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01303\Desktop\庶務（照会）_20240306_【県：市町村振興課】令和４年度財政状況資料集の作成及び提出について_3月11日〆\05_市→県（確認表及び様式修正）\"/>
    </mc:Choice>
  </mc:AlternateContent>
  <bookViews>
    <workbookView xWindow="0" yWindow="0" windowWidth="15360" windowHeight="7635" firstSheet="1"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<sst xmlns="http://schemas.openxmlformats.org/spreadsheetml/2006/main" count="1118" uniqueCount="635">
  <si>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</si>
  <si>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</si>
  <si>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</si>
  <si>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</si>
  <si>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</si>
  <si>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</si>
  <si>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</si>
  <si>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</si>
  <si>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</si>
  <si>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</si>
  <si>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</si>
  <si>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</si>
  <si>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</si>
  <si>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</si>
  <si>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</si>
  <si>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</si>
  <si>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</si>
  <si>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</si>
  <si>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</si>
  <si>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</si>
  <si>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</si>
  <si>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</si>
  <si>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</si>
  <si>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</si>
  <si>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</si>
  <si>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</si>
  <si>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</si>
  <si>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</si>
  <si>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</si>
  <si>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</si>
  <si>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</si>
  <si>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</si>
  <si>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</si>
  <si>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</si>
  <si>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</si>
  <si>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</si>
  <si>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</si>
  <si>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</si>
  <si>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</si>
  <si>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</si>
  <si>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</si>
  <si>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</si>
  <si>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</si>
  <si>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</si>
  <si>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</si>
  <si>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</si>
  <si>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</si>
  <si>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</si>
  <si>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</si>
  <si>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</si>
  <si>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</si>
  <si>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</si>
  <si>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</si>
  <si>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</si>
  <si>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</si>
  <si>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</si>
  <si>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</si>
  <si>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</si>
  <si>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</si>
  <si>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</si>
  <si>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</si>
  <si>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</si>
  <si>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</si>
  <si>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</si>
  <si>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</si>
  <si>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</si>
  <si>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</si>
  <si>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</si>
  <si>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</si>
  <si>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</si>
  <si>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</si>
  <si>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</si>
  <si>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</si>
  <si>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</si>
  <si>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</si>
  <si>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</si>
  <si>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</si>
  <si>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</si>
  <si>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</si>
  <si>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</si>
  <si>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</si>
  <si>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</si>
  <si>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</si>
  <si>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</si>
  <si>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</si>
  <si>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</si>
  <si>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</si>
  <si>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</si>
  <si>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</si>
  <si>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</si>
  <si>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</si>
  <si>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</si>
  <si>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</si>
  <si>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</si>
  <si>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</si>
  <si>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</si>
  <si>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</si>
  <si>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</si>
  <si>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</si>
  <si>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</si>
  <si>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</si>
  <si>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</si>
  <si>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</si>
  <si>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</si>
  <si>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</si>
  <si>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</si>
  <si>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</si>
  <si>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</si>
  <si>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</si>
  <si>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</si>
  <si>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</si>
  <si>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</si>
  <si>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</si>
  <si>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</si>
  <si>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</si>
  <si>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</si>
  <si>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</si>
  <si>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</si>
  <si>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</si>
  <si>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</si>
  <si>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</si>
  <si>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</si>
  <si>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</si>
  <si>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</si>
  <si>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</si>
  <si>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</si>
  <si>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</si>
  <si>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</si>
  <si>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</si>
  <si>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</si>
  <si>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</si>
  <si>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</si>
  <si>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</si>
  <si>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</si>
  <si>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</si>
  <si>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</si>
  <si>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</si>
  <si>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</si>
  <si>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</si>
  <si>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</si>
  <si>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</si>
  <si>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</si>
  <si>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</si>
  <si>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</si>
  <si>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</si>
  <si>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</si>
  <si>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</si>
  <si>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</si>
  <si>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</si>
  <si>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</si>
  <si>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</si>
  <si>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診療所事業会計</t>
    <phoneticPr fontId="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</si>
  <si>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</si>
  <si>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</si>
  <si>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</si>
  <si>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</si>
  <si>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</si>
  <si>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</si>
  <si>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小規模集合排水事業特別会計</t>
    <phoneticPr fontId="5"/>
  </si>
  <si>
    <t>-</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</si>
  <si>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</si>
  <si>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</si>
  <si>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</si>
  <si>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</si>
  <si>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</si>
  <si>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</si>
  <si>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</si>
  <si>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</si>
  <si>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</si>
  <si>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</si>
  <si>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</si>
  <si>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</si>
  <si>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</si>
  <si>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</si>
  <si>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</si>
  <si>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</si>
  <si>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</si>
  <si>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</si>
  <si>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</si>
  <si>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</si>
  <si>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</si>
  <si>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</si>
  <si>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</si>
  <si>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</si>
  <si>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</si>
  <si>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</si>
  <si>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</si>
  <si>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</si>
  <si>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</si>
  <si>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</si>
  <si>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</si>
  <si>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</si>
  <si>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</si>
  <si>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</si>
  <si>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</si>
  <si>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</si>
  <si>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</si>
  <si>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</si>
  <si>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</si>
  <si>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</si>
  <si>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</si>
  <si>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</si>
  <si>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</si>
  <si>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</si>
  <si>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</si>
  <si>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</si>
  <si>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</si>
  <si>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</si>
  <si>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</si>
  <si>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</si>
  <si>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</si>
  <si>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</si>
  <si>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</si>
  <si>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</si>
  <si>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</si>
  <si>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</si>
  <si>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</si>
  <si>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</si>
  <si>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大分県中津市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</si>
  <si>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</si>
  <si>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</si>
  <si>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</si>
  <si>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</si>
  <si>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</si>
  <si>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</si>
  <si>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</si>
  <si>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</si>
  <si>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</si>
  <si>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</si>
  <si>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</si>
  <si>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</si>
  <si>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</si>
  <si>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</si>
  <si>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</si>
  <si>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</si>
  <si>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</si>
  <si>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</si>
  <si>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</si>
  <si>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</si>
  <si>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</si>
  <si>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</si>
  <si>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</si>
  <si>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</si>
  <si>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</si>
  <si>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</si>
  <si>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</si>
  <si>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</si>
  <si>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</si>
  <si>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</si>
  <si>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</si>
  <si>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</si>
  <si>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</si>
  <si>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</si>
  <si>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</si>
  <si>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</si>
  <si>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</si>
  <si>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</si>
  <si>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</si>
  <si>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</si>
  <si>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</si>
  <si>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</si>
  <si>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</si>
  <si>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</si>
  <si>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</si>
  <si>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</si>
  <si>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</si>
  <si>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</si>
  <si>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</si>
  <si>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</si>
  <si>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</si>
  <si>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</si>
  <si>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</si>
  <si>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</si>
  <si>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</si>
  <si>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</si>
  <si>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</si>
  <si>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</si>
  <si>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</si>
  <si>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</si>
  <si>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</si>
  <si>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</si>
  <si>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</si>
  <si>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</si>
  <si>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</si>
  <si>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</si>
  <si>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</si>
  <si>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</si>
  <si>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</si>
  <si>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</si>
  <si>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</si>
  <si>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</si>
  <si>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</si>
  <si>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</si>
  <si>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</si>
  <si>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</si>
  <si>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</si>
  <si>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</si>
  <si>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</si>
  <si>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</si>
  <si>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</si>
  <si>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</si>
  <si>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</si>
  <si>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</si>
  <si>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</si>
  <si>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</si>
  <si>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</si>
  <si>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</si>
  <si>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</si>
  <si>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</si>
  <si>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</si>
  <si>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</si>
  <si>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</si>
  <si>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</si>
  <si>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</si>
  <si>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</si>
  <si>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</si>
  <si>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</si>
  <si>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</si>
  <si>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</si>
  <si>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</si>
  <si>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</si>
  <si>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</si>
  <si>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</si>
  <si>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</si>
  <si>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</si>
  <si>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</si>
  <si>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</si>
  <si>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</si>
  <si>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</si>
  <si>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</si>
  <si>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</si>
  <si>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</si>
  <si>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</si>
  <si>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</si>
  <si>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</si>
  <si>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</si>
  <si>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</si>
  <si>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</si>
  <si>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</si>
  <si>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</si>
  <si>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</si>
  <si>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</si>
  <si>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</si>
  <si>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</si>
  <si>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</si>
  <si>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</si>
  <si>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</si>
  <si>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</si>
  <si>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</si>
  <si>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</si>
  <si>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</si>
  <si>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</si>
  <si>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</si>
  <si>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</si>
  <si>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</si>
  <si>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</si>
  <si>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</si>
  <si>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</si>
  <si>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</si>
  <si>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</si>
  <si>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</si>
  <si>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</si>
  <si>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</si>
  <si>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</si>
  <si>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</si>
  <si>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</si>
  <si>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</si>
  <si>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</si>
  <si>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</si>
  <si>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</si>
  <si>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大分県中津市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</si>
  <si>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</si>
  <si>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</si>
  <si>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</si>
  <si>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</si>
  <si>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</si>
  <si>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</si>
  <si>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</si>
  <si>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</si>
  <si>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</si>
  <si>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</si>
  <si>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</si>
  <si>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</si>
  <si>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</si>
  <si>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</si>
  <si>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</si>
  <si>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</si>
  <si>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</si>
  <si>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</si>
  <si>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</si>
  <si>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</si>
  <si>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</si>
  <si>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</si>
  <si>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</si>
  <si>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</si>
  <si>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</si>
  <si>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</si>
  <si>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</si>
  <si>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</si>
  <si>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</si>
  <si>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</si>
  <si>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</si>
  <si>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</si>
  <si>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</si>
  <si>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</si>
  <si>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</si>
  <si>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</si>
  <si>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</si>
  <si>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</si>
  <si>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</si>
  <si>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後期高齢者医療特別会計</t>
    <phoneticPr fontId="5"/>
  </si>
  <si>
    <t>水道事業会計</t>
    <phoneticPr fontId="5"/>
  </si>
  <si>
    <t>法適用企業</t>
    <phoneticPr fontId="5"/>
  </si>
  <si>
    <t>下水道事業会計（公共下水道事業）</t>
    <phoneticPr fontId="5"/>
  </si>
  <si>
    <t>法適用企業</t>
    <phoneticPr fontId="5"/>
  </si>
  <si>
    <t>下水道事業会計（特定環境保全公共下水道事業）</t>
    <phoneticPr fontId="5"/>
  </si>
  <si>
    <t>法適用企業</t>
    <phoneticPr fontId="5"/>
  </si>
  <si>
    <t>病院事業会計</t>
    <phoneticPr fontId="5"/>
  </si>
  <si>
    <t>法適用企業</t>
    <phoneticPr fontId="5"/>
  </si>
  <si>
    <t>診療所事業会計</t>
    <phoneticPr fontId="5"/>
  </si>
  <si>
    <t>農業集落排水事業特別会計</t>
    <phoneticPr fontId="5"/>
  </si>
  <si>
    <t>法非適用企業</t>
    <phoneticPr fontId="5"/>
  </si>
  <si>
    <t>小規模集合排水事業特別会計</t>
    <phoneticPr fontId="5"/>
  </si>
  <si>
    <t>法非適用企業</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</si>
  <si>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</si>
  <si>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</si>
  <si>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</si>
  <si>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</si>
  <si>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</si>
  <si>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</si>
  <si>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</si>
  <si>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</si>
  <si>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</si>
  <si>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</si>
  <si>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</si>
  <si>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</si>
  <si>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</si>
  <si>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</si>
  <si>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</si>
  <si>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</si>
  <si>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</si>
  <si>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</si>
  <si>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</si>
  <si>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</si>
  <si>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</si>
  <si>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</si>
  <si>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</si>
  <si>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</si>
  <si>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</si>
  <si>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</si>
  <si>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</si>
  <si>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</si>
  <si>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</si>
  <si>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</si>
  <si>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</si>
  <si>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</si>
  <si>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</si>
  <si>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</si>
  <si>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</si>
  <si>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</si>
  <si>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</si>
  <si>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</si>
  <si>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</si>
  <si>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</si>
  <si>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</si>
  <si>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</si>
  <si>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</si>
  <si>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</si>
  <si>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</si>
  <si>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</si>
  <si>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</si>
  <si>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</si>
  <si>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</si>
  <si>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</si>
  <si>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</si>
  <si>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</si>
  <si>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</si>
  <si>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</si>
  <si>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</si>
  <si>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</si>
  <si>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</si>
  <si>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</si>
  <si>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</si>
  <si>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</si>
  <si>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</si>
  <si>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</si>
  <si>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</si>
  <si>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</si>
  <si>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</si>
  <si>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</si>
  <si>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</si>
  <si>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</si>
  <si>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</si>
  <si>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</si>
  <si>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</si>
  <si>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</si>
  <si>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</si>
  <si>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</si>
  <si>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</si>
  <si>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</si>
  <si>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</si>
  <si>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</si>
  <si>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</si>
  <si>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</si>
  <si>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</si>
  <si>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</si>
  <si>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</si>
  <si>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</si>
  <si>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</si>
  <si>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</si>
  <si>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</si>
  <si>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</si>
  <si>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</si>
  <si>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</si>
  <si>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</si>
  <si>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</si>
  <si>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</si>
  <si>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</si>
  <si>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</si>
  <si>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</si>
  <si>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</si>
  <si>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</si>
  <si>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</si>
  <si>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</si>
  <si>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</si>
  <si>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</si>
  <si>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</si>
  <si>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</si>
  <si>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</si>
  <si>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</si>
  <si>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</si>
  <si>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</si>
  <si>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</si>
  <si>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</si>
  <si>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</si>
  <si>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</si>
  <si>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</si>
  <si>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</si>
  <si>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</si>
  <si>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</si>
  <si>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</si>
  <si>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</si>
  <si>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</si>
  <si>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</si>
  <si>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</si>
  <si>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</si>
  <si>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</si>
  <si>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</si>
  <si>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</si>
  <si>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</si>
  <si>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</si>
  <si>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</si>
  <si>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</si>
  <si>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</si>
  <si>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</si>
  <si>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</si>
  <si>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</si>
  <si>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</si>
  <si>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</si>
  <si>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</si>
  <si>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</si>
  <si>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</si>
  <si>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</si>
  <si>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</si>
  <si>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</si>
  <si>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</si>
  <si>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</si>
  <si>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</si>
  <si>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</si>
  <si>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</si>
  <si>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</si>
  <si>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</si>
  <si>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</si>
  <si>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</si>
  <si>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</si>
  <si>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</si>
  <si>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</si>
  <si>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</si>
  <si>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</si>
  <si>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</si>
  <si>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</si>
  <si>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</si>
  <si>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</si>
  <si>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3.41</t>
  </si>
  <si>
    <t>▲ 5.37</t>
  </si>
  <si>
    <t>▲ 3.96</t>
  </si>
  <si>
    <t>▲ 4.83</t>
  </si>
  <si>
    <t>診療所事業会計</t>
  </si>
  <si>
    <t>▲ 0.01</t>
  </si>
  <si>
    <t>小規模集合排水事業特別会計</t>
  </si>
  <si>
    <t>▲ 0.00</t>
  </si>
  <si>
    <t>病院事業会計</t>
  </si>
  <si>
    <t>一般会計</t>
  </si>
  <si>
    <t>水道事業会計</t>
  </si>
  <si>
    <t>下水道事業会計（公共下水道事業）</t>
  </si>
  <si>
    <t>国民健康保険事業特別会計（事業勘定）</t>
  </si>
  <si>
    <t>介護保険事業特別会計（保険事業勘定）</t>
  </si>
  <si>
    <t>その他会計（赤字）</t>
  </si>
  <si>
    <t>その他会計（黒字）</t>
  </si>
  <si>
    <t>（百万円）</t>
    <phoneticPr fontId="5"/>
  </si>
  <si>
    <t>H30</t>
    <phoneticPr fontId="5"/>
  </si>
  <si>
    <t>R01</t>
    <phoneticPr fontId="5"/>
  </si>
  <si>
    <t>R02</t>
    <phoneticPr fontId="5"/>
  </si>
  <si>
    <t>R03</t>
    <phoneticPr fontId="5"/>
  </si>
  <si>
    <t>R04</t>
    <phoneticPr fontId="5"/>
  </si>
  <si>
    <t>福祉振興基金</t>
    <rPh sb="0" eb="2">
      <t>フクシ</t>
    </rPh>
    <rPh sb="2" eb="4">
      <t>シンコウ</t>
    </rPh>
    <rPh sb="4" eb="6">
      <t>キキン</t>
    </rPh>
    <phoneticPr fontId="5"/>
  </si>
  <si>
    <t>地域振興基金</t>
    <rPh sb="0" eb="6">
      <t>チイキシンコウキキン</t>
    </rPh>
    <phoneticPr fontId="2"/>
  </si>
  <si>
    <t>中津市拠点基金</t>
    <rPh sb="0" eb="3">
      <t>ナカツシ</t>
    </rPh>
    <rPh sb="3" eb="5">
      <t>キョテン</t>
    </rPh>
    <rPh sb="5" eb="7">
      <t>キキン</t>
    </rPh>
    <phoneticPr fontId="2"/>
  </si>
  <si>
    <t>公共施設等整備基金</t>
    <rPh sb="0" eb="2">
      <t>コウキョウ</t>
    </rPh>
    <rPh sb="2" eb="4">
      <t>シセツ</t>
    </rPh>
    <rPh sb="4" eb="5">
      <t>トウ</t>
    </rPh>
    <rPh sb="5" eb="7">
      <t>セイビ</t>
    </rPh>
    <rPh sb="7" eb="9">
      <t>キキン</t>
    </rPh>
    <phoneticPr fontId="2"/>
  </si>
  <si>
    <t>耶馬の森林活性化基金</t>
    <rPh sb="0" eb="2">
      <t>ヤバ</t>
    </rPh>
    <rPh sb="3" eb="5">
      <t>シンリン</t>
    </rPh>
    <rPh sb="5" eb="8">
      <t>カッセイカ</t>
    </rPh>
    <rPh sb="8" eb="10">
      <t>キキン</t>
    </rPh>
    <phoneticPr fontId="2"/>
  </si>
  <si>
    <t>中津市土地開発公社</t>
    <rPh sb="0" eb="3">
      <t>ナカツシ</t>
    </rPh>
    <rPh sb="3" eb="5">
      <t>トチ</t>
    </rPh>
    <rPh sb="5" eb="7">
      <t>カイハツ</t>
    </rPh>
    <rPh sb="7" eb="9">
      <t>コウシャ</t>
    </rPh>
    <phoneticPr fontId="2"/>
  </si>
  <si>
    <t>(有)はばたき</t>
    <rPh sb="0" eb="3">
      <t>ユウ</t>
    </rPh>
    <phoneticPr fontId="2"/>
  </si>
  <si>
    <t>(社)農業公社やまくに</t>
    <rPh sb="1" eb="2">
      <t>シャ</t>
    </rPh>
    <rPh sb="3" eb="5">
      <t>ノウギョウ</t>
    </rPh>
    <rPh sb="5" eb="7">
      <t>コウシャ</t>
    </rPh>
    <phoneticPr fontId="2"/>
  </si>
  <si>
    <t>なかつ情報通信開発センター（株）</t>
    <rPh sb="3" eb="5">
      <t>ジョウホウ</t>
    </rPh>
    <rPh sb="5" eb="7">
      <t>ツウシン</t>
    </rPh>
    <rPh sb="7" eb="9">
      <t>カイハツ</t>
    </rPh>
    <rPh sb="13" eb="16">
      <t>カブ</t>
    </rPh>
    <phoneticPr fontId="2"/>
  </si>
  <si>
    <t>（株）道の駅なかつ</t>
    <rPh sb="0" eb="3">
      <t>カブ</t>
    </rPh>
    <rPh sb="3" eb="4">
      <t>ミチ</t>
    </rPh>
    <rPh sb="5" eb="6">
      <t>エキ</t>
    </rPh>
    <phoneticPr fontId="2"/>
  </si>
  <si>
    <t>（株）農業生産法人やまくに</t>
    <rPh sb="0" eb="3">
      <t>カブ</t>
    </rPh>
    <rPh sb="3" eb="5">
      <t>ノウギョウ</t>
    </rPh>
    <rPh sb="5" eb="7">
      <t>セイサン</t>
    </rPh>
    <rPh sb="7" eb="9">
      <t>ホウジン</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</si>
  <si>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</si>
  <si>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</si>
  <si>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</si>
  <si>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</si>
  <si>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</si>
  <si>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</si>
  <si>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</si>
  <si>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</si>
  <si>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基金から133万円繰入</t>
    <rPh sb="0" eb="2">
      <t>キキン</t>
    </rPh>
    <rPh sb="7" eb="9">
      <t>マンエン</t>
    </rPh>
    <rPh sb="9" eb="11">
      <t>クリイレ</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</si>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</sst>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5.94</c:v>
                </c:pt>
                <c:pt idx="1">
                  <c:v>5.18</c:v>
                </c:pt>
                <c:pt idx="2">
                  <c:v>5.0999999999999996</c:v>
                </c:pt>
                <c:pt idx="3">
                  <c:v>10.39</c:v>
                </c:pt>
                <c:pt idx="4">
                  <c:v>7.38</c:v>
                </c:pt>
              </c:numCache>
            </c:numRef>
          </c:val>
          <c:extLst>
            <c:ext xmlns:c16="http://schemas.microsoft.com/office/drawing/2014/chart" uri="{C3380CC4-5D6E-409C-BE32-E72D297353CC}">
              <c16:uniqueId val="{00000000-6022-4982-BD9B-6CBE9B4972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16.670000000000002</c:v>
                </c:pt>
                <c:pt idx="1">
                  <c:v>14.92</c:v>
                </c:pt>
                <c:pt idx="2">
                  <c:v>13.29</c:v>
                </c:pt>
                <c:pt idx="3">
                  <c:v>14.62</c:v>
                </c:pt>
                <c:pt idx="4">
                  <c:v>18.93</c:v>
                </c:pt>
              </c:numCache>
            </c:numRef>
          </c:val>
          <c:extLst>
            <c:ext xmlns:c16="http://schemas.microsoft.com/office/drawing/2014/chart" uri="{C3380CC4-5D6E-409C-BE32-E72D297353CC}">
              <c16:uniqueId val="{00000001-6022-4982-BD9B-6CBE9B4972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-3.41</c:v>
                </c:pt>
                <c:pt idx="1">
                  <c:v>-5.37</c:v>
                </c:pt>
                <c:pt idx="2">
                  <c:v>-3.96</c:v>
                </c:pt>
                <c:pt idx="3">
                  <c:v>4.4800000000000004</c:v>
                </c:pt>
                <c:pt idx="4">
                  <c:v>-4.83</c:v>
                </c:pt>
              </c:numCache>
            </c:numRef>
          </c:val>
          <c:smooth val="0"/>
          <c:extLst>
            <c:ext xmlns:c16="http://schemas.microsoft.com/office/drawing/2014/chart" uri="{C3380CC4-5D6E-409C-BE32-E72D297353CC}">
              <c16:uniqueId val="{00000002-6022-4982-BD9B-6CBE9B4972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2.12</c:v>
                </c:pt>
                <c:pt idx="2">
                  <c:v>#N/A</c:v>
                </c:pt>
                <c:pt idx="3">
                  <c:v>0.18</c:v>
                </c:pt>
                <c:pt idx="4">
                  <c:v>#N/A</c:v>
                </c:pt>
                <c:pt idx="5">
                  <c:v>0.44</c:v>
                </c:pt>
                <c:pt idx="6">
                  <c:v>#N/A</c:v>
                </c:pt>
                <c:pt idx="7">
                  <c:v>0.42</c:v>
                </c:pt>
                <c:pt idx="8">
                  <c:v>#N/A</c:v>
                </c:pt>
                <c:pt idx="9">
                  <c:v>0.48</c:v>
                </c:pt>
              </c:numCache>
            </c:numRef>
          </c:val>
          <c:extLst>
            <c:ext xmlns:c16="http://schemas.microsoft.com/office/drawing/2014/chart" uri="{C3380CC4-5D6E-409C-BE32-E72D297353CC}">
              <c16:uniqueId val="{00000000-0422-4E41-92C0-2C500904B0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22-4E41-92C0-2C500904B017}"/>
            </c:ext>
          </c:extLst>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0.63</c:v>
                </c:pt>
                <c:pt idx="2">
                  <c:v>#N/A</c:v>
                </c:pt>
                <c:pt idx="3">
                  <c:v>0.26</c:v>
                </c:pt>
                <c:pt idx="4">
                  <c:v>#N/A</c:v>
                </c:pt>
                <c:pt idx="5">
                  <c:v>0.26</c:v>
                </c:pt>
                <c:pt idx="6">
                  <c:v>#N/A</c:v>
                </c:pt>
                <c:pt idx="7">
                  <c:v>0.7</c:v>
                </c:pt>
                <c:pt idx="8">
                  <c:v>#N/A</c:v>
                </c:pt>
                <c:pt idx="9">
                  <c:v>0.92</c:v>
                </c:pt>
              </c:numCache>
            </c:numRef>
          </c:val>
          <c:extLst>
            <c:ext xmlns:c16="http://schemas.microsoft.com/office/drawing/2014/chart" uri="{C3380CC4-5D6E-409C-BE32-E72D297353CC}">
              <c16:uniqueId val="{00000002-0422-4E41-92C0-2C500904B017}"/>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2.58</c:v>
                </c:pt>
                <c:pt idx="2">
                  <c:v>#N/A</c:v>
                </c:pt>
                <c:pt idx="3">
                  <c:v>2.62</c:v>
                </c:pt>
                <c:pt idx="4">
                  <c:v>#N/A</c:v>
                </c:pt>
                <c:pt idx="5">
                  <c:v>2.7</c:v>
                </c:pt>
                <c:pt idx="6">
                  <c:v>#N/A</c:v>
                </c:pt>
                <c:pt idx="7">
                  <c:v>1.3</c:v>
                </c:pt>
                <c:pt idx="8">
                  <c:v>#N/A</c:v>
                </c:pt>
                <c:pt idx="9">
                  <c:v>1.71</c:v>
                </c:pt>
              </c:numCache>
            </c:numRef>
          </c:val>
          <c:extLst>
            <c:ext xmlns:c16="http://schemas.microsoft.com/office/drawing/2014/chart" uri="{C3380CC4-5D6E-409C-BE32-E72D297353CC}">
              <c16:uniqueId val="{00000003-0422-4E41-92C0-2C500904B017}"/>
            </c:ext>
          </c:extLst>
        </c:ser>
        <c:ser>
          <c:idx val="4"/>
          <c:order val="4"/>
          <c:tx>
            <c:strRef>
              <c:f>データシート!$A$31</c:f>
              <c:strCache>
                <c:ptCount val="1"/>
                <c:pt idx="0">
                  <c:v>下水道事業会計（公共下水道事業）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0.64</c:v>
                </c:pt>
                <c:pt idx="4">
                  <c:v>#N/A</c:v>
                </c:pt>
                <c:pt idx="5">
                  <c:v>2.2799999999999998</c:v>
                </c:pt>
                <c:pt idx="6">
                  <c:v>#N/A</c:v>
                </c:pt>
                <c:pt idx="7">
                  <c:v>2.98</c:v>
                </c:pt>
                <c:pt idx="8">
                  <c:v>#N/A</c:v>
                </c:pt>
                <c:pt idx="9">
                  <c:v>2.74</c:v>
                </c:pt>
              </c:numCache>
            </c:numRef>
          </c:val>
          <c:extLst>
            <c:ext xmlns:c16="http://schemas.microsoft.com/office/drawing/2014/chart" uri="{C3380CC4-5D6E-409C-BE32-E72D297353CC}">
              <c16:uniqueId val="{00000004-0422-4E41-92C0-2C500904B017}"/>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5.83</c:v>
                </c:pt>
                <c:pt idx="2">
                  <c:v>#N/A</c:v>
                </c:pt>
                <c:pt idx="3">
                  <c:v>6.26</c:v>
                </c:pt>
                <c:pt idx="4">
                  <c:v>#N/A</c:v>
                </c:pt>
                <c:pt idx="5">
                  <c:v>5.5</c:v>
                </c:pt>
                <c:pt idx="6">
                  <c:v>#N/A</c:v>
                </c:pt>
                <c:pt idx="7">
                  <c:v>5.68</c:v>
                </c:pt>
                <c:pt idx="8">
                  <c:v>#N/A</c:v>
                </c:pt>
                <c:pt idx="9">
                  <c:v>6.87</c:v>
                </c:pt>
              </c:numCache>
            </c:numRef>
          </c:val>
          <c:extLst>
            <c:ext xmlns:c16="http://schemas.microsoft.com/office/drawing/2014/chart" uri="{C3380CC4-5D6E-409C-BE32-E72D297353CC}">
              <c16:uniqueId val="{00000005-0422-4E41-92C0-2C500904B01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5.87</c:v>
                </c:pt>
                <c:pt idx="2">
                  <c:v>#N/A</c:v>
                </c:pt>
                <c:pt idx="3">
                  <c:v>5.1100000000000003</c:v>
                </c:pt>
                <c:pt idx="4">
                  <c:v>#N/A</c:v>
                </c:pt>
                <c:pt idx="5">
                  <c:v>5.01</c:v>
                </c:pt>
                <c:pt idx="6">
                  <c:v>#N/A</c:v>
                </c:pt>
                <c:pt idx="7">
                  <c:v>10.36</c:v>
                </c:pt>
                <c:pt idx="8">
                  <c:v>#N/A</c:v>
                </c:pt>
                <c:pt idx="9">
                  <c:v>7.19</c:v>
                </c:pt>
              </c:numCache>
            </c:numRef>
          </c:val>
          <c:extLst>
            <c:ext xmlns:c16="http://schemas.microsoft.com/office/drawing/2014/chart" uri="{C3380CC4-5D6E-409C-BE32-E72D297353CC}">
              <c16:uniqueId val="{00000006-0422-4E41-92C0-2C500904B01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15.79</c:v>
                </c:pt>
                <c:pt idx="2">
                  <c:v>#N/A</c:v>
                </c:pt>
                <c:pt idx="3">
                  <c:v>16.95</c:v>
                </c:pt>
                <c:pt idx="4">
                  <c:v>#N/A</c:v>
                </c:pt>
                <c:pt idx="5">
                  <c:v>18.12</c:v>
                </c:pt>
                <c:pt idx="6">
                  <c:v>#N/A</c:v>
                </c:pt>
                <c:pt idx="7">
                  <c:v>9.15</c:v>
                </c:pt>
                <c:pt idx="8">
                  <c:v>#N/A</c:v>
                </c:pt>
                <c:pt idx="9">
                  <c:v>10.51</c:v>
                </c:pt>
              </c:numCache>
            </c:numRef>
          </c:val>
          <c:extLst>
            <c:ext xmlns:c16="http://schemas.microsoft.com/office/drawing/2014/chart" uri="{C3380CC4-5D6E-409C-BE32-E72D297353CC}">
              <c16:uniqueId val="{00000007-0422-4E41-92C0-2C500904B017}"/>
            </c:ext>
          </c:extLst>
        </c:ser>
        <c:ser>
          <c:idx val="8"/>
          <c:order val="8"/>
          <c:tx>
            <c:strRef>
              <c:f>データシート!$A$35</c:f>
              <c:strCache>
                <c:ptCount val="1"/>
                <c:pt idx="0">
                  <c:v>小規模集合排水事業特別会計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0422-4E41-92C0-2C500904B017}"/>
            </c:ext>
          </c:extLst>
        </c:ser>
        <c:ser>
          <c:idx val="9"/>
          <c:order val="9"/>
          <c:tx>
            <c:strRef>
              <c:f>データシート!$A$36</c:f>
              <c:strCache>
                <c:ptCount val="1"/>
                <c:pt idx="0">
                  <c:v>診療所事業会計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0.04</c:v>
                </c:pt>
                <c:pt idx="2">
                  <c:v>#N/A</c:v>
                </c:pt>
                <c:pt idx="3">
                  <c:v>0.06</c:v>
                </c:pt>
                <c:pt idx="4">
                  <c:v>#N/A</c:v>
                </c:pt>
                <c:pt idx="5">
                  <c:v>0.01</c:v>
                </c:pt>
                <c:pt idx="6">
                  <c:v>0.01</c:v>
                </c:pt>
                <c:pt idx="7">
                  <c:v>#N/A</c:v>
                </c:pt>
                <c:pt idx="8">
                  <c:v>0.01</c:v>
                </c:pt>
                <c:pt idx="9">
                  <c:v>#N/A</c:v>
                </c:pt>
              </c:numCache>
            </c:numRef>
          </c:val>
          <c:extLst>
            <c:ext xmlns:c16="http://schemas.microsoft.com/office/drawing/2014/chart" uri="{C3380CC4-5D6E-409C-BE32-E72D297353CC}">
              <c16:uniqueId val="{00000009-0422-4E41-92C0-2C500904B0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5199</c:v>
                </c:pt>
                <c:pt idx="5">
                  <c:v>5155</c:v>
                </c:pt>
                <c:pt idx="8">
                  <c:v>5003</c:v>
                </c:pt>
                <c:pt idx="11">
                  <c:v>4885</c:v>
                </c:pt>
                <c:pt idx="14">
                  <c:v>4679</c:v>
                </c:pt>
              </c:numCache>
            </c:numRef>
          </c:val>
          <c:extLst>
            <c:ext xmlns:c16="http://schemas.microsoft.com/office/drawing/2014/chart" uri="{C3380CC4-5D6E-409C-BE32-E72D297353CC}">
              <c16:uniqueId val="{00000000-D84C-407B-9BA3-D6AF9BF3D0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4C-407B-9BA3-D6AF9BF3D0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4C-407B-9BA3-D6AF9BF3D0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4C-407B-9BA3-D6AF9BF3D0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1228</c:v>
                </c:pt>
                <c:pt idx="3">
                  <c:v>1204</c:v>
                </c:pt>
                <c:pt idx="6">
                  <c:v>1154</c:v>
                </c:pt>
                <c:pt idx="9">
                  <c:v>1104</c:v>
                </c:pt>
                <c:pt idx="12">
                  <c:v>1063</c:v>
                </c:pt>
              </c:numCache>
            </c:numRef>
          </c:val>
          <c:extLst>
            <c:ext xmlns:c16="http://schemas.microsoft.com/office/drawing/2014/chart" uri="{C3380CC4-5D6E-409C-BE32-E72D297353CC}">
              <c16:uniqueId val="{00000004-D84C-407B-9BA3-D6AF9BF3D0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4C-407B-9BA3-D6AF9BF3D0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4C-407B-9BA3-D6AF9BF3D0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5152</c:v>
                </c:pt>
                <c:pt idx="3">
                  <c:v>5201</c:v>
                </c:pt>
                <c:pt idx="6">
                  <c:v>5034</c:v>
                </c:pt>
                <c:pt idx="9">
                  <c:v>4841</c:v>
                </c:pt>
                <c:pt idx="12">
                  <c:v>4717</c:v>
                </c:pt>
              </c:numCache>
            </c:numRef>
          </c:val>
          <c:extLst>
            <c:ext xmlns:c16="http://schemas.microsoft.com/office/drawing/2014/chart" uri="{C3380CC4-5D6E-409C-BE32-E72D297353CC}">
              <c16:uniqueId val="{00000007-D84C-407B-9BA3-D6AF9BF3D0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1181</c:v>
                </c:pt>
                <c:pt idx="2">
                  <c:v>#N/A</c:v>
                </c:pt>
                <c:pt idx="3">
                  <c:v>#N/A</c:v>
                </c:pt>
                <c:pt idx="4">
                  <c:v>1250</c:v>
                </c:pt>
                <c:pt idx="5">
                  <c:v>#N/A</c:v>
                </c:pt>
                <c:pt idx="6">
                  <c:v>#N/A</c:v>
                </c:pt>
                <c:pt idx="7">
                  <c:v>1185</c:v>
                </c:pt>
                <c:pt idx="8">
                  <c:v>#N/A</c:v>
                </c:pt>
                <c:pt idx="9">
                  <c:v>#N/A</c:v>
                </c:pt>
                <c:pt idx="10">
                  <c:v>1060</c:v>
                </c:pt>
                <c:pt idx="11">
                  <c:v>#N/A</c:v>
                </c:pt>
                <c:pt idx="12">
                  <c:v>#N/A</c:v>
                </c:pt>
                <c:pt idx="13">
                  <c:v>1101</c:v>
                </c:pt>
                <c:pt idx="14">
                  <c:v>#N/A</c:v>
                </c:pt>
              </c:numCache>
            </c:numRef>
          </c:val>
          <c:smooth val="0"/>
          <c:extLst>
            <c:ext xmlns:c16="http://schemas.microsoft.com/office/drawing/2014/chart" uri="{C3380CC4-5D6E-409C-BE32-E72D297353CC}">
              <c16:uniqueId val="{00000008-D84C-407B-9BA3-D6AF9BF3D0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40532</c:v>
                </c:pt>
                <c:pt idx="5">
                  <c:v>38782</c:v>
                </c:pt>
                <c:pt idx="8">
                  <c:v>37614</c:v>
                </c:pt>
                <c:pt idx="11">
                  <c:v>36361</c:v>
                </c:pt>
                <c:pt idx="14">
                  <c:v>34276</c:v>
                </c:pt>
              </c:numCache>
            </c:numRef>
          </c:val>
          <c:extLst>
            <c:ext xmlns:c16="http://schemas.microsoft.com/office/drawing/2014/chart" uri="{C3380CC4-5D6E-409C-BE32-E72D297353CC}">
              <c16:uniqueId val="{00000000-1D7B-40ED-BC0B-8E45F50BAA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5731</c:v>
                </c:pt>
                <c:pt idx="5">
                  <c:v>5653</c:v>
                </c:pt>
                <c:pt idx="8">
                  <c:v>5773</c:v>
                </c:pt>
                <c:pt idx="11">
                  <c:v>5478</c:v>
                </c:pt>
                <c:pt idx="14">
                  <c:v>5641</c:v>
                </c:pt>
              </c:numCache>
            </c:numRef>
          </c:val>
          <c:extLst>
            <c:ext xmlns:c16="http://schemas.microsoft.com/office/drawing/2014/chart" uri="{C3380CC4-5D6E-409C-BE32-E72D297353CC}">
              <c16:uniqueId val="{00000001-1D7B-40ED-BC0B-8E45F50BAA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9156</c:v>
                </c:pt>
                <c:pt idx="5">
                  <c:v>8451</c:v>
                </c:pt>
                <c:pt idx="8">
                  <c:v>8319</c:v>
                </c:pt>
                <c:pt idx="11">
                  <c:v>9711</c:v>
                </c:pt>
                <c:pt idx="14">
                  <c:v>11175</c:v>
                </c:pt>
              </c:numCache>
            </c:numRef>
          </c:val>
          <c:extLst>
            <c:ext xmlns:c16="http://schemas.microsoft.com/office/drawing/2014/chart" uri="{C3380CC4-5D6E-409C-BE32-E72D297353CC}">
              <c16:uniqueId val="{00000002-1D7B-40ED-BC0B-8E45F50BAA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7B-40ED-BC0B-8E45F50BAA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7B-40ED-BC0B-8E45F50BAA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245</c:v>
                </c:pt>
                <c:pt idx="3">
                  <c:v>246</c:v>
                </c:pt>
                <c:pt idx="6">
                  <c:v>239</c:v>
                </c:pt>
                <c:pt idx="9">
                  <c:v>272</c:v>
                </c:pt>
                <c:pt idx="12">
                  <c:v>82</c:v>
                </c:pt>
              </c:numCache>
            </c:numRef>
          </c:val>
          <c:extLst>
            <c:ext xmlns:c16="http://schemas.microsoft.com/office/drawing/2014/chart" uri="{C3380CC4-5D6E-409C-BE32-E72D297353CC}">
              <c16:uniqueId val="{00000005-1D7B-40ED-BC0B-8E45F50BAA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5897</c:v>
                </c:pt>
                <c:pt idx="3">
                  <c:v>5340</c:v>
                </c:pt>
                <c:pt idx="6">
                  <c:v>5183</c:v>
                </c:pt>
                <c:pt idx="9">
                  <c:v>5048</c:v>
                </c:pt>
                <c:pt idx="12">
                  <c:v>5022</c:v>
                </c:pt>
              </c:numCache>
            </c:numRef>
          </c:val>
          <c:extLst>
            <c:ext xmlns:c16="http://schemas.microsoft.com/office/drawing/2014/chart" uri="{C3380CC4-5D6E-409C-BE32-E72D297353CC}">
              <c16:uniqueId val="{00000006-1D7B-40ED-BC0B-8E45F50BAA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7B-40ED-BC0B-8E45F50BAA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14067</c:v>
                </c:pt>
                <c:pt idx="3">
                  <c:v>13677</c:v>
                </c:pt>
                <c:pt idx="6">
                  <c:v>13677</c:v>
                </c:pt>
                <c:pt idx="9">
                  <c:v>13737</c:v>
                </c:pt>
                <c:pt idx="12">
                  <c:v>13524</c:v>
                </c:pt>
              </c:numCache>
            </c:numRef>
          </c:val>
          <c:extLst>
            <c:ext xmlns:c16="http://schemas.microsoft.com/office/drawing/2014/chart" uri="{C3380CC4-5D6E-409C-BE32-E72D297353CC}">
              <c16:uniqueId val="{00000008-1D7B-40ED-BC0B-8E45F50BAA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392</c:v>
                </c:pt>
                <c:pt idx="3">
                  <c:v>393</c:v>
                </c:pt>
                <c:pt idx="6">
                  <c:v>394</c:v>
                </c:pt>
                <c:pt idx="9">
                  <c:v>395</c:v>
                </c:pt>
                <c:pt idx="12">
                  <c:v>396</c:v>
                </c:pt>
              </c:numCache>
            </c:numRef>
          </c:val>
          <c:extLst>
            <c:ext xmlns:c16="http://schemas.microsoft.com/office/drawing/2014/chart" uri="{C3380CC4-5D6E-409C-BE32-E72D297353CC}">
              <c16:uniqueId val="{00000009-1D7B-40ED-BC0B-8E45F50BAA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41731</c:v>
                </c:pt>
                <c:pt idx="3">
                  <c:v>40751</c:v>
                </c:pt>
                <c:pt idx="6">
                  <c:v>40312</c:v>
                </c:pt>
                <c:pt idx="9">
                  <c:v>39743</c:v>
                </c:pt>
                <c:pt idx="12">
                  <c:v>38695</c:v>
                </c:pt>
              </c:numCache>
            </c:numRef>
          </c:val>
          <c:extLst>
            <c:ext xmlns:c16="http://schemas.microsoft.com/office/drawing/2014/chart" uri="{C3380CC4-5D6E-409C-BE32-E72D297353CC}">
              <c16:uniqueId val="{0000000A-1D7B-40ED-BC0B-8E45F50BAA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6914</c:v>
                </c:pt>
                <c:pt idx="2">
                  <c:v>#N/A</c:v>
                </c:pt>
                <c:pt idx="3">
                  <c:v>#N/A</c:v>
                </c:pt>
                <c:pt idx="4">
                  <c:v>7520</c:v>
                </c:pt>
                <c:pt idx="5">
                  <c:v>#N/A</c:v>
                </c:pt>
                <c:pt idx="6">
                  <c:v>#N/A</c:v>
                </c:pt>
                <c:pt idx="7">
                  <c:v>8098</c:v>
                </c:pt>
                <c:pt idx="8">
                  <c:v>#N/A</c:v>
                </c:pt>
                <c:pt idx="9">
                  <c:v>#N/A</c:v>
                </c:pt>
                <c:pt idx="10">
                  <c:v>7647</c:v>
                </c:pt>
                <c:pt idx="11">
                  <c:v>#N/A</c:v>
                </c:pt>
                <c:pt idx="12">
                  <c:v>#N/A</c:v>
                </c:pt>
                <c:pt idx="13">
                  <c:v>6627</c:v>
                </c:pt>
                <c:pt idx="14">
                  <c:v>#N/A</c:v>
                </c:pt>
              </c:numCache>
            </c:numRef>
          </c:val>
          <c:smooth val="0"/>
          <c:extLst>
            <c:ext xmlns:c16="http://schemas.microsoft.com/office/drawing/2014/chart" uri="{C3380CC4-5D6E-409C-BE32-E72D297353CC}">
              <c16:uniqueId val="{0000000B-1D7B-40ED-BC0B-8E45F50BAA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3156</c:v>
                </c:pt>
                <c:pt idx="1">
                  <c:v>3609</c:v>
                </c:pt>
                <c:pt idx="2">
                  <c:v>4543</c:v>
                </c:pt>
              </c:numCache>
            </c:numRef>
          </c:val>
          <c:extLst>
            <c:ext xmlns:c16="http://schemas.microsoft.com/office/drawing/2014/chart" uri="{C3380CC4-5D6E-409C-BE32-E72D297353CC}">
              <c16:uniqueId val="{00000000-8059-4A64-9381-A03461517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900</c:v>
                </c:pt>
                <c:pt idx="1">
                  <c:v>1071</c:v>
                </c:pt>
                <c:pt idx="2">
                  <c:v>1071</c:v>
                </c:pt>
              </c:numCache>
            </c:numRef>
          </c:val>
          <c:extLst>
            <c:ext xmlns:c16="http://schemas.microsoft.com/office/drawing/2014/chart" uri="{C3380CC4-5D6E-409C-BE32-E72D297353CC}">
              <c16:uniqueId val="{00000001-8059-4A64-9381-A03461517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4686</c:v>
                </c:pt>
                <c:pt idx="1">
                  <c:v>4607</c:v>
                </c:pt>
                <c:pt idx="2">
                  <c:v>4565</c:v>
                </c:pt>
              </c:numCache>
            </c:numRef>
          </c:val>
          <c:extLst>
            <c:ext xmlns:c16="http://schemas.microsoft.com/office/drawing/2014/chart" uri="{C3380CC4-5D6E-409C-BE32-E72D297353CC}">
              <c16:uniqueId val="{00000002-8059-4A64-9381-A03461517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年度決算剰余積立金や市税、普通交付税の追加交付により、前年度比で約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億円の増となった。また、その他特目基金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については、地域振興基金などの取崩を行ったため約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億円の減となったが、全体で約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年度に新たに策定した「中津市行政サービス高度化プラン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」に基づき、財政調整用基金を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し、財政の安定的な運営に必要な規模を確保していく。また、現有基金については、個別に基金そのものの意義を再度検討し、現在の行政目的・課題に整合していないと判断される基金は、目的の変更若しくは廃止等を含め見直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　　　　：本格的な高齢化社会の到来に備え、福祉の増進及び市民福祉活動の促進に係る事業に充当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：合併特例債を原資として、中津市の地域振興を目的とした事業に充当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中津市拠点基金　　　：大分県北部・日田地方拠点都市地域基本計画に基づき、人材育成、地域間交流、地域振興、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地域づくり等の推進に係る事業に充当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：公共施設等の整備及び補修等、整備に係る借入金の償還、解体撤去経費に充当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耶馬の森林活性化基金：「耶馬の森林」を後世に継承することを目的に森林づくり等を推進する事業に充当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地域振興基金：田舎困りごとサポートや予防接種等に事業に充当したことによる減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年を経過し、新たな施策及び行政課題の解決のため有効的かつ積極的に活用する。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年度決算剰余積立金や市税、普通交付税の追加交付により、前年度比で約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「中津市行政サービス高度化プラン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必要に応じ減債基金の取崩しを行っていくが、財政の安定的な運営に資するため、適正な管理に努める。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財政力指数は、分子の基準財政収入額が</a:t>
          </a:r>
          <a:r>
            <a:rPr kumimoji="1" lang="en-US" altLang="ja-JP" sz="1300">
              <a:latin typeface="ＭＳ Ｐゴシック" panose="020B0600070205080204" pitchFamily="50" charset="-128"/>
              <a:ea typeface="ＭＳ Ｐゴシック" panose="020B0600070205080204" pitchFamily="50" charset="-128"/>
            </a:rPr>
            <a:t>549,700</a:t>
          </a:r>
          <a:r>
            <a:rPr kumimoji="1" lang="ja-JP" altLang="en-US" sz="1300">
              <a:latin typeface="ＭＳ Ｐゴシック" panose="020B0600070205080204" pitchFamily="50" charset="-128"/>
              <a:ea typeface="ＭＳ Ｐゴシック" panose="020B0600070205080204" pitchFamily="50" charset="-128"/>
            </a:rPr>
            <a:t>千円の増、分母の基準財政需要額が</a:t>
          </a:r>
          <a:r>
            <a:rPr kumimoji="1" lang="en-US" altLang="ja-JP" sz="1300">
              <a:latin typeface="ＭＳ Ｐゴシック" panose="020B0600070205080204" pitchFamily="50" charset="-128"/>
              <a:ea typeface="ＭＳ Ｐゴシック" panose="020B0600070205080204" pitchFamily="50" charset="-128"/>
            </a:rPr>
            <a:t>169,509</a:t>
          </a:r>
          <a:r>
            <a:rPr kumimoji="1" lang="ja-JP" altLang="en-US" sz="1300">
              <a:latin typeface="ＭＳ Ｐゴシック" panose="020B0600070205080204" pitchFamily="50" charset="-128"/>
              <a:ea typeface="ＭＳ Ｐゴシック" panose="020B0600070205080204" pitchFamily="50" charset="-128"/>
            </a:rPr>
            <a:t>千円の増となり、前年度と同数になっている。</a:t>
          </a:r>
        </a:p>
        <a:p>
          <a:r>
            <a:rPr kumimoji="1" lang="ja-JP" altLang="en-US" sz="1300">
              <a:latin typeface="ＭＳ Ｐゴシック" panose="020B0600070205080204" pitchFamily="50" charset="-128"/>
              <a:ea typeface="ＭＳ Ｐゴシック" panose="020B0600070205080204" pitchFamily="50" charset="-128"/>
            </a:rPr>
            <a:t>　今後も「中津市行政サービス高度化プラン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」及び「公共施設等総合管理計画」に基づき、さらなる自主財源の確保や財政基盤の強化を図る。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169632</xdr:rowOff>
    </xdr:from>
    <xdr:ext cx="762000" cy="259045"/>
    <xdr:sp macro="" textlink="">
      <xdr:nvSpPr>
        <xdr:cNvPr id="77" name="テキスト ボックス 76"/>
        <xdr:cNvSpPr txBox="1"/>
      </xdr:nvSpPr>
      <xdr:spPr>
        <a:xfrm>
          <a:off x="2844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8" name="直線コネクタ 77"/>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xdr:cNvSpPr/>
      </xdr:nvSpPr>
      <xdr:spPr>
        <a:xfrm>
          <a:off x="2286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11588</xdr:rowOff>
    </xdr:from>
    <xdr:ext cx="762000" cy="259045"/>
    <xdr:sp macro="" textlink="">
      <xdr:nvSpPr>
        <xdr:cNvPr id="80" name="テキスト ボックス 79"/>
        <xdr:cNvSpPr txBox="1"/>
      </xdr:nvSpPr>
      <xdr:spPr>
        <a:xfrm>
          <a:off x="1955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82" name="テキスト ボックス 81"/>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歳入経常一般財源は、普通交付税や臨時財政対策債の減を主な要因として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千円の減となった。歳出経常一般財源は、扶助費や人件費の増を主な要因として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202,798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千円の増となったことから、前年度に比べ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依然として類似団体を上回る数値で推移しており、今後も「中津市行政サービス高度化プラン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」に基づき、さらなる自主財源の確保及び経常経費の削減を図る。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147003</xdr:rowOff>
    </xdr:from>
    <xdr:to>
      <xdr:col>23</xdr:col>
      <xdr:colOff>133350</xdr:colOff>
      <xdr:row>64</xdr:row>
      <xdr:rowOff>93663</xdr:rowOff>
    </xdr:to>
    <xdr:cxnSp macro="">
      <xdr:nvCxnSpPr>
        <xdr:cNvPr id="128" name="直線コネクタ 127"/>
        <xdr:cNvCxnSpPr/>
      </xdr:nvCxnSpPr>
      <xdr:spPr>
        <a:xfrm>
          <a:off x="4114800" y="10776903"/>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65</xdr:row>
      <xdr:rowOff>54928</xdr:rowOff>
    </xdr:to>
    <xdr:cxnSp macro="">
      <xdr:nvCxnSpPr>
        <xdr:cNvPr id="131" name="直線コネクタ 130"/>
        <xdr:cNvCxnSpPr/>
      </xdr:nvCxnSpPr>
      <xdr:spPr>
        <a:xfrm flipV="1">
          <a:off x="3225800" y="1077690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54928</xdr:rowOff>
    </xdr:from>
    <xdr:to>
      <xdr:col>15</xdr:col>
      <xdr:colOff>82550</xdr:colOff>
      <xdr:row>66</xdr:row>
      <xdr:rowOff>4128</xdr:rowOff>
    </xdr:to>
    <xdr:cxnSp macro="">
      <xdr:nvCxnSpPr>
        <xdr:cNvPr id="134" name="直線コネクタ 133"/>
        <xdr:cNvCxnSpPr/>
      </xdr:nvCxnSpPr>
      <xdr:spPr>
        <a:xfrm flipV="1">
          <a:off x="2336800" y="111991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66</xdr:row>
      <xdr:rowOff>4128</xdr:rowOff>
    </xdr:to>
    <xdr:cxnSp macro="">
      <xdr:nvCxnSpPr>
        <xdr:cNvPr id="137" name="直線コネクタ 136"/>
        <xdr:cNvCxnSpPr/>
      </xdr:nvCxnSpPr>
      <xdr:spPr>
        <a:xfrm>
          <a:off x="1447800" y="1119314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9" name="テキスト ボックス 138"/>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1" name="テキスト ボックス 140"/>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42863</xdr:rowOff>
    </xdr:from>
    <xdr:to>
      <xdr:col>23</xdr:col>
      <xdr:colOff>184150</xdr:colOff>
      <xdr:row>64</xdr:row>
      <xdr:rowOff>144463</xdr:rowOff>
    </xdr:to>
    <xdr:sp macro="" textlink="">
      <xdr:nvSpPr>
        <xdr:cNvPr id="147" name="楕円 146"/>
        <xdr:cNvSpPr/>
      </xdr:nvSpPr>
      <xdr:spPr>
        <a:xfrm>
          <a:off x="49022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14940</xdr:rowOff>
    </xdr:from>
    <xdr:ext cx="762000" cy="259045"/>
    <xdr:sp macro="" textlink="">
      <xdr:nvSpPr>
        <xdr:cNvPr id="148" name="財政構造の弾力性該当値テキスト"/>
        <xdr:cNvSpPr txBox="1"/>
      </xdr:nvSpPr>
      <xdr:spPr>
        <a:xfrm>
          <a:off x="5041900" y="1098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49" name="楕円 148"/>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50" name="テキスト ボックス 149"/>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51" name="楕円 150"/>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2" name="テキスト ボックス 151"/>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53" name="楕円 152"/>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54" name="テキスト ボックス 153"/>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5" name="楕円 154"/>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6" name="テキスト ボックス 155"/>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人当たりの金額が類似団体平均を上回っているのは、主に人件費が要因となっている。これは、類似団体と比較して職員数が多く、ラスパイレス指数が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また、物件費については、ごみ袋有料化等ごみ減量施策の一体的な実施に係る委託料の増（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千円）が主な要因となり、前年比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今後は「中津市定員適正化計画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」に基づき、職員数の適正化を図り、さらなる経費削減に努める。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97645</xdr:rowOff>
    </xdr:from>
    <xdr:to>
      <xdr:col>23</xdr:col>
      <xdr:colOff>133350</xdr:colOff>
      <xdr:row>83</xdr:row>
      <xdr:rowOff>151488</xdr:rowOff>
    </xdr:to>
    <xdr:cxnSp macro="">
      <xdr:nvCxnSpPr>
        <xdr:cNvPr id="191" name="直線コネクタ 190"/>
        <xdr:cNvCxnSpPr/>
      </xdr:nvCxnSpPr>
      <xdr:spPr>
        <a:xfrm>
          <a:off x="4114800" y="14327995"/>
          <a:ext cx="8382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49498</xdr:rowOff>
    </xdr:from>
    <xdr:to>
      <xdr:col>19</xdr:col>
      <xdr:colOff>133350</xdr:colOff>
      <xdr:row>83</xdr:row>
      <xdr:rowOff>97645</xdr:rowOff>
    </xdr:to>
    <xdr:cxnSp macro="">
      <xdr:nvCxnSpPr>
        <xdr:cNvPr id="194" name="直線コネクタ 193"/>
        <xdr:cNvCxnSpPr/>
      </xdr:nvCxnSpPr>
      <xdr:spPr>
        <a:xfrm>
          <a:off x="3225800" y="14279848"/>
          <a:ext cx="8890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4866</xdr:rowOff>
    </xdr:from>
    <xdr:to>
      <xdr:col>15</xdr:col>
      <xdr:colOff>82550</xdr:colOff>
      <xdr:row>83</xdr:row>
      <xdr:rowOff>49498</xdr:rowOff>
    </xdr:to>
    <xdr:cxnSp macro="">
      <xdr:nvCxnSpPr>
        <xdr:cNvPr id="197" name="直線コネクタ 196"/>
        <xdr:cNvCxnSpPr/>
      </xdr:nvCxnSpPr>
      <xdr:spPr>
        <a:xfrm>
          <a:off x="2336800" y="14235216"/>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199" name="テキスト ボックス 198"/>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151792</xdr:rowOff>
    </xdr:from>
    <xdr:to>
      <xdr:col>11</xdr:col>
      <xdr:colOff>31750</xdr:colOff>
      <xdr:row>83</xdr:row>
      <xdr:rowOff>4866</xdr:rowOff>
    </xdr:to>
    <xdr:cxnSp macro="">
      <xdr:nvCxnSpPr>
        <xdr:cNvPr id="200" name="直線コネクタ 199"/>
        <xdr:cNvCxnSpPr/>
      </xdr:nvCxnSpPr>
      <xdr:spPr>
        <a:xfrm>
          <a:off x="1447800" y="14210692"/>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2" name="テキスト ボックス 201"/>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04" name="テキスト ボックス 203"/>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100688</xdr:rowOff>
    </xdr:from>
    <xdr:to>
      <xdr:col>23</xdr:col>
      <xdr:colOff>184150</xdr:colOff>
      <xdr:row>84</xdr:row>
      <xdr:rowOff>30838</xdr:rowOff>
    </xdr:to>
    <xdr:sp macro="" textlink="">
      <xdr:nvSpPr>
        <xdr:cNvPr id="210" name="楕円 209"/>
        <xdr:cNvSpPr/>
      </xdr:nvSpPr>
      <xdr:spPr>
        <a:xfrm>
          <a:off x="4902200" y="143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72765</xdr:rowOff>
    </xdr:from>
    <xdr:ext cx="762000" cy="259045"/>
    <xdr:sp macro="" textlink="">
      <xdr:nvSpPr>
        <xdr:cNvPr id="211" name="人件費・物件費等の状況該当値テキスト"/>
        <xdr:cNvSpPr txBox="1"/>
      </xdr:nvSpPr>
      <xdr:spPr>
        <a:xfrm>
          <a:off x="5041900" y="1430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46845</xdr:rowOff>
    </xdr:from>
    <xdr:to>
      <xdr:col>19</xdr:col>
      <xdr:colOff>184150</xdr:colOff>
      <xdr:row>83</xdr:row>
      <xdr:rowOff>148445</xdr:rowOff>
    </xdr:to>
    <xdr:sp macro="" textlink="">
      <xdr:nvSpPr>
        <xdr:cNvPr id="212" name="楕円 211"/>
        <xdr:cNvSpPr/>
      </xdr:nvSpPr>
      <xdr:spPr>
        <a:xfrm>
          <a:off x="4064000" y="142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133222</xdr:rowOff>
    </xdr:from>
    <xdr:ext cx="736600" cy="259045"/>
    <xdr:sp macro="" textlink="">
      <xdr:nvSpPr>
        <xdr:cNvPr id="213" name="テキスト ボックス 212"/>
        <xdr:cNvSpPr txBox="1"/>
      </xdr:nvSpPr>
      <xdr:spPr>
        <a:xfrm>
          <a:off x="3733800" y="1436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170148</xdr:rowOff>
    </xdr:from>
    <xdr:to>
      <xdr:col>15</xdr:col>
      <xdr:colOff>133350</xdr:colOff>
      <xdr:row>83</xdr:row>
      <xdr:rowOff>100298</xdr:rowOff>
    </xdr:to>
    <xdr:sp macro="" textlink="">
      <xdr:nvSpPr>
        <xdr:cNvPr id="214" name="楕円 213"/>
        <xdr:cNvSpPr/>
      </xdr:nvSpPr>
      <xdr:spPr>
        <a:xfrm>
          <a:off x="3175000" y="142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85075</xdr:rowOff>
    </xdr:from>
    <xdr:ext cx="762000" cy="259045"/>
    <xdr:sp macro="" textlink="">
      <xdr:nvSpPr>
        <xdr:cNvPr id="215" name="テキスト ボックス 214"/>
        <xdr:cNvSpPr txBox="1"/>
      </xdr:nvSpPr>
      <xdr:spPr>
        <a:xfrm>
          <a:off x="2844800" y="1431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125516</xdr:rowOff>
    </xdr:from>
    <xdr:to>
      <xdr:col>11</xdr:col>
      <xdr:colOff>82550</xdr:colOff>
      <xdr:row>83</xdr:row>
      <xdr:rowOff>55666</xdr:rowOff>
    </xdr:to>
    <xdr:sp macro="" textlink="">
      <xdr:nvSpPr>
        <xdr:cNvPr id="216" name="楕円 215"/>
        <xdr:cNvSpPr/>
      </xdr:nvSpPr>
      <xdr:spPr>
        <a:xfrm>
          <a:off x="2286000" y="141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40443</xdr:rowOff>
    </xdr:from>
    <xdr:ext cx="762000" cy="259045"/>
    <xdr:sp macro="" textlink="">
      <xdr:nvSpPr>
        <xdr:cNvPr id="217" name="テキスト ボックス 216"/>
        <xdr:cNvSpPr txBox="1"/>
      </xdr:nvSpPr>
      <xdr:spPr>
        <a:xfrm>
          <a:off x="1955800" y="142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100992</xdr:rowOff>
    </xdr:from>
    <xdr:to>
      <xdr:col>7</xdr:col>
      <xdr:colOff>31750</xdr:colOff>
      <xdr:row>83</xdr:row>
      <xdr:rowOff>31142</xdr:rowOff>
    </xdr:to>
    <xdr:sp macro="" textlink="">
      <xdr:nvSpPr>
        <xdr:cNvPr id="218" name="楕円 217"/>
        <xdr:cNvSpPr/>
      </xdr:nvSpPr>
      <xdr:spPr>
        <a:xfrm>
          <a:off x="1397000" y="141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15919</xdr:rowOff>
    </xdr:from>
    <xdr:ext cx="762000" cy="259045"/>
    <xdr:sp macro="" textlink="">
      <xdr:nvSpPr>
        <xdr:cNvPr id="219" name="テキスト ボックス 218"/>
        <xdr:cNvSpPr txBox="1"/>
      </xdr:nvSpPr>
      <xdr:spPr>
        <a:xfrm>
          <a:off x="1066800" y="142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年度より特別職給与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年度より一般職員給与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％カット及び管理職手当</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％カットを実施。また平成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年度において、給与構造の見直しを行い、さらに平成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年度まで、特別職給与を従前の率でカットし、一般職においても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％のカットを行ってきた。加えて、平成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月には給与制度の見直しによる現給保障の廃止、平成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月には昇格時号給対応表の見直し、令和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歳昇給停止を実施。令和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年度に、給料表の見直し（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級制の廃止）を実施。</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今後は「中津市定員適正化計画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」に基づき、ラスパイレス指数改善を図る。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87086</xdr:rowOff>
    </xdr:to>
    <xdr:cxnSp macro="">
      <xdr:nvCxnSpPr>
        <xdr:cNvPr id="255" name="直線コネクタ 254"/>
        <xdr:cNvCxnSpPr/>
      </xdr:nvCxnSpPr>
      <xdr:spPr>
        <a:xfrm flipV="1">
          <a:off x="16179800" y="152771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87086</xdr:rowOff>
    </xdr:to>
    <xdr:cxnSp macro="">
      <xdr:nvCxnSpPr>
        <xdr:cNvPr id="258" name="直線コネクタ 257"/>
        <xdr:cNvCxnSpPr/>
      </xdr:nvCxnSpPr>
      <xdr:spPr>
        <a:xfrm>
          <a:off x="15290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87086</xdr:rowOff>
    </xdr:to>
    <xdr:cxnSp macro="">
      <xdr:nvCxnSpPr>
        <xdr:cNvPr id="261" name="直線コネクタ 260"/>
        <xdr:cNvCxnSpPr/>
      </xdr:nvCxnSpPr>
      <xdr:spPr>
        <a:xfrm flipV="1">
          <a:off x="14401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3" name="テキスト ボックス 262"/>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87086</xdr:rowOff>
    </xdr:to>
    <xdr:cxnSp macro="">
      <xdr:nvCxnSpPr>
        <xdr:cNvPr id="264" name="直線コネクタ 263"/>
        <xdr:cNvCxnSpPr/>
      </xdr:nvCxnSpPr>
      <xdr:spPr>
        <a:xfrm>
          <a:off x="13512800" y="153289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6" name="テキスト ボックス 265"/>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4" name="楕円 273"/>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5"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76" name="楕円 275"/>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77" name="テキスト ボックス 276"/>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78" name="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79" name="テキスト ボックス 278"/>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0" name="楕円 279"/>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1" name="テキスト ボックス 280"/>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総合支所方式により支所機能を充実させていることなどが主な要因となり、類似団体より全体職員数が多く、数値が大きくなっている。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今後は「中津市定員適正化計画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」に基づき、職員数の適正化を図り、さらなる経費削減に努める。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158538</xdr:rowOff>
    </xdr:from>
    <xdr:to>
      <xdr:col>81</xdr:col>
      <xdr:colOff>44450</xdr:colOff>
      <xdr:row>64</xdr:row>
      <xdr:rowOff>33338</xdr:rowOff>
    </xdr:to>
    <xdr:cxnSp macro="">
      <xdr:nvCxnSpPr>
        <xdr:cNvPr id="318" name="直線コネクタ 317"/>
        <xdr:cNvCxnSpPr/>
      </xdr:nvCxnSpPr>
      <xdr:spPr>
        <a:xfrm>
          <a:off x="16179800" y="10959888"/>
          <a:ext cx="8382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144463</xdr:rowOff>
    </xdr:from>
    <xdr:to>
      <xdr:col>77</xdr:col>
      <xdr:colOff>44450</xdr:colOff>
      <xdr:row>63</xdr:row>
      <xdr:rowOff>158538</xdr:rowOff>
    </xdr:to>
    <xdr:cxnSp macro="">
      <xdr:nvCxnSpPr>
        <xdr:cNvPr id="321" name="直線コネクタ 320"/>
        <xdr:cNvCxnSpPr/>
      </xdr:nvCxnSpPr>
      <xdr:spPr>
        <a:xfrm>
          <a:off x="15290800" y="1094581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144463</xdr:rowOff>
    </xdr:from>
    <xdr:to>
      <xdr:col>72</xdr:col>
      <xdr:colOff>203200</xdr:colOff>
      <xdr:row>64</xdr:row>
      <xdr:rowOff>5186</xdr:rowOff>
    </xdr:to>
    <xdr:cxnSp macro="">
      <xdr:nvCxnSpPr>
        <xdr:cNvPr id="324" name="直線コネクタ 323"/>
        <xdr:cNvCxnSpPr/>
      </xdr:nvCxnSpPr>
      <xdr:spPr>
        <a:xfrm flipV="1">
          <a:off x="14401800" y="109458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94844</xdr:rowOff>
    </xdr:from>
    <xdr:ext cx="762000" cy="259045"/>
    <xdr:sp macro="" textlink="">
      <xdr:nvSpPr>
        <xdr:cNvPr id="326" name="テキスト ボックス 325"/>
        <xdr:cNvSpPr txBox="1"/>
      </xdr:nvSpPr>
      <xdr:spPr>
        <a:xfrm>
          <a:off x="14909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5186</xdr:rowOff>
    </xdr:from>
    <xdr:to>
      <xdr:col>68</xdr:col>
      <xdr:colOff>152400</xdr:colOff>
      <xdr:row>64</xdr:row>
      <xdr:rowOff>25294</xdr:rowOff>
    </xdr:to>
    <xdr:cxnSp macro="">
      <xdr:nvCxnSpPr>
        <xdr:cNvPr id="327" name="直線コネクタ 326"/>
        <xdr:cNvCxnSpPr/>
      </xdr:nvCxnSpPr>
      <xdr:spPr>
        <a:xfrm flipV="1">
          <a:off x="13512800" y="109779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29" name="テキスト ボックス 328"/>
        <xdr:cNvSpPr txBox="1"/>
      </xdr:nvSpPr>
      <xdr:spPr>
        <a:xfrm>
          <a:off x="14020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macro="" textlink="">
      <xdr:nvSpPr>
        <xdr:cNvPr id="331" name="テキスト ボックス 330"/>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153988</xdr:rowOff>
    </xdr:from>
    <xdr:to>
      <xdr:col>81</xdr:col>
      <xdr:colOff>95250</xdr:colOff>
      <xdr:row>64</xdr:row>
      <xdr:rowOff>84138</xdr:rowOff>
    </xdr:to>
    <xdr:sp macro="" textlink="">
      <xdr:nvSpPr>
        <xdr:cNvPr id="337" name="楕円 336"/>
        <xdr:cNvSpPr/>
      </xdr:nvSpPr>
      <xdr:spPr>
        <a:xfrm>
          <a:off x="16967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126065</xdr:rowOff>
    </xdr:from>
    <xdr:ext cx="762000" cy="259045"/>
    <xdr:sp macro="" textlink="">
      <xdr:nvSpPr>
        <xdr:cNvPr id="338" name="定員管理の状況該当値テキスト"/>
        <xdr:cNvSpPr txBox="1"/>
      </xdr:nvSpPr>
      <xdr:spPr>
        <a:xfrm>
          <a:off x="17106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107738</xdr:rowOff>
    </xdr:from>
    <xdr:to>
      <xdr:col>77</xdr:col>
      <xdr:colOff>95250</xdr:colOff>
      <xdr:row>64</xdr:row>
      <xdr:rowOff>37888</xdr:rowOff>
    </xdr:to>
    <xdr:sp macro="" textlink="">
      <xdr:nvSpPr>
        <xdr:cNvPr id="339" name="楕円 338"/>
        <xdr:cNvSpPr/>
      </xdr:nvSpPr>
      <xdr:spPr>
        <a:xfrm>
          <a:off x="16129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22665</xdr:rowOff>
    </xdr:from>
    <xdr:ext cx="736600" cy="259045"/>
    <xdr:sp macro="" textlink="">
      <xdr:nvSpPr>
        <xdr:cNvPr id="340" name="テキスト ボックス 339"/>
        <xdr:cNvSpPr txBox="1"/>
      </xdr:nvSpPr>
      <xdr:spPr>
        <a:xfrm>
          <a:off x="15798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93663</xdr:rowOff>
    </xdr:from>
    <xdr:to>
      <xdr:col>73</xdr:col>
      <xdr:colOff>44450</xdr:colOff>
      <xdr:row>64</xdr:row>
      <xdr:rowOff>23813</xdr:rowOff>
    </xdr:to>
    <xdr:sp macro="" textlink="">
      <xdr:nvSpPr>
        <xdr:cNvPr id="341" name="楕円 340"/>
        <xdr:cNvSpPr/>
      </xdr:nvSpPr>
      <xdr:spPr>
        <a:xfrm>
          <a:off x="15240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8590</xdr:rowOff>
    </xdr:from>
    <xdr:ext cx="762000" cy="259045"/>
    <xdr:sp macro="" textlink="">
      <xdr:nvSpPr>
        <xdr:cNvPr id="342" name="テキスト ボックス 341"/>
        <xdr:cNvSpPr txBox="1"/>
      </xdr:nvSpPr>
      <xdr:spPr>
        <a:xfrm>
          <a:off x="14909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125836</xdr:rowOff>
    </xdr:from>
    <xdr:to>
      <xdr:col>68</xdr:col>
      <xdr:colOff>203200</xdr:colOff>
      <xdr:row>64</xdr:row>
      <xdr:rowOff>55986</xdr:rowOff>
    </xdr:to>
    <xdr:sp macro="" textlink="">
      <xdr:nvSpPr>
        <xdr:cNvPr id="343" name="楕円 342"/>
        <xdr:cNvSpPr/>
      </xdr:nvSpPr>
      <xdr:spPr>
        <a:xfrm>
          <a:off x="14351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40763</xdr:rowOff>
    </xdr:from>
    <xdr:ext cx="762000" cy="259045"/>
    <xdr:sp macro="" textlink="">
      <xdr:nvSpPr>
        <xdr:cNvPr id="344" name="テキスト ボックス 343"/>
        <xdr:cNvSpPr txBox="1"/>
      </xdr:nvSpPr>
      <xdr:spPr>
        <a:xfrm>
          <a:off x="14020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145944</xdr:rowOff>
    </xdr:from>
    <xdr:to>
      <xdr:col>64</xdr:col>
      <xdr:colOff>152400</xdr:colOff>
      <xdr:row>64</xdr:row>
      <xdr:rowOff>76094</xdr:rowOff>
    </xdr:to>
    <xdr:sp macro="" textlink="">
      <xdr:nvSpPr>
        <xdr:cNvPr id="345" name="楕円 344"/>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60871</xdr:rowOff>
    </xdr:from>
    <xdr:ext cx="762000" cy="259045"/>
    <xdr:sp macro="" textlink="">
      <xdr:nvSpPr>
        <xdr:cNvPr id="346" name="テキスト ボックス 345"/>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分子は元利償還金の額の減を交付税算入額の減が上回り、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千円の増、分母は標準財政規模の減により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441,423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千円の減となった。そのため、単年度実質公債費比率は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ヵ年平均の比率については、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類似団体と比較し良好な数値となっており、今後も適正な財政運営に努める。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144018</xdr:rowOff>
    </xdr:to>
    <xdr:cxnSp macro="">
      <xdr:nvCxnSpPr>
        <xdr:cNvPr id="378" name="直線コネクタ 377"/>
        <xdr:cNvCxnSpPr/>
      </xdr:nvCxnSpPr>
      <xdr:spPr>
        <a:xfrm flipV="1">
          <a:off x="16179800" y="68016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11176</xdr:rowOff>
    </xdr:to>
    <xdr:cxnSp macro="">
      <xdr:nvCxnSpPr>
        <xdr:cNvPr id="381" name="直線コネクタ 380"/>
        <xdr:cNvCxnSpPr/>
      </xdr:nvCxnSpPr>
      <xdr:spPr>
        <a:xfrm flipV="1">
          <a:off x="15290800" y="68305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11176</xdr:rowOff>
    </xdr:to>
    <xdr:cxnSp macro="">
      <xdr:nvCxnSpPr>
        <xdr:cNvPr id="384" name="直線コネクタ 383"/>
        <xdr:cNvCxnSpPr/>
      </xdr:nvCxnSpPr>
      <xdr:spPr>
        <a:xfrm>
          <a:off x="14401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6" name="テキスト ボックス 38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163322</xdr:rowOff>
    </xdr:to>
    <xdr:cxnSp macro="">
      <xdr:nvCxnSpPr>
        <xdr:cNvPr id="387" name="直線コネクタ 386"/>
        <xdr:cNvCxnSpPr/>
      </xdr:nvCxnSpPr>
      <xdr:spPr>
        <a:xfrm>
          <a:off x="13512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89" name="テキスト ボックス 388"/>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1" name="テキスト ボックス 390"/>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7" name="楕円 396"/>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8"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399" name="楕円 398"/>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0" name="テキスト ボックス 399"/>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1" name="楕円 400"/>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2" name="テキスト ボックス 401"/>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3" name="楕円 402"/>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4" name="テキスト ボックス 403"/>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5" name="楕円 404"/>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6" name="テキスト ボックス 405"/>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分子は将来負担額の減により、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1,019,926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千円の減、分母は標準財政規模の減により、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461,423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千円の減となったことから、分子の減が分母の減を上回り、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依然として類似団体より高い数値で推移しており、今後は「中津市行政サービス高度化プラン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」に基づき、当該比率の適正な推移に努める。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122948</xdr:rowOff>
    </xdr:from>
    <xdr:to>
      <xdr:col>81</xdr:col>
      <xdr:colOff>44450</xdr:colOff>
      <xdr:row>16</xdr:row>
      <xdr:rowOff>907</xdr:rowOff>
    </xdr:to>
    <xdr:cxnSp macro="">
      <xdr:nvCxnSpPr>
        <xdr:cNvPr id="442" name="直線コネクタ 441"/>
        <xdr:cNvCxnSpPr/>
      </xdr:nvCxnSpPr>
      <xdr:spPr>
        <a:xfrm flipV="1">
          <a:off x="16179800" y="2694698"/>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907</xdr:rowOff>
    </xdr:from>
    <xdr:to>
      <xdr:col>77</xdr:col>
      <xdr:colOff>44450</xdr:colOff>
      <xdr:row>16</xdr:row>
      <xdr:rowOff>51465</xdr:rowOff>
    </xdr:to>
    <xdr:cxnSp macro="">
      <xdr:nvCxnSpPr>
        <xdr:cNvPr id="445" name="直線コネクタ 444"/>
        <xdr:cNvCxnSpPr/>
      </xdr:nvCxnSpPr>
      <xdr:spPr>
        <a:xfrm flipV="1">
          <a:off x="15290800" y="2744107"/>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28484</xdr:rowOff>
    </xdr:from>
    <xdr:to>
      <xdr:col>72</xdr:col>
      <xdr:colOff>203200</xdr:colOff>
      <xdr:row>16</xdr:row>
      <xdr:rowOff>51465</xdr:rowOff>
    </xdr:to>
    <xdr:cxnSp macro="">
      <xdr:nvCxnSpPr>
        <xdr:cNvPr id="448" name="直線コネクタ 447"/>
        <xdr:cNvCxnSpPr/>
      </xdr:nvCxnSpPr>
      <xdr:spPr>
        <a:xfrm>
          <a:off x="14401800" y="277168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49" name="フローチャート: 判断 448"/>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50" name="テキスト ボックス 449"/>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165463</xdr:rowOff>
    </xdr:from>
    <xdr:to>
      <xdr:col>68</xdr:col>
      <xdr:colOff>152400</xdr:colOff>
      <xdr:row>16</xdr:row>
      <xdr:rowOff>28484</xdr:rowOff>
    </xdr:to>
    <xdr:cxnSp macro="">
      <xdr:nvCxnSpPr>
        <xdr:cNvPr id="451" name="直線コネクタ 450"/>
        <xdr:cNvCxnSpPr/>
      </xdr:nvCxnSpPr>
      <xdr:spPr>
        <a:xfrm>
          <a:off x="13512800" y="27372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52" name="フローチャート: 判断 451"/>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53" name="テキスト ボックス 452"/>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72148</xdr:rowOff>
    </xdr:from>
    <xdr:to>
      <xdr:col>81</xdr:col>
      <xdr:colOff>95250</xdr:colOff>
      <xdr:row>16</xdr:row>
      <xdr:rowOff>2298</xdr:rowOff>
    </xdr:to>
    <xdr:sp macro="" textlink="">
      <xdr:nvSpPr>
        <xdr:cNvPr id="461" name="楕円 460"/>
        <xdr:cNvSpPr/>
      </xdr:nvSpPr>
      <xdr:spPr>
        <a:xfrm>
          <a:off x="169672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44225</xdr:rowOff>
    </xdr:from>
    <xdr:ext cx="762000" cy="259045"/>
    <xdr:sp macro="" textlink="">
      <xdr:nvSpPr>
        <xdr:cNvPr id="462" name="将来負担の状況該当値テキスト"/>
        <xdr:cNvSpPr txBox="1"/>
      </xdr:nvSpPr>
      <xdr:spPr>
        <a:xfrm>
          <a:off x="17106900" y="261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121557</xdr:rowOff>
    </xdr:from>
    <xdr:to>
      <xdr:col>77</xdr:col>
      <xdr:colOff>95250</xdr:colOff>
      <xdr:row>16</xdr:row>
      <xdr:rowOff>51707</xdr:rowOff>
    </xdr:to>
    <xdr:sp macro="" textlink="">
      <xdr:nvSpPr>
        <xdr:cNvPr id="463" name="楕円 462"/>
        <xdr:cNvSpPr/>
      </xdr:nvSpPr>
      <xdr:spPr>
        <a:xfrm>
          <a:off x="16129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36484</xdr:rowOff>
    </xdr:from>
    <xdr:ext cx="736600" cy="259045"/>
    <xdr:sp macro="" textlink="">
      <xdr:nvSpPr>
        <xdr:cNvPr id="464" name="テキスト ボックス 463"/>
        <xdr:cNvSpPr txBox="1"/>
      </xdr:nvSpPr>
      <xdr:spPr>
        <a:xfrm>
          <a:off x="15798800" y="277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665</xdr:rowOff>
    </xdr:from>
    <xdr:to>
      <xdr:col>73</xdr:col>
      <xdr:colOff>44450</xdr:colOff>
      <xdr:row>16</xdr:row>
      <xdr:rowOff>102265</xdr:rowOff>
    </xdr:to>
    <xdr:sp macro="" textlink="">
      <xdr:nvSpPr>
        <xdr:cNvPr id="465" name="楕円 464"/>
        <xdr:cNvSpPr/>
      </xdr:nvSpPr>
      <xdr:spPr>
        <a:xfrm>
          <a:off x="15240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87042</xdr:rowOff>
    </xdr:from>
    <xdr:ext cx="762000" cy="259045"/>
    <xdr:sp macro="" textlink="">
      <xdr:nvSpPr>
        <xdr:cNvPr id="466" name="テキスト ボックス 465"/>
        <xdr:cNvSpPr txBox="1"/>
      </xdr:nvSpPr>
      <xdr:spPr>
        <a:xfrm>
          <a:off x="14909800" y="283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149134</xdr:rowOff>
    </xdr:from>
    <xdr:to>
      <xdr:col>68</xdr:col>
      <xdr:colOff>203200</xdr:colOff>
      <xdr:row>16</xdr:row>
      <xdr:rowOff>79284</xdr:rowOff>
    </xdr:to>
    <xdr:sp macro="" textlink="">
      <xdr:nvSpPr>
        <xdr:cNvPr id="467" name="楕円 466"/>
        <xdr:cNvSpPr/>
      </xdr:nvSpPr>
      <xdr:spPr>
        <a:xfrm>
          <a:off x="14351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64061</xdr:rowOff>
    </xdr:from>
    <xdr:ext cx="762000" cy="259045"/>
    <xdr:sp macro="" textlink="">
      <xdr:nvSpPr>
        <xdr:cNvPr id="468" name="テキスト ボックス 467"/>
        <xdr:cNvSpPr txBox="1"/>
      </xdr:nvSpPr>
      <xdr:spPr>
        <a:xfrm>
          <a:off x="14020800" y="28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114663</xdr:rowOff>
    </xdr:from>
    <xdr:to>
      <xdr:col>64</xdr:col>
      <xdr:colOff>152400</xdr:colOff>
      <xdr:row>16</xdr:row>
      <xdr:rowOff>44813</xdr:rowOff>
    </xdr:to>
    <xdr:sp macro="" textlink="">
      <xdr:nvSpPr>
        <xdr:cNvPr id="469" name="楕円 468"/>
        <xdr:cNvSpPr/>
      </xdr:nvSpPr>
      <xdr:spPr>
        <a:xfrm>
          <a:off x="13462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29590</xdr:rowOff>
    </xdr:from>
    <xdr:ext cx="762000" cy="259045"/>
    <xdr:sp macro="" textlink="">
      <xdr:nvSpPr>
        <xdr:cNvPr id="470" name="テキスト ボックス 469"/>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人件費については、総合支所方式により、全体職員数が多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く、類似団体より数値が大きくなった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正職員数の増加（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人）や再任用職員・任期付職員数の増加（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人）による職員給の増額、退職者数の増加（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人）に伴う退職手当の増加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今後「中津市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」に基づき、職員数の適正化を図り人件費の削減に努める。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38</xdr:row>
      <xdr:rowOff>3556</xdr:rowOff>
    </xdr:to>
    <xdr:cxnSp macro="">
      <xdr:nvCxnSpPr>
        <xdr:cNvPr id="64" name="直線コネクタ 63"/>
        <xdr:cNvCxnSpPr/>
      </xdr:nvCxnSpPr>
      <xdr:spPr>
        <a:xfrm>
          <a:off x="3987800" y="64272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38</xdr:row>
      <xdr:rowOff>26416</xdr:rowOff>
    </xdr:to>
    <xdr:cxnSp macro="">
      <xdr:nvCxnSpPr>
        <xdr:cNvPr id="67" name="直線コネクタ 66"/>
        <xdr:cNvCxnSpPr/>
      </xdr:nvCxnSpPr>
      <xdr:spPr>
        <a:xfrm flipV="1">
          <a:off x="3098800" y="64272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62992</xdr:rowOff>
    </xdr:to>
    <xdr:cxnSp macro="">
      <xdr:nvCxnSpPr>
        <xdr:cNvPr id="70" name="直線コネクタ 69"/>
        <xdr:cNvCxnSpPr/>
      </xdr:nvCxnSpPr>
      <xdr:spPr>
        <a:xfrm flipV="1">
          <a:off x="2209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72" name="テキスト ボックス 71"/>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62992</xdr:rowOff>
    </xdr:to>
    <xdr:cxnSp macro="">
      <xdr:nvCxnSpPr>
        <xdr:cNvPr id="73" name="直線コネクタ 72"/>
        <xdr:cNvCxnSpPr/>
      </xdr:nvCxnSpPr>
      <xdr:spPr>
        <a:xfrm>
          <a:off x="1320800" y="6564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物件費の歳出は、</a:t>
          </a:r>
          <a:r>
            <a:rPr kumimoji="1" lang="en-US" altLang="ja-JP" sz="1300">
              <a:latin typeface="ＭＳ Ｐゴシック" panose="020B0600070205080204" pitchFamily="50" charset="-128"/>
              <a:ea typeface="ＭＳ Ｐゴシック" panose="020B0600070205080204" pitchFamily="50" charset="-128"/>
            </a:rPr>
            <a:t>178,487</a:t>
          </a:r>
          <a:r>
            <a:rPr kumimoji="1" lang="ja-JP" altLang="en-US" sz="1300">
              <a:latin typeface="ＭＳ Ｐゴシック" panose="020B0600070205080204" pitchFamily="50" charset="-128"/>
              <a:ea typeface="ＭＳ Ｐゴシック" panose="020B0600070205080204" pitchFamily="50" charset="-128"/>
            </a:rPr>
            <a:t>千円の増となり、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物価高騰による光熱水費、燃料費等の需用費の増（</a:t>
          </a:r>
          <a:r>
            <a:rPr kumimoji="1" lang="en-US" altLang="ja-JP" sz="1300">
              <a:latin typeface="ＭＳ Ｐゴシック" panose="020B0600070205080204" pitchFamily="50" charset="-128"/>
              <a:ea typeface="ＭＳ Ｐゴシック" panose="020B0600070205080204" pitchFamily="50" charset="-128"/>
            </a:rPr>
            <a:t>+76,104</a:t>
          </a:r>
          <a:r>
            <a:rPr kumimoji="1" lang="ja-JP" altLang="en-US" sz="1300">
              <a:latin typeface="ＭＳ Ｐゴシック" panose="020B0600070205080204" pitchFamily="50" charset="-128"/>
              <a:ea typeface="ＭＳ Ｐゴシック" panose="020B0600070205080204" pitchFamily="50" charset="-128"/>
            </a:rPr>
            <a:t>千円）、ごみ袋有料化等ごみ減量施策による委託料の増（</a:t>
          </a:r>
          <a:r>
            <a:rPr kumimoji="1" lang="en-US" altLang="ja-JP" sz="1300">
              <a:latin typeface="ＭＳ Ｐゴシック" panose="020B0600070205080204" pitchFamily="50" charset="-128"/>
              <a:ea typeface="ＭＳ Ｐゴシック" panose="020B0600070205080204" pitchFamily="50" charset="-128"/>
            </a:rPr>
            <a:t>+91,144</a:t>
          </a:r>
          <a:r>
            <a:rPr kumimoji="1" lang="ja-JP" altLang="en-US" sz="1300">
              <a:latin typeface="ＭＳ Ｐゴシック" panose="020B0600070205080204" pitchFamily="50" charset="-128"/>
              <a:ea typeface="ＭＳ Ｐゴシック" panose="020B0600070205080204" pitchFamily="50" charset="-128"/>
            </a:rPr>
            <a:t>千円）が主な要因であり、類似団体平均を上回っている状況である。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」に基づき、事務事業の見直し、改善等により物件費の削減に努める。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35560</xdr:rowOff>
    </xdr:to>
    <xdr:cxnSp macro="">
      <xdr:nvCxnSpPr>
        <xdr:cNvPr id="125" name="直線コネクタ 124"/>
        <xdr:cNvCxnSpPr/>
      </xdr:nvCxnSpPr>
      <xdr:spPr>
        <a:xfrm>
          <a:off x="15671800" y="306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153670</xdr:rowOff>
    </xdr:to>
    <xdr:cxnSp macro="">
      <xdr:nvCxnSpPr>
        <xdr:cNvPr id="128" name="直線コネクタ 127"/>
        <xdr:cNvCxnSpPr/>
      </xdr:nvCxnSpPr>
      <xdr:spPr>
        <a:xfrm>
          <a:off x="14782800" y="3060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146050</xdr:rowOff>
    </xdr:to>
    <xdr:cxnSp macro="">
      <xdr:nvCxnSpPr>
        <xdr:cNvPr id="131" name="直線コネクタ 130"/>
        <xdr:cNvCxnSpPr/>
      </xdr:nvCxnSpPr>
      <xdr:spPr>
        <a:xfrm>
          <a:off x="13893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20320</xdr:rowOff>
    </xdr:to>
    <xdr:cxnSp macro="">
      <xdr:nvCxnSpPr>
        <xdr:cNvPr id="134" name="直線コネクタ 133"/>
        <xdr:cNvCxnSpPr/>
      </xdr:nvCxnSpPr>
      <xdr:spPr>
        <a:xfrm flipV="1">
          <a:off x="13004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6" name="テキスト ボックス 135"/>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8" name="テキスト ボックス 137"/>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8" name="楕円 147"/>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49" name="テキスト ボックス 148"/>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扶助費は、児童措置費等の増により、</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ポイント増となった。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今後も横ばいで推移することが見込まれるため、さらなる財政基盤の確立に努める。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135165</xdr:rowOff>
    </xdr:to>
    <xdr:cxnSp macro="">
      <xdr:nvCxnSpPr>
        <xdr:cNvPr id="188" name="直線コネクタ 187"/>
        <xdr:cNvCxnSpPr/>
      </xdr:nvCxnSpPr>
      <xdr:spPr>
        <a:xfrm>
          <a:off x="3987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61685</xdr:rowOff>
    </xdr:to>
    <xdr:cxnSp macro="">
      <xdr:nvCxnSpPr>
        <xdr:cNvPr id="191" name="直線コネクタ 190"/>
        <xdr:cNvCxnSpPr/>
      </xdr:nvCxnSpPr>
      <xdr:spPr>
        <a:xfrm flipV="1">
          <a:off x="3098800" y="9744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143328</xdr:rowOff>
    </xdr:to>
    <xdr:cxnSp macro="">
      <xdr:nvCxnSpPr>
        <xdr:cNvPr id="194" name="直線コネクタ 193"/>
        <xdr:cNvCxnSpPr/>
      </xdr:nvCxnSpPr>
      <xdr:spPr>
        <a:xfrm flipV="1">
          <a:off x="2209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58</xdr:row>
      <xdr:rowOff>143328</xdr:rowOff>
    </xdr:to>
    <xdr:cxnSp macro="">
      <xdr:nvCxnSpPr>
        <xdr:cNvPr id="197" name="直線コネクタ 196"/>
        <xdr:cNvCxnSpPr/>
      </xdr:nvCxnSpPr>
      <xdr:spPr>
        <a:xfrm>
          <a:off x="1320800" y="98914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3" name="楕円 212"/>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4" name="テキスト ボックス 213"/>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5" name="楕円 214"/>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16" name="テキスト ボックス 215"/>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その他は、後期高齢者医療特別会計への繰出金の増などにより</a:t>
          </a:r>
          <a:r>
            <a:rPr kumimoji="1" lang="en-US" altLang="ja-JP" sz="1300">
              <a:latin typeface="ＭＳ Ｐゴシック" panose="020B0600070205080204" pitchFamily="50" charset="-128"/>
              <a:ea typeface="ＭＳ Ｐゴシック" panose="020B0600070205080204" pitchFamily="50" charset="-128"/>
            </a:rPr>
            <a:t>102,790</a:t>
          </a:r>
          <a:r>
            <a:rPr kumimoji="1" lang="ja-JP" altLang="en-US" sz="1300">
              <a:latin typeface="ＭＳ Ｐゴシック" panose="020B0600070205080204" pitchFamily="50" charset="-128"/>
              <a:ea typeface="ＭＳ Ｐゴシック" panose="020B0600070205080204" pitchFamily="50" charset="-128"/>
            </a:rPr>
            <a:t>千円の増となり、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今後も他会計繰出金の抑制を図るべく、「中津市行政サービス高度化プラン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」に基づき、各公営企業・特別会計の経営健全化により削減を図る。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148772</xdr:rowOff>
    </xdr:to>
    <xdr:cxnSp macro="">
      <xdr:nvCxnSpPr>
        <xdr:cNvPr id="251" name="直線コネクタ 250"/>
        <xdr:cNvCxnSpPr/>
      </xdr:nvCxnSpPr>
      <xdr:spPr>
        <a:xfrm>
          <a:off x="15671800" y="10016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170543</xdr:rowOff>
    </xdr:to>
    <xdr:cxnSp macro="">
      <xdr:nvCxnSpPr>
        <xdr:cNvPr id="254" name="直線コネクタ 253"/>
        <xdr:cNvCxnSpPr/>
      </xdr:nvCxnSpPr>
      <xdr:spPr>
        <a:xfrm flipV="1">
          <a:off x="14782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58</xdr:row>
      <xdr:rowOff>170543</xdr:rowOff>
    </xdr:to>
    <xdr:cxnSp macro="">
      <xdr:nvCxnSpPr>
        <xdr:cNvPr id="257" name="直線コネクタ 256"/>
        <xdr:cNvCxnSpPr/>
      </xdr:nvCxnSpPr>
      <xdr:spPr>
        <a:xfrm>
          <a:off x="13893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59" name="テキスト ボックス 258"/>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60</xdr:row>
      <xdr:rowOff>132443</xdr:rowOff>
    </xdr:to>
    <xdr:cxnSp macro="">
      <xdr:nvCxnSpPr>
        <xdr:cNvPr id="260" name="直線コネクタ 259"/>
        <xdr:cNvCxnSpPr/>
      </xdr:nvCxnSpPr>
      <xdr:spPr>
        <a:xfrm flipV="1">
          <a:off x="13004800" y="101146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62" name="テキスト ボックス 261"/>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4" name="テキスト ボックス 263"/>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97972</xdr:rowOff>
    </xdr:from>
    <xdr:to>
      <xdr:col>82</xdr:col>
      <xdr:colOff>158750</xdr:colOff>
      <xdr:row>59</xdr:row>
      <xdr:rowOff>28122</xdr:rowOff>
    </xdr:to>
    <xdr:sp macro="" textlink="">
      <xdr:nvSpPr>
        <xdr:cNvPr id="270" name="楕円 269"/>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70049</xdr:rowOff>
    </xdr:from>
    <xdr:ext cx="762000" cy="259045"/>
    <xdr:sp macro="" textlink="">
      <xdr:nvSpPr>
        <xdr:cNvPr id="271" name="その他該当値テキスト"/>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2" name="楕円 271"/>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3" name="テキスト ボックス 272"/>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4" name="楕円 273"/>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60070</xdr:rowOff>
    </xdr:from>
    <xdr:ext cx="762000" cy="259045"/>
    <xdr:sp macro="" textlink="">
      <xdr:nvSpPr>
        <xdr:cNvPr id="275" name="テキスト ボックス 274"/>
        <xdr:cNvSpPr txBox="1"/>
      </xdr:nvSpPr>
      <xdr:spPr>
        <a:xfrm>
          <a:off x="14401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6" name="楕円 275"/>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77" name="テキスト ボックス 276"/>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8" name="楕円 277"/>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9" name="テキスト ボックス 278"/>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63,073</a:t>
          </a:r>
          <a:r>
            <a:rPr kumimoji="1" lang="ja-JP" altLang="en-US" sz="1300">
              <a:latin typeface="ＭＳ Ｐゴシック" panose="020B0600070205080204" pitchFamily="50" charset="-128"/>
              <a:ea typeface="ＭＳ Ｐゴシック" panose="020B0600070205080204" pitchFamily="50" charset="-128"/>
            </a:rPr>
            <a:t>千円の減となったが、歳入経常一般財源の減が大きいため、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度に渡って行った補助金評価により、補助金の抑制が図られ、類似団体平均よりも良好な状態で推移している。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51562</xdr:rowOff>
    </xdr:to>
    <xdr:cxnSp macro="">
      <xdr:nvCxnSpPr>
        <xdr:cNvPr id="309" name="直線コネクタ 308"/>
        <xdr:cNvCxnSpPr/>
      </xdr:nvCxnSpPr>
      <xdr:spPr>
        <a:xfrm>
          <a:off x="15671800" y="6047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46990</xdr:rowOff>
    </xdr:to>
    <xdr:cxnSp macro="">
      <xdr:nvCxnSpPr>
        <xdr:cNvPr id="312" name="直線コネクタ 311"/>
        <xdr:cNvCxnSpPr/>
      </xdr:nvCxnSpPr>
      <xdr:spPr>
        <a:xfrm>
          <a:off x="14782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15" name="直線コネクタ 314"/>
        <xdr:cNvCxnSpPr/>
      </xdr:nvCxnSpPr>
      <xdr:spPr>
        <a:xfrm>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35</xdr:row>
      <xdr:rowOff>33274</xdr:rowOff>
    </xdr:to>
    <xdr:cxnSp macro="">
      <xdr:nvCxnSpPr>
        <xdr:cNvPr id="318" name="直線コネクタ 317"/>
        <xdr:cNvCxnSpPr/>
      </xdr:nvCxnSpPr>
      <xdr:spPr>
        <a:xfrm>
          <a:off x="13004800" y="58740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8" name="楕円 327"/>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9"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0" name="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4" name="楕円 333"/>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5" name="テキスト ボックス 334"/>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6" name="楕円 335"/>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7" name="テキスト ボックス 336"/>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プライマリーバランスに留意した適正管理により、前年度と比較すると</a:t>
          </a:r>
          <a:r>
            <a:rPr kumimoji="1" lang="en-US" altLang="ja-JP" sz="1300">
              <a:latin typeface="ＭＳ Ｐゴシック" panose="020B0600070205080204" pitchFamily="50" charset="-128"/>
              <a:ea typeface="ＭＳ Ｐゴシック" panose="020B0600070205080204" pitchFamily="50" charset="-128"/>
            </a:rPr>
            <a:t>124,775</a:t>
          </a:r>
          <a:r>
            <a:rPr kumimoji="1" lang="ja-JP" altLang="en-US" sz="1300">
              <a:latin typeface="ＭＳ Ｐゴシック" panose="020B0600070205080204" pitchFamily="50" charset="-128"/>
              <a:ea typeface="ＭＳ Ｐゴシック" panose="020B0600070205080204" pitchFamily="50" charset="-128"/>
            </a:rPr>
            <a:t>千円の減額となっているが、歳入経常一般財源の減が大きくなったため、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ポイント増となっており、依然として類似団体より高い数値となっている。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」で掲げる目標を遵守しつつ、適正管理に努める。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85852</xdr:rowOff>
    </xdr:to>
    <xdr:cxnSp macro="">
      <xdr:nvCxnSpPr>
        <xdr:cNvPr id="367" name="直線コネクタ 366"/>
        <xdr:cNvCxnSpPr/>
      </xdr:nvCxnSpPr>
      <xdr:spPr>
        <a:xfrm>
          <a:off x="3987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79</xdr:row>
      <xdr:rowOff>5842</xdr:rowOff>
    </xdr:to>
    <xdr:cxnSp macro="">
      <xdr:nvCxnSpPr>
        <xdr:cNvPr id="370" name="直線コネクタ 369"/>
        <xdr:cNvCxnSpPr/>
      </xdr:nvCxnSpPr>
      <xdr:spPr>
        <a:xfrm flipV="1">
          <a:off x="3098800" y="134452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42418</xdr:rowOff>
    </xdr:to>
    <xdr:cxnSp macro="">
      <xdr:nvCxnSpPr>
        <xdr:cNvPr id="373" name="直線コネクタ 372"/>
        <xdr:cNvCxnSpPr/>
      </xdr:nvCxnSpPr>
      <xdr:spPr>
        <a:xfrm flipV="1">
          <a:off x="2209800" y="13550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5" name="テキスト ボックス 374"/>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42418</xdr:rowOff>
    </xdr:to>
    <xdr:cxnSp macro="">
      <xdr:nvCxnSpPr>
        <xdr:cNvPr id="376" name="直線コネクタ 375"/>
        <xdr:cNvCxnSpPr/>
      </xdr:nvCxnSpPr>
      <xdr:spPr>
        <a:xfrm>
          <a:off x="1320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105681</xdr:rowOff>
    </xdr:from>
    <xdr:ext cx="762000" cy="259045"/>
    <xdr:sp macro="" textlink="">
      <xdr:nvSpPr>
        <xdr:cNvPr id="378" name="テキスト ボックス 377"/>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6" name="楕円 385"/>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7"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8" name="楕円 387"/>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9" name="テキスト ボックス 388"/>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90" name="楕円 389"/>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91" name="テキスト ボックス 390"/>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2" name="楕円 391"/>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3" name="テキスト ボックス 392"/>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4" name="楕円 393"/>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5" name="テキスト ボックス 394"/>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扶助費や人件費の増により歳出が増となり、前年度と比較して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」に基づき、経常経費の削減に努める。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88137</xdr:rowOff>
    </xdr:to>
    <xdr:cxnSp macro="">
      <xdr:nvCxnSpPr>
        <xdr:cNvPr id="426" name="直線コネクタ 425"/>
        <xdr:cNvCxnSpPr/>
      </xdr:nvCxnSpPr>
      <xdr:spPr>
        <a:xfrm>
          <a:off x="15671800" y="13084048"/>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97282</xdr:rowOff>
    </xdr:to>
    <xdr:cxnSp macro="">
      <xdr:nvCxnSpPr>
        <xdr:cNvPr id="429" name="直線コネクタ 428"/>
        <xdr:cNvCxnSpPr/>
      </xdr:nvCxnSpPr>
      <xdr:spPr>
        <a:xfrm flipV="1">
          <a:off x="14782800" y="130840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152146</xdr:rowOff>
    </xdr:to>
    <xdr:cxnSp macro="">
      <xdr:nvCxnSpPr>
        <xdr:cNvPr id="432" name="直線コネクタ 431"/>
        <xdr:cNvCxnSpPr/>
      </xdr:nvCxnSpPr>
      <xdr:spPr>
        <a:xfrm flipV="1">
          <a:off x="13893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152146</xdr:rowOff>
    </xdr:to>
    <xdr:cxnSp macro="">
      <xdr:nvCxnSpPr>
        <xdr:cNvPr id="435" name="直線コネクタ 434"/>
        <xdr:cNvCxnSpPr/>
      </xdr:nvCxnSpPr>
      <xdr:spPr>
        <a:xfrm>
          <a:off x="13004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7" name="テキスト ボックス 436"/>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39" name="テキスト ボックス 438"/>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7" name="楕円 446"/>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8" name="テキスト ボックス 447"/>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9" name="楕円 448"/>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0" name="テキスト ボックス 44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1" name="楕円 450"/>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2" name="テキスト ボックス 451"/>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3" name="楕円 452"/>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4" name="テキスト ボックス 453"/>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80035</xdr:rowOff>
    </xdr:from>
    <xdr:to>
      <xdr:col>24</xdr:col>
      <xdr:colOff>63500</xdr:colOff>
      <xdr:row>33</xdr:row>
      <xdr:rowOff>151683</xdr:rowOff>
    </xdr:to>
    <xdr:cxnSp macro="">
      <xdr:nvCxnSpPr>
        <xdr:cNvPr id="61" name="直線コネクタ 60"/>
        <xdr:cNvCxnSpPr/>
      </xdr:nvCxnSpPr>
      <xdr:spPr>
        <a:xfrm flipV="1">
          <a:off x="3797300" y="5737885"/>
          <a:ext cx="838200" cy="7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136614</xdr:rowOff>
    </xdr:from>
    <xdr:to>
      <xdr:col>19</xdr:col>
      <xdr:colOff>177800</xdr:colOff>
      <xdr:row>33</xdr:row>
      <xdr:rowOff>151683</xdr:rowOff>
    </xdr:to>
    <xdr:cxnSp macro="">
      <xdr:nvCxnSpPr>
        <xdr:cNvPr id="64" name="直線コネクタ 63"/>
        <xdr:cNvCxnSpPr/>
      </xdr:nvCxnSpPr>
      <xdr:spPr>
        <a:xfrm>
          <a:off x="2908300" y="5794464"/>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110801</xdr:rowOff>
    </xdr:from>
    <xdr:to>
      <xdr:col>15</xdr:col>
      <xdr:colOff>50800</xdr:colOff>
      <xdr:row>33</xdr:row>
      <xdr:rowOff>136614</xdr:rowOff>
    </xdr:to>
    <xdr:cxnSp macro="">
      <xdr:nvCxnSpPr>
        <xdr:cNvPr id="67" name="直線コネクタ 66"/>
        <xdr:cNvCxnSpPr/>
      </xdr:nvCxnSpPr>
      <xdr:spPr>
        <a:xfrm>
          <a:off x="2019300" y="5768651"/>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158805</xdr:rowOff>
    </xdr:from>
    <xdr:ext cx="534377" cy="259045"/>
    <xdr:sp macro="" textlink="">
      <xdr:nvSpPr>
        <xdr:cNvPr id="69" name="テキスト ボックス 68"/>
        <xdr:cNvSpPr txBox="1"/>
      </xdr:nvSpPr>
      <xdr:spPr>
        <a:xfrm>
          <a:off x="2641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110801</xdr:rowOff>
    </xdr:from>
    <xdr:to>
      <xdr:col>10</xdr:col>
      <xdr:colOff>114300</xdr:colOff>
      <xdr:row>33</xdr:row>
      <xdr:rowOff>140043</xdr:rowOff>
    </xdr:to>
    <xdr:cxnSp macro="">
      <xdr:nvCxnSpPr>
        <xdr:cNvPr id="70" name="直線コネクタ 69"/>
        <xdr:cNvCxnSpPr/>
      </xdr:nvCxnSpPr>
      <xdr:spPr>
        <a:xfrm flipV="1">
          <a:off x="1130300" y="5768651"/>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141298</xdr:rowOff>
    </xdr:from>
    <xdr:ext cx="534377" cy="259045"/>
    <xdr:sp macro="" textlink="">
      <xdr:nvSpPr>
        <xdr:cNvPr id="72" name="テキスト ボックス 71"/>
        <xdr:cNvSpPr txBox="1"/>
      </xdr:nvSpPr>
      <xdr:spPr>
        <a:xfrm>
          <a:off x="1752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146346</xdr:rowOff>
    </xdr:from>
    <xdr:ext cx="534377" cy="259045"/>
    <xdr:sp macro="" textlink="">
      <xdr:nvSpPr>
        <xdr:cNvPr id="74" name="テキスト ボックス 73"/>
        <xdr:cNvSpPr txBox="1"/>
      </xdr:nvSpPr>
      <xdr:spPr>
        <a:xfrm>
          <a:off x="863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29235</xdr:rowOff>
    </xdr:from>
    <xdr:to>
      <xdr:col>24</xdr:col>
      <xdr:colOff>114300</xdr:colOff>
      <xdr:row>33</xdr:row>
      <xdr:rowOff>130835</xdr:rowOff>
    </xdr:to>
    <xdr:sp macro="" textlink="">
      <xdr:nvSpPr>
        <xdr:cNvPr id="80" name="楕円 79"/>
        <xdr:cNvSpPr/>
      </xdr:nvSpPr>
      <xdr:spPr>
        <a:xfrm>
          <a:off x="4584700" y="56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52112</xdr:rowOff>
    </xdr:from>
    <xdr:ext cx="534377" cy="259045"/>
    <xdr:sp macro="" textlink="">
      <xdr:nvSpPr>
        <xdr:cNvPr id="81" name="人件費該当値テキスト"/>
        <xdr:cNvSpPr txBox="1"/>
      </xdr:nvSpPr>
      <xdr:spPr>
        <a:xfrm>
          <a:off x="4686300" y="55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100883</xdr:rowOff>
    </xdr:from>
    <xdr:to>
      <xdr:col>20</xdr:col>
      <xdr:colOff>38100</xdr:colOff>
      <xdr:row>34</xdr:row>
      <xdr:rowOff>31033</xdr:rowOff>
    </xdr:to>
    <xdr:sp macro="" textlink="">
      <xdr:nvSpPr>
        <xdr:cNvPr id="82" name="楕円 81"/>
        <xdr:cNvSpPr/>
      </xdr:nvSpPr>
      <xdr:spPr>
        <a:xfrm>
          <a:off x="3746500" y="57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47560</xdr:rowOff>
    </xdr:from>
    <xdr:ext cx="534377" cy="259045"/>
    <xdr:sp macro="" textlink="">
      <xdr:nvSpPr>
        <xdr:cNvPr id="83" name="テキスト ボックス 82"/>
        <xdr:cNvSpPr txBox="1"/>
      </xdr:nvSpPr>
      <xdr:spPr>
        <a:xfrm>
          <a:off x="3530111" y="553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85814</xdr:rowOff>
    </xdr:from>
    <xdr:to>
      <xdr:col>15</xdr:col>
      <xdr:colOff>101600</xdr:colOff>
      <xdr:row>34</xdr:row>
      <xdr:rowOff>15964</xdr:rowOff>
    </xdr:to>
    <xdr:sp macro="" textlink="">
      <xdr:nvSpPr>
        <xdr:cNvPr id="84" name="楕円 83"/>
        <xdr:cNvSpPr/>
      </xdr:nvSpPr>
      <xdr:spPr>
        <a:xfrm>
          <a:off x="28575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32491</xdr:rowOff>
    </xdr:from>
    <xdr:ext cx="534377" cy="259045"/>
    <xdr:sp macro="" textlink="">
      <xdr:nvSpPr>
        <xdr:cNvPr id="85" name="テキスト ボックス 84"/>
        <xdr:cNvSpPr txBox="1"/>
      </xdr:nvSpPr>
      <xdr:spPr>
        <a:xfrm>
          <a:off x="2641111" y="55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60001</xdr:rowOff>
    </xdr:from>
    <xdr:to>
      <xdr:col>10</xdr:col>
      <xdr:colOff>165100</xdr:colOff>
      <xdr:row>33</xdr:row>
      <xdr:rowOff>161601</xdr:rowOff>
    </xdr:to>
    <xdr:sp macro="" textlink="">
      <xdr:nvSpPr>
        <xdr:cNvPr id="86" name="楕円 85"/>
        <xdr:cNvSpPr/>
      </xdr:nvSpPr>
      <xdr:spPr>
        <a:xfrm>
          <a:off x="1968500" y="5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6678</xdr:rowOff>
    </xdr:from>
    <xdr:ext cx="534377" cy="259045"/>
    <xdr:sp macro="" textlink="">
      <xdr:nvSpPr>
        <xdr:cNvPr id="87" name="テキスト ボックス 86"/>
        <xdr:cNvSpPr txBox="1"/>
      </xdr:nvSpPr>
      <xdr:spPr>
        <a:xfrm>
          <a:off x="1752111" y="54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89243</xdr:rowOff>
    </xdr:from>
    <xdr:to>
      <xdr:col>6</xdr:col>
      <xdr:colOff>38100</xdr:colOff>
      <xdr:row>34</xdr:row>
      <xdr:rowOff>19393</xdr:rowOff>
    </xdr:to>
    <xdr:sp macro="" textlink="">
      <xdr:nvSpPr>
        <xdr:cNvPr id="88" name="楕円 87"/>
        <xdr:cNvSpPr/>
      </xdr:nvSpPr>
      <xdr:spPr>
        <a:xfrm>
          <a:off x="1079500" y="57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35920</xdr:rowOff>
    </xdr:from>
    <xdr:ext cx="534377" cy="259045"/>
    <xdr:sp macro="" textlink="">
      <xdr:nvSpPr>
        <xdr:cNvPr id="89" name="テキスト ボックス 88"/>
        <xdr:cNvSpPr txBox="1"/>
      </xdr:nvSpPr>
      <xdr:spPr>
        <a:xfrm>
          <a:off x="863111" y="552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52179</xdr:rowOff>
    </xdr:from>
    <xdr:to>
      <xdr:col>24</xdr:col>
      <xdr:colOff>63500</xdr:colOff>
      <xdr:row>56</xdr:row>
      <xdr:rowOff>84499</xdr:rowOff>
    </xdr:to>
    <xdr:cxnSp macro="">
      <xdr:nvCxnSpPr>
        <xdr:cNvPr id="121" name="直線コネクタ 120"/>
        <xdr:cNvCxnSpPr/>
      </xdr:nvCxnSpPr>
      <xdr:spPr>
        <a:xfrm flipV="1">
          <a:off x="3797300" y="9653379"/>
          <a:ext cx="8382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84499</xdr:rowOff>
    </xdr:from>
    <xdr:to>
      <xdr:col>19</xdr:col>
      <xdr:colOff>177800</xdr:colOff>
      <xdr:row>56</xdr:row>
      <xdr:rowOff>152033</xdr:rowOff>
    </xdr:to>
    <xdr:cxnSp macro="">
      <xdr:nvCxnSpPr>
        <xdr:cNvPr id="124" name="直線コネクタ 123"/>
        <xdr:cNvCxnSpPr/>
      </xdr:nvCxnSpPr>
      <xdr:spPr>
        <a:xfrm flipV="1">
          <a:off x="2908300" y="9685699"/>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152033</xdr:rowOff>
    </xdr:from>
    <xdr:to>
      <xdr:col>15</xdr:col>
      <xdr:colOff>50800</xdr:colOff>
      <xdr:row>57</xdr:row>
      <xdr:rowOff>17725</xdr:rowOff>
    </xdr:to>
    <xdr:cxnSp macro="">
      <xdr:nvCxnSpPr>
        <xdr:cNvPr id="127" name="直線コネクタ 126"/>
        <xdr:cNvCxnSpPr/>
      </xdr:nvCxnSpPr>
      <xdr:spPr>
        <a:xfrm flipV="1">
          <a:off x="2019300" y="9753233"/>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32863</xdr:rowOff>
    </xdr:from>
    <xdr:ext cx="534377" cy="259045"/>
    <xdr:sp macro="" textlink="">
      <xdr:nvSpPr>
        <xdr:cNvPr id="129" name="テキスト ボックス 128"/>
        <xdr:cNvSpPr txBox="1"/>
      </xdr:nvSpPr>
      <xdr:spPr>
        <a:xfrm>
          <a:off x="2641111" y="98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17725</xdr:rowOff>
    </xdr:from>
    <xdr:to>
      <xdr:col>10</xdr:col>
      <xdr:colOff>114300</xdr:colOff>
      <xdr:row>57</xdr:row>
      <xdr:rowOff>57992</xdr:rowOff>
    </xdr:to>
    <xdr:cxnSp macro="">
      <xdr:nvCxnSpPr>
        <xdr:cNvPr id="130" name="直線コネクタ 129"/>
        <xdr:cNvCxnSpPr/>
      </xdr:nvCxnSpPr>
      <xdr:spPr>
        <a:xfrm flipV="1">
          <a:off x="1130300" y="9790375"/>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64497</xdr:rowOff>
    </xdr:from>
    <xdr:ext cx="534377" cy="259045"/>
    <xdr:sp macro="" textlink="">
      <xdr:nvSpPr>
        <xdr:cNvPr id="132" name="テキスト ボックス 131"/>
        <xdr:cNvSpPr txBox="1"/>
      </xdr:nvSpPr>
      <xdr:spPr>
        <a:xfrm>
          <a:off x="1752111" y="98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4" name="テキスト ボックス 133"/>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1379</xdr:rowOff>
    </xdr:from>
    <xdr:to>
      <xdr:col>24</xdr:col>
      <xdr:colOff>114300</xdr:colOff>
      <xdr:row>56</xdr:row>
      <xdr:rowOff>102979</xdr:rowOff>
    </xdr:to>
    <xdr:sp macro="" textlink="">
      <xdr:nvSpPr>
        <xdr:cNvPr id="140" name="楕円 139"/>
        <xdr:cNvSpPr/>
      </xdr:nvSpPr>
      <xdr:spPr>
        <a:xfrm>
          <a:off x="4584700" y="96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24256</xdr:rowOff>
    </xdr:from>
    <xdr:ext cx="534377" cy="259045"/>
    <xdr:sp macro="" textlink="">
      <xdr:nvSpPr>
        <xdr:cNvPr id="141" name="物件費該当値テキスト"/>
        <xdr:cNvSpPr txBox="1"/>
      </xdr:nvSpPr>
      <xdr:spPr>
        <a:xfrm>
          <a:off x="4686300" y="94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33699</xdr:rowOff>
    </xdr:from>
    <xdr:to>
      <xdr:col>20</xdr:col>
      <xdr:colOff>38100</xdr:colOff>
      <xdr:row>56</xdr:row>
      <xdr:rowOff>135299</xdr:rowOff>
    </xdr:to>
    <xdr:sp macro="" textlink="">
      <xdr:nvSpPr>
        <xdr:cNvPr id="142" name="楕円 141"/>
        <xdr:cNvSpPr/>
      </xdr:nvSpPr>
      <xdr:spPr>
        <a:xfrm>
          <a:off x="3746500" y="96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151826</xdr:rowOff>
    </xdr:from>
    <xdr:ext cx="534377" cy="259045"/>
    <xdr:sp macro="" textlink="">
      <xdr:nvSpPr>
        <xdr:cNvPr id="143" name="テキスト ボックス 142"/>
        <xdr:cNvSpPr txBox="1"/>
      </xdr:nvSpPr>
      <xdr:spPr>
        <a:xfrm>
          <a:off x="3530111" y="94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101233</xdr:rowOff>
    </xdr:from>
    <xdr:to>
      <xdr:col>15</xdr:col>
      <xdr:colOff>101600</xdr:colOff>
      <xdr:row>57</xdr:row>
      <xdr:rowOff>31383</xdr:rowOff>
    </xdr:to>
    <xdr:sp macro="" textlink="">
      <xdr:nvSpPr>
        <xdr:cNvPr id="144" name="楕円 143"/>
        <xdr:cNvSpPr/>
      </xdr:nvSpPr>
      <xdr:spPr>
        <a:xfrm>
          <a:off x="2857500" y="97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47910</xdr:rowOff>
    </xdr:from>
    <xdr:ext cx="534377" cy="259045"/>
    <xdr:sp macro="" textlink="">
      <xdr:nvSpPr>
        <xdr:cNvPr id="145" name="テキスト ボックス 144"/>
        <xdr:cNvSpPr txBox="1"/>
      </xdr:nvSpPr>
      <xdr:spPr>
        <a:xfrm>
          <a:off x="2641111" y="94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138375</xdr:rowOff>
    </xdr:from>
    <xdr:to>
      <xdr:col>10</xdr:col>
      <xdr:colOff>165100</xdr:colOff>
      <xdr:row>57</xdr:row>
      <xdr:rowOff>68525</xdr:rowOff>
    </xdr:to>
    <xdr:sp macro="" textlink="">
      <xdr:nvSpPr>
        <xdr:cNvPr id="146" name="楕円 145"/>
        <xdr:cNvSpPr/>
      </xdr:nvSpPr>
      <xdr:spPr>
        <a:xfrm>
          <a:off x="1968500" y="97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85052</xdr:rowOff>
    </xdr:from>
    <xdr:ext cx="534377" cy="259045"/>
    <xdr:sp macro="" textlink="">
      <xdr:nvSpPr>
        <xdr:cNvPr id="147" name="テキスト ボックス 146"/>
        <xdr:cNvSpPr txBox="1"/>
      </xdr:nvSpPr>
      <xdr:spPr>
        <a:xfrm>
          <a:off x="1752111" y="95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7192</xdr:rowOff>
    </xdr:from>
    <xdr:to>
      <xdr:col>6</xdr:col>
      <xdr:colOff>38100</xdr:colOff>
      <xdr:row>57</xdr:row>
      <xdr:rowOff>108792</xdr:rowOff>
    </xdr:to>
    <xdr:sp macro="" textlink="">
      <xdr:nvSpPr>
        <xdr:cNvPr id="148" name="楕円 147"/>
        <xdr:cNvSpPr/>
      </xdr:nvSpPr>
      <xdr:spPr>
        <a:xfrm>
          <a:off x="1079500" y="97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125319</xdr:rowOff>
    </xdr:from>
    <xdr:ext cx="534377" cy="259045"/>
    <xdr:sp macro="" textlink="">
      <xdr:nvSpPr>
        <xdr:cNvPr id="149" name="テキスト ボックス 148"/>
        <xdr:cNvSpPr txBox="1"/>
      </xdr:nvSpPr>
      <xdr:spPr>
        <a:xfrm>
          <a:off x="863111" y="955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44831</xdr:rowOff>
    </xdr:from>
    <xdr:to>
      <xdr:col>24</xdr:col>
      <xdr:colOff>63500</xdr:colOff>
      <xdr:row>78</xdr:row>
      <xdr:rowOff>74664</xdr:rowOff>
    </xdr:to>
    <xdr:cxnSp macro="">
      <xdr:nvCxnSpPr>
        <xdr:cNvPr id="178" name="直線コネクタ 177"/>
        <xdr:cNvCxnSpPr/>
      </xdr:nvCxnSpPr>
      <xdr:spPr>
        <a:xfrm flipV="1">
          <a:off x="3797300" y="13417931"/>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63081</xdr:rowOff>
    </xdr:from>
    <xdr:to>
      <xdr:col>19</xdr:col>
      <xdr:colOff>177800</xdr:colOff>
      <xdr:row>78</xdr:row>
      <xdr:rowOff>74664</xdr:rowOff>
    </xdr:to>
    <xdr:cxnSp macro="">
      <xdr:nvCxnSpPr>
        <xdr:cNvPr id="181" name="直線コネクタ 180"/>
        <xdr:cNvCxnSpPr/>
      </xdr:nvCxnSpPr>
      <xdr:spPr>
        <a:xfrm>
          <a:off x="2908300" y="1343618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63081</xdr:rowOff>
    </xdr:from>
    <xdr:to>
      <xdr:col>15</xdr:col>
      <xdr:colOff>50800</xdr:colOff>
      <xdr:row>78</xdr:row>
      <xdr:rowOff>75616</xdr:rowOff>
    </xdr:to>
    <xdr:cxnSp macro="">
      <xdr:nvCxnSpPr>
        <xdr:cNvPr id="184" name="直線コネクタ 183"/>
        <xdr:cNvCxnSpPr/>
      </xdr:nvCxnSpPr>
      <xdr:spPr>
        <a:xfrm flipV="1">
          <a:off x="2019300" y="1343618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57290</xdr:rowOff>
    </xdr:from>
    <xdr:to>
      <xdr:col>10</xdr:col>
      <xdr:colOff>114300</xdr:colOff>
      <xdr:row>78</xdr:row>
      <xdr:rowOff>75616</xdr:rowOff>
    </xdr:to>
    <xdr:cxnSp macro="">
      <xdr:nvCxnSpPr>
        <xdr:cNvPr id="187" name="直線コネクタ 186"/>
        <xdr:cNvCxnSpPr/>
      </xdr:nvCxnSpPr>
      <xdr:spPr>
        <a:xfrm>
          <a:off x="1130300" y="13430390"/>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165481</xdr:rowOff>
    </xdr:from>
    <xdr:to>
      <xdr:col>24</xdr:col>
      <xdr:colOff>114300</xdr:colOff>
      <xdr:row>78</xdr:row>
      <xdr:rowOff>95631</xdr:rowOff>
    </xdr:to>
    <xdr:sp macro="" textlink="">
      <xdr:nvSpPr>
        <xdr:cNvPr id="197" name="楕円 196"/>
        <xdr:cNvSpPr/>
      </xdr:nvSpPr>
      <xdr:spPr>
        <a:xfrm>
          <a:off x="45847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143908</xdr:rowOff>
    </xdr:from>
    <xdr:ext cx="469744" cy="259045"/>
    <xdr:sp macro="" textlink="">
      <xdr:nvSpPr>
        <xdr:cNvPr id="198" name="維持補修費該当値テキスト"/>
        <xdr:cNvSpPr txBox="1"/>
      </xdr:nvSpPr>
      <xdr:spPr>
        <a:xfrm>
          <a:off x="4686300" y="133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23864</xdr:rowOff>
    </xdr:from>
    <xdr:to>
      <xdr:col>20</xdr:col>
      <xdr:colOff>38100</xdr:colOff>
      <xdr:row>78</xdr:row>
      <xdr:rowOff>125464</xdr:rowOff>
    </xdr:to>
    <xdr:sp macro="" textlink="">
      <xdr:nvSpPr>
        <xdr:cNvPr id="199" name="楕円 198"/>
        <xdr:cNvSpPr/>
      </xdr:nvSpPr>
      <xdr:spPr>
        <a:xfrm>
          <a:off x="3746500" y="133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116591</xdr:rowOff>
    </xdr:from>
    <xdr:ext cx="469744" cy="259045"/>
    <xdr:sp macro="" textlink="">
      <xdr:nvSpPr>
        <xdr:cNvPr id="200" name="テキスト ボックス 199"/>
        <xdr:cNvSpPr txBox="1"/>
      </xdr:nvSpPr>
      <xdr:spPr>
        <a:xfrm>
          <a:off x="3562428" y="134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12281</xdr:rowOff>
    </xdr:from>
    <xdr:to>
      <xdr:col>15</xdr:col>
      <xdr:colOff>101600</xdr:colOff>
      <xdr:row>78</xdr:row>
      <xdr:rowOff>113881</xdr:rowOff>
    </xdr:to>
    <xdr:sp macro="" textlink="">
      <xdr:nvSpPr>
        <xdr:cNvPr id="201" name="楕円 200"/>
        <xdr:cNvSpPr/>
      </xdr:nvSpPr>
      <xdr:spPr>
        <a:xfrm>
          <a:off x="28575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105008</xdr:rowOff>
    </xdr:from>
    <xdr:ext cx="469744" cy="259045"/>
    <xdr:sp macro="" textlink="">
      <xdr:nvSpPr>
        <xdr:cNvPr id="202" name="テキスト ボックス 201"/>
        <xdr:cNvSpPr txBox="1"/>
      </xdr:nvSpPr>
      <xdr:spPr>
        <a:xfrm>
          <a:off x="2673428" y="134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24816</xdr:rowOff>
    </xdr:from>
    <xdr:to>
      <xdr:col>10</xdr:col>
      <xdr:colOff>165100</xdr:colOff>
      <xdr:row>78</xdr:row>
      <xdr:rowOff>126416</xdr:rowOff>
    </xdr:to>
    <xdr:sp macro="" textlink="">
      <xdr:nvSpPr>
        <xdr:cNvPr id="203" name="楕円 202"/>
        <xdr:cNvSpPr/>
      </xdr:nvSpPr>
      <xdr:spPr>
        <a:xfrm>
          <a:off x="1968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117543</xdr:rowOff>
    </xdr:from>
    <xdr:ext cx="469744" cy="259045"/>
    <xdr:sp macro="" textlink="">
      <xdr:nvSpPr>
        <xdr:cNvPr id="204" name="テキスト ボックス 203"/>
        <xdr:cNvSpPr txBox="1"/>
      </xdr:nvSpPr>
      <xdr:spPr>
        <a:xfrm>
          <a:off x="1784428" y="134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6490</xdr:rowOff>
    </xdr:from>
    <xdr:to>
      <xdr:col>6</xdr:col>
      <xdr:colOff>38100</xdr:colOff>
      <xdr:row>78</xdr:row>
      <xdr:rowOff>108090</xdr:rowOff>
    </xdr:to>
    <xdr:sp macro="" textlink="">
      <xdr:nvSpPr>
        <xdr:cNvPr id="205" name="楕円 204"/>
        <xdr:cNvSpPr/>
      </xdr:nvSpPr>
      <xdr:spPr>
        <a:xfrm>
          <a:off x="1079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99217</xdr:rowOff>
    </xdr:from>
    <xdr:ext cx="469744" cy="259045"/>
    <xdr:sp macro="" textlink="">
      <xdr:nvSpPr>
        <xdr:cNvPr id="206" name="テキスト ボックス 205"/>
        <xdr:cNvSpPr txBox="1"/>
      </xdr:nvSpPr>
      <xdr:spPr>
        <a:xfrm>
          <a:off x="895428"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122735</xdr:rowOff>
    </xdr:from>
    <xdr:to>
      <xdr:col>24</xdr:col>
      <xdr:colOff>63500</xdr:colOff>
      <xdr:row>92</xdr:row>
      <xdr:rowOff>92053</xdr:rowOff>
    </xdr:to>
    <xdr:cxnSp macro="">
      <xdr:nvCxnSpPr>
        <xdr:cNvPr id="238" name="直線コネクタ 237"/>
        <xdr:cNvCxnSpPr/>
      </xdr:nvCxnSpPr>
      <xdr:spPr>
        <a:xfrm>
          <a:off x="3797300" y="15553235"/>
          <a:ext cx="838200" cy="3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122735</xdr:rowOff>
    </xdr:from>
    <xdr:to>
      <xdr:col>19</xdr:col>
      <xdr:colOff>177800</xdr:colOff>
      <xdr:row>93</xdr:row>
      <xdr:rowOff>90356</xdr:rowOff>
    </xdr:to>
    <xdr:cxnSp macro="">
      <xdr:nvCxnSpPr>
        <xdr:cNvPr id="241" name="直線コネクタ 240"/>
        <xdr:cNvCxnSpPr/>
      </xdr:nvCxnSpPr>
      <xdr:spPr>
        <a:xfrm flipV="1">
          <a:off x="2908300" y="15553235"/>
          <a:ext cx="889000" cy="48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90356</xdr:rowOff>
    </xdr:from>
    <xdr:to>
      <xdr:col>15</xdr:col>
      <xdr:colOff>50800</xdr:colOff>
      <xdr:row>93</xdr:row>
      <xdr:rowOff>170937</xdr:rowOff>
    </xdr:to>
    <xdr:cxnSp macro="">
      <xdr:nvCxnSpPr>
        <xdr:cNvPr id="244" name="直線コネクタ 243"/>
        <xdr:cNvCxnSpPr/>
      </xdr:nvCxnSpPr>
      <xdr:spPr>
        <a:xfrm flipV="1">
          <a:off x="2019300" y="16035206"/>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113994</xdr:rowOff>
    </xdr:from>
    <xdr:ext cx="599010" cy="259045"/>
    <xdr:sp macro="" textlink="">
      <xdr:nvSpPr>
        <xdr:cNvPr id="246" name="テキスト ボックス 245"/>
        <xdr:cNvSpPr txBox="1"/>
      </xdr:nvSpPr>
      <xdr:spPr>
        <a:xfrm>
          <a:off x="2608795" y="164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170937</xdr:rowOff>
    </xdr:from>
    <xdr:to>
      <xdr:col>10</xdr:col>
      <xdr:colOff>114300</xdr:colOff>
      <xdr:row>94</xdr:row>
      <xdr:rowOff>104741</xdr:rowOff>
    </xdr:to>
    <xdr:cxnSp macro="">
      <xdr:nvCxnSpPr>
        <xdr:cNvPr id="247" name="直線コネクタ 246"/>
        <xdr:cNvCxnSpPr/>
      </xdr:nvCxnSpPr>
      <xdr:spPr>
        <a:xfrm flipV="1">
          <a:off x="1130300" y="16115787"/>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162278</xdr:rowOff>
    </xdr:from>
    <xdr:ext cx="599010" cy="259045"/>
    <xdr:sp macro="" textlink="">
      <xdr:nvSpPr>
        <xdr:cNvPr id="249" name="テキスト ボックス 248"/>
        <xdr:cNvSpPr txBox="1"/>
      </xdr:nvSpPr>
      <xdr:spPr>
        <a:xfrm>
          <a:off x="1719795" y="1645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55881</xdr:rowOff>
    </xdr:from>
    <xdr:ext cx="534377" cy="259045"/>
    <xdr:sp macro="" textlink="">
      <xdr:nvSpPr>
        <xdr:cNvPr id="251" name="テキスト ボックス 250"/>
        <xdr:cNvSpPr txBox="1"/>
      </xdr:nvSpPr>
      <xdr:spPr>
        <a:xfrm>
          <a:off x="863111" y="165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41253</xdr:rowOff>
    </xdr:from>
    <xdr:to>
      <xdr:col>24</xdr:col>
      <xdr:colOff>114300</xdr:colOff>
      <xdr:row>92</xdr:row>
      <xdr:rowOff>142853</xdr:rowOff>
    </xdr:to>
    <xdr:sp macro="" textlink="">
      <xdr:nvSpPr>
        <xdr:cNvPr id="257" name="楕円 256"/>
        <xdr:cNvSpPr/>
      </xdr:nvSpPr>
      <xdr:spPr>
        <a:xfrm>
          <a:off x="4584700" y="158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64130</xdr:rowOff>
    </xdr:from>
    <xdr:ext cx="599010" cy="259045"/>
    <xdr:sp macro="" textlink="">
      <xdr:nvSpPr>
        <xdr:cNvPr id="258" name="扶助費該当値テキスト"/>
        <xdr:cNvSpPr txBox="1"/>
      </xdr:nvSpPr>
      <xdr:spPr>
        <a:xfrm>
          <a:off x="4686300" y="1566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71935</xdr:rowOff>
    </xdr:from>
    <xdr:to>
      <xdr:col>20</xdr:col>
      <xdr:colOff>38100</xdr:colOff>
      <xdr:row>91</xdr:row>
      <xdr:rowOff>2085</xdr:rowOff>
    </xdr:to>
    <xdr:sp macro="" textlink="">
      <xdr:nvSpPr>
        <xdr:cNvPr id="259" name="楕円 258"/>
        <xdr:cNvSpPr/>
      </xdr:nvSpPr>
      <xdr:spPr>
        <a:xfrm>
          <a:off x="3746500" y="155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18612</xdr:rowOff>
    </xdr:from>
    <xdr:ext cx="599010" cy="259045"/>
    <xdr:sp macro="" textlink="">
      <xdr:nvSpPr>
        <xdr:cNvPr id="260" name="テキスト ボックス 259"/>
        <xdr:cNvSpPr txBox="1"/>
      </xdr:nvSpPr>
      <xdr:spPr>
        <a:xfrm>
          <a:off x="3497795" y="1527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39556</xdr:rowOff>
    </xdr:from>
    <xdr:to>
      <xdr:col>15</xdr:col>
      <xdr:colOff>101600</xdr:colOff>
      <xdr:row>93</xdr:row>
      <xdr:rowOff>141156</xdr:rowOff>
    </xdr:to>
    <xdr:sp macro="" textlink="">
      <xdr:nvSpPr>
        <xdr:cNvPr id="261" name="楕円 260"/>
        <xdr:cNvSpPr/>
      </xdr:nvSpPr>
      <xdr:spPr>
        <a:xfrm>
          <a:off x="2857500" y="15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157683</xdr:rowOff>
    </xdr:from>
    <xdr:ext cx="599010" cy="259045"/>
    <xdr:sp macro="" textlink="">
      <xdr:nvSpPr>
        <xdr:cNvPr id="262" name="テキスト ボックス 261"/>
        <xdr:cNvSpPr txBox="1"/>
      </xdr:nvSpPr>
      <xdr:spPr>
        <a:xfrm>
          <a:off x="2608795" y="1575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120137</xdr:rowOff>
    </xdr:from>
    <xdr:to>
      <xdr:col>10</xdr:col>
      <xdr:colOff>165100</xdr:colOff>
      <xdr:row>94</xdr:row>
      <xdr:rowOff>50287</xdr:rowOff>
    </xdr:to>
    <xdr:sp macro="" textlink="">
      <xdr:nvSpPr>
        <xdr:cNvPr id="263" name="楕円 262"/>
        <xdr:cNvSpPr/>
      </xdr:nvSpPr>
      <xdr:spPr>
        <a:xfrm>
          <a:off x="1968500" y="160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66814</xdr:rowOff>
    </xdr:from>
    <xdr:ext cx="599010" cy="259045"/>
    <xdr:sp macro="" textlink="">
      <xdr:nvSpPr>
        <xdr:cNvPr id="264" name="テキスト ボックス 263"/>
        <xdr:cNvSpPr txBox="1"/>
      </xdr:nvSpPr>
      <xdr:spPr>
        <a:xfrm>
          <a:off x="1719795" y="1584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53941</xdr:rowOff>
    </xdr:from>
    <xdr:to>
      <xdr:col>6</xdr:col>
      <xdr:colOff>38100</xdr:colOff>
      <xdr:row>94</xdr:row>
      <xdr:rowOff>155541</xdr:rowOff>
    </xdr:to>
    <xdr:sp macro="" textlink="">
      <xdr:nvSpPr>
        <xdr:cNvPr id="265" name="楕円 264"/>
        <xdr:cNvSpPr/>
      </xdr:nvSpPr>
      <xdr:spPr>
        <a:xfrm>
          <a:off x="1079500" y="161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618</xdr:rowOff>
    </xdr:from>
    <xdr:ext cx="599010" cy="259045"/>
    <xdr:sp macro="" textlink="">
      <xdr:nvSpPr>
        <xdr:cNvPr id="266" name="テキスト ボックス 265"/>
        <xdr:cNvSpPr txBox="1"/>
      </xdr:nvSpPr>
      <xdr:spPr>
        <a:xfrm>
          <a:off x="830795" y="1594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146798</xdr:rowOff>
    </xdr:from>
    <xdr:to>
      <xdr:col>55</xdr:col>
      <xdr:colOff>0</xdr:colOff>
      <xdr:row>38</xdr:row>
      <xdr:rowOff>118125</xdr:rowOff>
    </xdr:to>
    <xdr:cxnSp macro="">
      <xdr:nvCxnSpPr>
        <xdr:cNvPr id="298" name="直線コネクタ 297"/>
        <xdr:cNvCxnSpPr/>
      </xdr:nvCxnSpPr>
      <xdr:spPr>
        <a:xfrm flipV="1">
          <a:off x="9639300" y="6490448"/>
          <a:ext cx="838200" cy="1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152926</xdr:rowOff>
    </xdr:from>
    <xdr:to>
      <xdr:col>50</xdr:col>
      <xdr:colOff>114300</xdr:colOff>
      <xdr:row>38</xdr:row>
      <xdr:rowOff>118125</xdr:rowOff>
    </xdr:to>
    <xdr:cxnSp macro="">
      <xdr:nvCxnSpPr>
        <xdr:cNvPr id="301" name="直線コネクタ 300"/>
        <xdr:cNvCxnSpPr/>
      </xdr:nvCxnSpPr>
      <xdr:spPr>
        <a:xfrm>
          <a:off x="8750300" y="5467876"/>
          <a:ext cx="889000" cy="11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152926</xdr:rowOff>
    </xdr:from>
    <xdr:to>
      <xdr:col>45</xdr:col>
      <xdr:colOff>177800</xdr:colOff>
      <xdr:row>39</xdr:row>
      <xdr:rowOff>14765</xdr:rowOff>
    </xdr:to>
    <xdr:cxnSp macro="">
      <xdr:nvCxnSpPr>
        <xdr:cNvPr id="304" name="直線コネクタ 303"/>
        <xdr:cNvCxnSpPr/>
      </xdr:nvCxnSpPr>
      <xdr:spPr>
        <a:xfrm flipV="1">
          <a:off x="7861300" y="5467876"/>
          <a:ext cx="889000" cy="12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14765</xdr:rowOff>
    </xdr:from>
    <xdr:to>
      <xdr:col>41</xdr:col>
      <xdr:colOff>50800</xdr:colOff>
      <xdr:row>39</xdr:row>
      <xdr:rowOff>151043</xdr:rowOff>
    </xdr:to>
    <xdr:cxnSp macro="">
      <xdr:nvCxnSpPr>
        <xdr:cNvPr id="307" name="直線コネクタ 306"/>
        <xdr:cNvCxnSpPr/>
      </xdr:nvCxnSpPr>
      <xdr:spPr>
        <a:xfrm flipV="1">
          <a:off x="6972300" y="6701315"/>
          <a:ext cx="8890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95998</xdr:rowOff>
    </xdr:from>
    <xdr:to>
      <xdr:col>55</xdr:col>
      <xdr:colOff>50800</xdr:colOff>
      <xdr:row>38</xdr:row>
      <xdr:rowOff>26147</xdr:rowOff>
    </xdr:to>
    <xdr:sp macro="" textlink="">
      <xdr:nvSpPr>
        <xdr:cNvPr id="317" name="楕円 316"/>
        <xdr:cNvSpPr/>
      </xdr:nvSpPr>
      <xdr:spPr>
        <a:xfrm>
          <a:off x="10426700" y="6439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74425</xdr:rowOff>
    </xdr:from>
    <xdr:ext cx="534377" cy="259045"/>
    <xdr:sp macro="" textlink="">
      <xdr:nvSpPr>
        <xdr:cNvPr id="318" name="補助費等該当値テキスト"/>
        <xdr:cNvSpPr txBox="1"/>
      </xdr:nvSpPr>
      <xdr:spPr>
        <a:xfrm>
          <a:off x="10528300" y="64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67325</xdr:rowOff>
    </xdr:from>
    <xdr:to>
      <xdr:col>50</xdr:col>
      <xdr:colOff>165100</xdr:colOff>
      <xdr:row>38</xdr:row>
      <xdr:rowOff>168925</xdr:rowOff>
    </xdr:to>
    <xdr:sp macro="" textlink="">
      <xdr:nvSpPr>
        <xdr:cNvPr id="319" name="楕円 318"/>
        <xdr:cNvSpPr/>
      </xdr:nvSpPr>
      <xdr:spPr>
        <a:xfrm>
          <a:off x="9588500" y="65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160052</xdr:rowOff>
    </xdr:from>
    <xdr:ext cx="534377" cy="259045"/>
    <xdr:sp macro="" textlink="">
      <xdr:nvSpPr>
        <xdr:cNvPr id="320" name="テキスト ボックス 319"/>
        <xdr:cNvSpPr txBox="1"/>
      </xdr:nvSpPr>
      <xdr:spPr>
        <a:xfrm>
          <a:off x="9372111" y="66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102126</xdr:rowOff>
    </xdr:from>
    <xdr:to>
      <xdr:col>46</xdr:col>
      <xdr:colOff>38100</xdr:colOff>
      <xdr:row>32</xdr:row>
      <xdr:rowOff>32276</xdr:rowOff>
    </xdr:to>
    <xdr:sp macro="" textlink="">
      <xdr:nvSpPr>
        <xdr:cNvPr id="321" name="楕円 320"/>
        <xdr:cNvSpPr/>
      </xdr:nvSpPr>
      <xdr:spPr>
        <a:xfrm>
          <a:off x="8699500" y="54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23403</xdr:rowOff>
    </xdr:from>
    <xdr:ext cx="599010" cy="259045"/>
    <xdr:sp macro="" textlink="">
      <xdr:nvSpPr>
        <xdr:cNvPr id="322" name="テキスト ボックス 321"/>
        <xdr:cNvSpPr txBox="1"/>
      </xdr:nvSpPr>
      <xdr:spPr>
        <a:xfrm>
          <a:off x="8450795" y="550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135415</xdr:rowOff>
    </xdr:from>
    <xdr:to>
      <xdr:col>41</xdr:col>
      <xdr:colOff>101600</xdr:colOff>
      <xdr:row>39</xdr:row>
      <xdr:rowOff>65565</xdr:rowOff>
    </xdr:to>
    <xdr:sp macro="" textlink="">
      <xdr:nvSpPr>
        <xdr:cNvPr id="323" name="楕円 322"/>
        <xdr:cNvSpPr/>
      </xdr:nvSpPr>
      <xdr:spPr>
        <a:xfrm>
          <a:off x="7810500" y="66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56692</xdr:rowOff>
    </xdr:from>
    <xdr:ext cx="534377" cy="259045"/>
    <xdr:sp macro="" textlink="">
      <xdr:nvSpPr>
        <xdr:cNvPr id="324" name="テキスト ボックス 323"/>
        <xdr:cNvSpPr txBox="1"/>
      </xdr:nvSpPr>
      <xdr:spPr>
        <a:xfrm>
          <a:off x="7594111" y="67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100243</xdr:rowOff>
    </xdr:from>
    <xdr:to>
      <xdr:col>36</xdr:col>
      <xdr:colOff>165100</xdr:colOff>
      <xdr:row>40</xdr:row>
      <xdr:rowOff>30393</xdr:rowOff>
    </xdr:to>
    <xdr:sp macro="" textlink="">
      <xdr:nvSpPr>
        <xdr:cNvPr id="325" name="楕円 324"/>
        <xdr:cNvSpPr/>
      </xdr:nvSpPr>
      <xdr:spPr>
        <a:xfrm>
          <a:off x="6921500" y="678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21520</xdr:rowOff>
    </xdr:from>
    <xdr:ext cx="534377" cy="259045"/>
    <xdr:sp macro="" textlink="">
      <xdr:nvSpPr>
        <xdr:cNvPr id="326" name="テキスト ボックス 325"/>
        <xdr:cNvSpPr txBox="1"/>
      </xdr:nvSpPr>
      <xdr:spPr>
        <a:xfrm>
          <a:off x="6705111" y="68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97855</xdr:rowOff>
    </xdr:from>
    <xdr:to>
      <xdr:col>55</xdr:col>
      <xdr:colOff>0</xdr:colOff>
      <xdr:row>55</xdr:row>
      <xdr:rowOff>142008</xdr:rowOff>
    </xdr:to>
    <xdr:cxnSp macro="">
      <xdr:nvCxnSpPr>
        <xdr:cNvPr id="357" name="直線コネクタ 356"/>
        <xdr:cNvCxnSpPr/>
      </xdr:nvCxnSpPr>
      <xdr:spPr>
        <a:xfrm>
          <a:off x="9639300" y="9527605"/>
          <a:ext cx="8382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97855</xdr:rowOff>
    </xdr:from>
    <xdr:to>
      <xdr:col>50</xdr:col>
      <xdr:colOff>114300</xdr:colOff>
      <xdr:row>55</xdr:row>
      <xdr:rowOff>121804</xdr:rowOff>
    </xdr:to>
    <xdr:cxnSp macro="">
      <xdr:nvCxnSpPr>
        <xdr:cNvPr id="360" name="直線コネクタ 359"/>
        <xdr:cNvCxnSpPr/>
      </xdr:nvCxnSpPr>
      <xdr:spPr>
        <a:xfrm flipV="1">
          <a:off x="8750300" y="9527605"/>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121804</xdr:rowOff>
    </xdr:from>
    <xdr:to>
      <xdr:col>45</xdr:col>
      <xdr:colOff>177800</xdr:colOff>
      <xdr:row>55</xdr:row>
      <xdr:rowOff>143184</xdr:rowOff>
    </xdr:to>
    <xdr:cxnSp macro="">
      <xdr:nvCxnSpPr>
        <xdr:cNvPr id="363" name="直線コネクタ 362"/>
        <xdr:cNvCxnSpPr/>
      </xdr:nvCxnSpPr>
      <xdr:spPr>
        <a:xfrm flipV="1">
          <a:off x="7861300" y="9551554"/>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4" name="フローチャート: 判断 363"/>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5" name="テキスト ボックス 364"/>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139678</xdr:rowOff>
    </xdr:from>
    <xdr:to>
      <xdr:col>41</xdr:col>
      <xdr:colOff>50800</xdr:colOff>
      <xdr:row>55</xdr:row>
      <xdr:rowOff>143184</xdr:rowOff>
    </xdr:to>
    <xdr:cxnSp macro="">
      <xdr:nvCxnSpPr>
        <xdr:cNvPr id="366" name="直線コネクタ 365"/>
        <xdr:cNvCxnSpPr/>
      </xdr:nvCxnSpPr>
      <xdr:spPr>
        <a:xfrm>
          <a:off x="6972300" y="956942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7" name="フローチャート: 判断 366"/>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88199</xdr:rowOff>
    </xdr:from>
    <xdr:ext cx="534377" cy="259045"/>
    <xdr:sp macro="" textlink="">
      <xdr:nvSpPr>
        <xdr:cNvPr id="368" name="テキスト ボックス 367"/>
        <xdr:cNvSpPr txBox="1"/>
      </xdr:nvSpPr>
      <xdr:spPr>
        <a:xfrm>
          <a:off x="7594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9" name="フローチャート: 判断 368"/>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98878</xdr:rowOff>
    </xdr:from>
    <xdr:ext cx="534377" cy="259045"/>
    <xdr:sp macro="" textlink="">
      <xdr:nvSpPr>
        <xdr:cNvPr id="370" name="テキスト ボックス 369"/>
        <xdr:cNvSpPr txBox="1"/>
      </xdr:nvSpPr>
      <xdr:spPr>
        <a:xfrm>
          <a:off x="6705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91208</xdr:rowOff>
    </xdr:from>
    <xdr:to>
      <xdr:col>55</xdr:col>
      <xdr:colOff>50800</xdr:colOff>
      <xdr:row>56</xdr:row>
      <xdr:rowOff>21358</xdr:rowOff>
    </xdr:to>
    <xdr:sp macro="" textlink="">
      <xdr:nvSpPr>
        <xdr:cNvPr id="376" name="楕円 375"/>
        <xdr:cNvSpPr/>
      </xdr:nvSpPr>
      <xdr:spPr>
        <a:xfrm>
          <a:off x="10426700" y="95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114085</xdr:rowOff>
    </xdr:from>
    <xdr:ext cx="534377" cy="259045"/>
    <xdr:sp macro="" textlink="">
      <xdr:nvSpPr>
        <xdr:cNvPr id="377" name="普通建設事業費該当値テキスト"/>
        <xdr:cNvSpPr txBox="1"/>
      </xdr:nvSpPr>
      <xdr:spPr>
        <a:xfrm>
          <a:off x="10528300" y="937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47055</xdr:rowOff>
    </xdr:from>
    <xdr:to>
      <xdr:col>50</xdr:col>
      <xdr:colOff>165100</xdr:colOff>
      <xdr:row>55</xdr:row>
      <xdr:rowOff>148655</xdr:rowOff>
    </xdr:to>
    <xdr:sp macro="" textlink="">
      <xdr:nvSpPr>
        <xdr:cNvPr id="378" name="楕円 377"/>
        <xdr:cNvSpPr/>
      </xdr:nvSpPr>
      <xdr:spPr>
        <a:xfrm>
          <a:off x="9588500" y="94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165182</xdr:rowOff>
    </xdr:from>
    <xdr:ext cx="534377" cy="259045"/>
    <xdr:sp macro="" textlink="">
      <xdr:nvSpPr>
        <xdr:cNvPr id="379" name="テキスト ボックス 378"/>
        <xdr:cNvSpPr txBox="1"/>
      </xdr:nvSpPr>
      <xdr:spPr>
        <a:xfrm>
          <a:off x="9372111" y="92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71004</xdr:rowOff>
    </xdr:from>
    <xdr:to>
      <xdr:col>46</xdr:col>
      <xdr:colOff>38100</xdr:colOff>
      <xdr:row>56</xdr:row>
      <xdr:rowOff>1154</xdr:rowOff>
    </xdr:to>
    <xdr:sp macro="" textlink="">
      <xdr:nvSpPr>
        <xdr:cNvPr id="380" name="楕円 379"/>
        <xdr:cNvSpPr/>
      </xdr:nvSpPr>
      <xdr:spPr>
        <a:xfrm>
          <a:off x="8699500" y="95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163731</xdr:rowOff>
    </xdr:from>
    <xdr:ext cx="534377" cy="259045"/>
    <xdr:sp macro="" textlink="">
      <xdr:nvSpPr>
        <xdr:cNvPr id="381" name="テキスト ボックス 380"/>
        <xdr:cNvSpPr txBox="1"/>
      </xdr:nvSpPr>
      <xdr:spPr>
        <a:xfrm>
          <a:off x="8483111" y="95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92384</xdr:rowOff>
    </xdr:from>
    <xdr:to>
      <xdr:col>41</xdr:col>
      <xdr:colOff>101600</xdr:colOff>
      <xdr:row>56</xdr:row>
      <xdr:rowOff>22534</xdr:rowOff>
    </xdr:to>
    <xdr:sp macro="" textlink="">
      <xdr:nvSpPr>
        <xdr:cNvPr id="382" name="楕円 381"/>
        <xdr:cNvSpPr/>
      </xdr:nvSpPr>
      <xdr:spPr>
        <a:xfrm>
          <a:off x="7810500" y="95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13661</xdr:rowOff>
    </xdr:from>
    <xdr:ext cx="534377" cy="259045"/>
    <xdr:sp macro="" textlink="">
      <xdr:nvSpPr>
        <xdr:cNvPr id="383" name="テキスト ボックス 382"/>
        <xdr:cNvSpPr txBox="1"/>
      </xdr:nvSpPr>
      <xdr:spPr>
        <a:xfrm>
          <a:off x="7594111" y="96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88878</xdr:rowOff>
    </xdr:from>
    <xdr:to>
      <xdr:col>36</xdr:col>
      <xdr:colOff>165100</xdr:colOff>
      <xdr:row>56</xdr:row>
      <xdr:rowOff>19028</xdr:rowOff>
    </xdr:to>
    <xdr:sp macro="" textlink="">
      <xdr:nvSpPr>
        <xdr:cNvPr id="384" name="楕円 383"/>
        <xdr:cNvSpPr/>
      </xdr:nvSpPr>
      <xdr:spPr>
        <a:xfrm>
          <a:off x="6921500" y="9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10155</xdr:rowOff>
    </xdr:from>
    <xdr:ext cx="534377" cy="259045"/>
    <xdr:sp macro="" textlink="">
      <xdr:nvSpPr>
        <xdr:cNvPr id="385" name="テキスト ボックス 384"/>
        <xdr:cNvSpPr txBox="1"/>
      </xdr:nvSpPr>
      <xdr:spPr>
        <a:xfrm>
          <a:off x="6705111" y="96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93272</xdr:rowOff>
    </xdr:from>
    <xdr:to>
      <xdr:col>55</xdr:col>
      <xdr:colOff>0</xdr:colOff>
      <xdr:row>77</xdr:row>
      <xdr:rowOff>95991</xdr:rowOff>
    </xdr:to>
    <xdr:cxnSp macro="">
      <xdr:nvCxnSpPr>
        <xdr:cNvPr id="412" name="直線コネクタ 411"/>
        <xdr:cNvCxnSpPr/>
      </xdr:nvCxnSpPr>
      <xdr:spPr>
        <a:xfrm flipV="1">
          <a:off x="9639300" y="13294922"/>
          <a:ext cx="8382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95991</xdr:rowOff>
    </xdr:from>
    <xdr:to>
      <xdr:col>50</xdr:col>
      <xdr:colOff>114300</xdr:colOff>
      <xdr:row>77</xdr:row>
      <xdr:rowOff>108496</xdr:rowOff>
    </xdr:to>
    <xdr:cxnSp macro="">
      <xdr:nvCxnSpPr>
        <xdr:cNvPr id="415" name="直線コネクタ 414"/>
        <xdr:cNvCxnSpPr/>
      </xdr:nvCxnSpPr>
      <xdr:spPr>
        <a:xfrm flipV="1">
          <a:off x="8750300" y="13297641"/>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77589</xdr:rowOff>
    </xdr:from>
    <xdr:to>
      <xdr:col>45</xdr:col>
      <xdr:colOff>177800</xdr:colOff>
      <xdr:row>77</xdr:row>
      <xdr:rowOff>108496</xdr:rowOff>
    </xdr:to>
    <xdr:cxnSp macro="">
      <xdr:nvCxnSpPr>
        <xdr:cNvPr id="418" name="直線コネクタ 417"/>
        <xdr:cNvCxnSpPr/>
      </xdr:nvCxnSpPr>
      <xdr:spPr>
        <a:xfrm>
          <a:off x="7861300" y="13107789"/>
          <a:ext cx="889000" cy="20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9" name="フローチャート: 判断 418"/>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20" name="テキスト ボックス 419"/>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139334</xdr:rowOff>
    </xdr:from>
    <xdr:to>
      <xdr:col>41</xdr:col>
      <xdr:colOff>50800</xdr:colOff>
      <xdr:row>76</xdr:row>
      <xdr:rowOff>77589</xdr:rowOff>
    </xdr:to>
    <xdr:cxnSp macro="">
      <xdr:nvCxnSpPr>
        <xdr:cNvPr id="421" name="直線コネクタ 420"/>
        <xdr:cNvCxnSpPr/>
      </xdr:nvCxnSpPr>
      <xdr:spPr>
        <a:xfrm>
          <a:off x="6972300" y="12998084"/>
          <a:ext cx="889000" cy="1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22" name="フローチャート: 判断 421"/>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138239</xdr:rowOff>
    </xdr:from>
    <xdr:ext cx="534377" cy="259045"/>
    <xdr:sp macro="" textlink="">
      <xdr:nvSpPr>
        <xdr:cNvPr id="423" name="テキスト ボックス 422"/>
        <xdr:cNvSpPr txBox="1"/>
      </xdr:nvSpPr>
      <xdr:spPr>
        <a:xfrm>
          <a:off x="7594111" y="131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4" name="フローチャート: 判断 423"/>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55737</xdr:rowOff>
    </xdr:from>
    <xdr:ext cx="534377" cy="259045"/>
    <xdr:sp macro="" textlink="">
      <xdr:nvSpPr>
        <xdr:cNvPr id="425" name="テキスト ボックス 424"/>
        <xdr:cNvSpPr txBox="1"/>
      </xdr:nvSpPr>
      <xdr:spPr>
        <a:xfrm>
          <a:off x="6705111" y="130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42472</xdr:rowOff>
    </xdr:from>
    <xdr:to>
      <xdr:col>55</xdr:col>
      <xdr:colOff>50800</xdr:colOff>
      <xdr:row>77</xdr:row>
      <xdr:rowOff>144072</xdr:rowOff>
    </xdr:to>
    <xdr:sp macro="" textlink="">
      <xdr:nvSpPr>
        <xdr:cNvPr id="431" name="楕円 430"/>
        <xdr:cNvSpPr/>
      </xdr:nvSpPr>
      <xdr:spPr>
        <a:xfrm>
          <a:off x="104267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20899</xdr:rowOff>
    </xdr:from>
    <xdr:ext cx="469744" cy="259045"/>
    <xdr:sp macro="" textlink="">
      <xdr:nvSpPr>
        <xdr:cNvPr id="432" name="普通建設事業費 （ うち新規整備　）該当値テキスト"/>
        <xdr:cNvSpPr txBox="1"/>
      </xdr:nvSpPr>
      <xdr:spPr>
        <a:xfrm>
          <a:off x="10528300" y="132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45191</xdr:rowOff>
    </xdr:from>
    <xdr:to>
      <xdr:col>50</xdr:col>
      <xdr:colOff>165100</xdr:colOff>
      <xdr:row>77</xdr:row>
      <xdr:rowOff>146791</xdr:rowOff>
    </xdr:to>
    <xdr:sp macro="" textlink="">
      <xdr:nvSpPr>
        <xdr:cNvPr id="433" name="楕円 432"/>
        <xdr:cNvSpPr/>
      </xdr:nvSpPr>
      <xdr:spPr>
        <a:xfrm>
          <a:off x="9588500" y="132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137918</xdr:rowOff>
    </xdr:from>
    <xdr:ext cx="469744" cy="259045"/>
    <xdr:sp macro="" textlink="">
      <xdr:nvSpPr>
        <xdr:cNvPr id="434" name="テキスト ボックス 433"/>
        <xdr:cNvSpPr txBox="1"/>
      </xdr:nvSpPr>
      <xdr:spPr>
        <a:xfrm>
          <a:off x="9404428" y="1333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57696</xdr:rowOff>
    </xdr:from>
    <xdr:to>
      <xdr:col>46</xdr:col>
      <xdr:colOff>38100</xdr:colOff>
      <xdr:row>77</xdr:row>
      <xdr:rowOff>159296</xdr:rowOff>
    </xdr:to>
    <xdr:sp macro="" textlink="">
      <xdr:nvSpPr>
        <xdr:cNvPr id="435" name="楕円 434"/>
        <xdr:cNvSpPr/>
      </xdr:nvSpPr>
      <xdr:spPr>
        <a:xfrm>
          <a:off x="86995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150423</xdr:rowOff>
    </xdr:from>
    <xdr:ext cx="469744" cy="259045"/>
    <xdr:sp macro="" textlink="">
      <xdr:nvSpPr>
        <xdr:cNvPr id="436" name="テキスト ボックス 435"/>
        <xdr:cNvSpPr txBox="1"/>
      </xdr:nvSpPr>
      <xdr:spPr>
        <a:xfrm>
          <a:off x="8515428" y="133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26789</xdr:rowOff>
    </xdr:from>
    <xdr:to>
      <xdr:col>41</xdr:col>
      <xdr:colOff>101600</xdr:colOff>
      <xdr:row>76</xdr:row>
      <xdr:rowOff>128389</xdr:rowOff>
    </xdr:to>
    <xdr:sp macro="" textlink="">
      <xdr:nvSpPr>
        <xdr:cNvPr id="437" name="楕円 436"/>
        <xdr:cNvSpPr/>
      </xdr:nvSpPr>
      <xdr:spPr>
        <a:xfrm>
          <a:off x="7810500" y="130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144916</xdr:rowOff>
    </xdr:from>
    <xdr:ext cx="534377" cy="259045"/>
    <xdr:sp macro="" textlink="">
      <xdr:nvSpPr>
        <xdr:cNvPr id="438" name="テキスト ボックス 437"/>
        <xdr:cNvSpPr txBox="1"/>
      </xdr:nvSpPr>
      <xdr:spPr>
        <a:xfrm>
          <a:off x="7594111" y="128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88534</xdr:rowOff>
    </xdr:from>
    <xdr:to>
      <xdr:col>36</xdr:col>
      <xdr:colOff>165100</xdr:colOff>
      <xdr:row>76</xdr:row>
      <xdr:rowOff>18684</xdr:rowOff>
    </xdr:to>
    <xdr:sp macro="" textlink="">
      <xdr:nvSpPr>
        <xdr:cNvPr id="439" name="楕円 438"/>
        <xdr:cNvSpPr/>
      </xdr:nvSpPr>
      <xdr:spPr>
        <a:xfrm>
          <a:off x="6921500" y="12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35211</xdr:rowOff>
    </xdr:from>
    <xdr:ext cx="534377" cy="259045"/>
    <xdr:sp macro="" textlink="">
      <xdr:nvSpPr>
        <xdr:cNvPr id="440" name="テキスト ボックス 439"/>
        <xdr:cNvSpPr txBox="1"/>
      </xdr:nvSpPr>
      <xdr:spPr>
        <a:xfrm>
          <a:off x="6705111" y="1272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57959</xdr:rowOff>
    </xdr:from>
    <xdr:to>
      <xdr:col>55</xdr:col>
      <xdr:colOff>0</xdr:colOff>
      <xdr:row>95</xdr:row>
      <xdr:rowOff>123323</xdr:rowOff>
    </xdr:to>
    <xdr:cxnSp macro="">
      <xdr:nvCxnSpPr>
        <xdr:cNvPr id="471" name="直線コネクタ 470"/>
        <xdr:cNvCxnSpPr/>
      </xdr:nvCxnSpPr>
      <xdr:spPr>
        <a:xfrm>
          <a:off x="9639300" y="16345709"/>
          <a:ext cx="8382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57959</xdr:rowOff>
    </xdr:from>
    <xdr:to>
      <xdr:col>50</xdr:col>
      <xdr:colOff>114300</xdr:colOff>
      <xdr:row>95</xdr:row>
      <xdr:rowOff>128564</xdr:rowOff>
    </xdr:to>
    <xdr:cxnSp macro="">
      <xdr:nvCxnSpPr>
        <xdr:cNvPr id="474" name="直線コネクタ 473"/>
        <xdr:cNvCxnSpPr/>
      </xdr:nvCxnSpPr>
      <xdr:spPr>
        <a:xfrm flipV="1">
          <a:off x="8750300" y="16345709"/>
          <a:ext cx="8890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128564</xdr:rowOff>
    </xdr:from>
    <xdr:to>
      <xdr:col>45</xdr:col>
      <xdr:colOff>177800</xdr:colOff>
      <xdr:row>96</xdr:row>
      <xdr:rowOff>109573</xdr:rowOff>
    </xdr:to>
    <xdr:cxnSp macro="">
      <xdr:nvCxnSpPr>
        <xdr:cNvPr id="477" name="直線コネクタ 476"/>
        <xdr:cNvCxnSpPr/>
      </xdr:nvCxnSpPr>
      <xdr:spPr>
        <a:xfrm flipV="1">
          <a:off x="7861300" y="16416314"/>
          <a:ext cx="889000" cy="1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8" name="フローチャート: 判断 477"/>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9" name="テキスト ボックス 478"/>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109573</xdr:rowOff>
    </xdr:from>
    <xdr:to>
      <xdr:col>41</xdr:col>
      <xdr:colOff>50800</xdr:colOff>
      <xdr:row>97</xdr:row>
      <xdr:rowOff>18314</xdr:rowOff>
    </xdr:to>
    <xdr:cxnSp macro="">
      <xdr:nvCxnSpPr>
        <xdr:cNvPr id="480" name="直線コネクタ 479"/>
        <xdr:cNvCxnSpPr/>
      </xdr:nvCxnSpPr>
      <xdr:spPr>
        <a:xfrm flipV="1">
          <a:off x="6972300" y="16568773"/>
          <a:ext cx="889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1" name="フローチャート: 判断 480"/>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2" name="テキスト ボックス 481"/>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3" name="フローチャート: 判断 482"/>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4" name="テキスト ボックス 483"/>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72523</xdr:rowOff>
    </xdr:from>
    <xdr:to>
      <xdr:col>55</xdr:col>
      <xdr:colOff>50800</xdr:colOff>
      <xdr:row>96</xdr:row>
      <xdr:rowOff>2673</xdr:rowOff>
    </xdr:to>
    <xdr:sp macro="" textlink="">
      <xdr:nvSpPr>
        <xdr:cNvPr id="490" name="楕円 489"/>
        <xdr:cNvSpPr/>
      </xdr:nvSpPr>
      <xdr:spPr>
        <a:xfrm>
          <a:off x="10426700" y="16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95400</xdr:rowOff>
    </xdr:from>
    <xdr:ext cx="534377" cy="259045"/>
    <xdr:sp macro="" textlink="">
      <xdr:nvSpPr>
        <xdr:cNvPr id="491" name="普通建設事業費 （ うち更新整備　）該当値テキスト"/>
        <xdr:cNvSpPr txBox="1"/>
      </xdr:nvSpPr>
      <xdr:spPr>
        <a:xfrm>
          <a:off x="10528300" y="162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7159</xdr:rowOff>
    </xdr:from>
    <xdr:to>
      <xdr:col>50</xdr:col>
      <xdr:colOff>165100</xdr:colOff>
      <xdr:row>95</xdr:row>
      <xdr:rowOff>108759</xdr:rowOff>
    </xdr:to>
    <xdr:sp macro="" textlink="">
      <xdr:nvSpPr>
        <xdr:cNvPr id="492" name="楕円 491"/>
        <xdr:cNvSpPr/>
      </xdr:nvSpPr>
      <xdr:spPr>
        <a:xfrm>
          <a:off x="9588500" y="162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125286</xdr:rowOff>
    </xdr:from>
    <xdr:ext cx="534377" cy="259045"/>
    <xdr:sp macro="" textlink="">
      <xdr:nvSpPr>
        <xdr:cNvPr id="493" name="テキスト ボックス 492"/>
        <xdr:cNvSpPr txBox="1"/>
      </xdr:nvSpPr>
      <xdr:spPr>
        <a:xfrm>
          <a:off x="9372111" y="1607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77764</xdr:rowOff>
    </xdr:from>
    <xdr:to>
      <xdr:col>46</xdr:col>
      <xdr:colOff>38100</xdr:colOff>
      <xdr:row>96</xdr:row>
      <xdr:rowOff>7914</xdr:rowOff>
    </xdr:to>
    <xdr:sp macro="" textlink="">
      <xdr:nvSpPr>
        <xdr:cNvPr id="494" name="楕円 493"/>
        <xdr:cNvSpPr/>
      </xdr:nvSpPr>
      <xdr:spPr>
        <a:xfrm>
          <a:off x="8699500" y="16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170491</xdr:rowOff>
    </xdr:from>
    <xdr:ext cx="534377" cy="259045"/>
    <xdr:sp macro="" textlink="">
      <xdr:nvSpPr>
        <xdr:cNvPr id="495" name="テキスト ボックス 494"/>
        <xdr:cNvSpPr txBox="1"/>
      </xdr:nvSpPr>
      <xdr:spPr>
        <a:xfrm>
          <a:off x="8483111" y="16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58773</xdr:rowOff>
    </xdr:from>
    <xdr:to>
      <xdr:col>41</xdr:col>
      <xdr:colOff>101600</xdr:colOff>
      <xdr:row>96</xdr:row>
      <xdr:rowOff>160373</xdr:rowOff>
    </xdr:to>
    <xdr:sp macro="" textlink="">
      <xdr:nvSpPr>
        <xdr:cNvPr id="496" name="楕円 495"/>
        <xdr:cNvSpPr/>
      </xdr:nvSpPr>
      <xdr:spPr>
        <a:xfrm>
          <a:off x="7810500" y="16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151500</xdr:rowOff>
    </xdr:from>
    <xdr:ext cx="534377" cy="259045"/>
    <xdr:sp macro="" textlink="">
      <xdr:nvSpPr>
        <xdr:cNvPr id="497" name="テキスト ボックス 496"/>
        <xdr:cNvSpPr txBox="1"/>
      </xdr:nvSpPr>
      <xdr:spPr>
        <a:xfrm>
          <a:off x="7594111" y="166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138964</xdr:rowOff>
    </xdr:from>
    <xdr:to>
      <xdr:col>36</xdr:col>
      <xdr:colOff>165100</xdr:colOff>
      <xdr:row>97</xdr:row>
      <xdr:rowOff>69114</xdr:rowOff>
    </xdr:to>
    <xdr:sp macro="" textlink="">
      <xdr:nvSpPr>
        <xdr:cNvPr id="498" name="楕円 497"/>
        <xdr:cNvSpPr/>
      </xdr:nvSpPr>
      <xdr:spPr>
        <a:xfrm>
          <a:off x="69215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60241</xdr:rowOff>
    </xdr:from>
    <xdr:ext cx="534377" cy="259045"/>
    <xdr:sp macro="" textlink="">
      <xdr:nvSpPr>
        <xdr:cNvPr id="499" name="テキスト ボックス 498"/>
        <xdr:cNvSpPr txBox="1"/>
      </xdr:nvSpPr>
      <xdr:spPr>
        <a:xfrm>
          <a:off x="6705111" y="166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13467</xdr:rowOff>
    </xdr:from>
    <xdr:to>
      <xdr:col>85</xdr:col>
      <xdr:colOff>127000</xdr:colOff>
      <xdr:row>38</xdr:row>
      <xdr:rowOff>80104</xdr:rowOff>
    </xdr:to>
    <xdr:cxnSp macro="">
      <xdr:nvCxnSpPr>
        <xdr:cNvPr id="526" name="直線コネクタ 525"/>
        <xdr:cNvCxnSpPr/>
      </xdr:nvCxnSpPr>
      <xdr:spPr>
        <a:xfrm flipV="1">
          <a:off x="15481300" y="6528567"/>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78549</xdr:rowOff>
    </xdr:from>
    <xdr:to>
      <xdr:col>81</xdr:col>
      <xdr:colOff>50800</xdr:colOff>
      <xdr:row>38</xdr:row>
      <xdr:rowOff>80104</xdr:rowOff>
    </xdr:to>
    <xdr:cxnSp macro="">
      <xdr:nvCxnSpPr>
        <xdr:cNvPr id="529" name="直線コネクタ 528"/>
        <xdr:cNvCxnSpPr/>
      </xdr:nvCxnSpPr>
      <xdr:spPr>
        <a:xfrm>
          <a:off x="14592300" y="659364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78549</xdr:rowOff>
    </xdr:from>
    <xdr:to>
      <xdr:col>76</xdr:col>
      <xdr:colOff>114300</xdr:colOff>
      <xdr:row>38</xdr:row>
      <xdr:rowOff>100952</xdr:rowOff>
    </xdr:to>
    <xdr:cxnSp macro="">
      <xdr:nvCxnSpPr>
        <xdr:cNvPr id="532" name="直線コネクタ 531"/>
        <xdr:cNvCxnSpPr/>
      </xdr:nvCxnSpPr>
      <xdr:spPr>
        <a:xfrm flipV="1">
          <a:off x="13703300" y="659364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3" name="フローチャート: 判断 532"/>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4" name="テキスト ボックス 533"/>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91465</xdr:rowOff>
    </xdr:from>
    <xdr:to>
      <xdr:col>71</xdr:col>
      <xdr:colOff>177800</xdr:colOff>
      <xdr:row>38</xdr:row>
      <xdr:rowOff>100952</xdr:rowOff>
    </xdr:to>
    <xdr:cxnSp macro="">
      <xdr:nvCxnSpPr>
        <xdr:cNvPr id="535" name="直線コネクタ 534"/>
        <xdr:cNvCxnSpPr/>
      </xdr:nvCxnSpPr>
      <xdr:spPr>
        <a:xfrm>
          <a:off x="12814300" y="6435115"/>
          <a:ext cx="889000" cy="1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6" name="フローチャート: 判断 535"/>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7" name="テキスト ボックス 536"/>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8" name="フローチャート: 判断 537"/>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47027</xdr:rowOff>
    </xdr:from>
    <xdr:ext cx="469744" cy="259045"/>
    <xdr:sp macro="" textlink="">
      <xdr:nvSpPr>
        <xdr:cNvPr id="539" name="テキスト ボックス 538"/>
        <xdr:cNvSpPr txBox="1"/>
      </xdr:nvSpPr>
      <xdr:spPr>
        <a:xfrm>
          <a:off x="12579428" y="65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134117</xdr:rowOff>
    </xdr:from>
    <xdr:to>
      <xdr:col>85</xdr:col>
      <xdr:colOff>177800</xdr:colOff>
      <xdr:row>38</xdr:row>
      <xdr:rowOff>64267</xdr:rowOff>
    </xdr:to>
    <xdr:sp macro="" textlink="">
      <xdr:nvSpPr>
        <xdr:cNvPr id="545" name="楕円 544"/>
        <xdr:cNvSpPr/>
      </xdr:nvSpPr>
      <xdr:spPr>
        <a:xfrm>
          <a:off x="16268700" y="64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93494</xdr:rowOff>
    </xdr:from>
    <xdr:ext cx="469744" cy="259045"/>
    <xdr:sp macro="" textlink="">
      <xdr:nvSpPr>
        <xdr:cNvPr id="546" name="災害復旧事業費該当値テキスト"/>
        <xdr:cNvSpPr txBox="1"/>
      </xdr:nvSpPr>
      <xdr:spPr>
        <a:xfrm>
          <a:off x="16370300" y="626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29304</xdr:rowOff>
    </xdr:from>
    <xdr:to>
      <xdr:col>81</xdr:col>
      <xdr:colOff>101600</xdr:colOff>
      <xdr:row>38</xdr:row>
      <xdr:rowOff>130904</xdr:rowOff>
    </xdr:to>
    <xdr:sp macro="" textlink="">
      <xdr:nvSpPr>
        <xdr:cNvPr id="547" name="楕円 546"/>
        <xdr:cNvSpPr/>
      </xdr:nvSpPr>
      <xdr:spPr>
        <a:xfrm>
          <a:off x="15430500" y="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147431</xdr:rowOff>
    </xdr:from>
    <xdr:ext cx="469744" cy="259045"/>
    <xdr:sp macro="" textlink="">
      <xdr:nvSpPr>
        <xdr:cNvPr id="548" name="テキスト ボックス 547"/>
        <xdr:cNvSpPr txBox="1"/>
      </xdr:nvSpPr>
      <xdr:spPr>
        <a:xfrm>
          <a:off x="15246428" y="63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27749</xdr:rowOff>
    </xdr:from>
    <xdr:to>
      <xdr:col>76</xdr:col>
      <xdr:colOff>165100</xdr:colOff>
      <xdr:row>38</xdr:row>
      <xdr:rowOff>129349</xdr:rowOff>
    </xdr:to>
    <xdr:sp macro="" textlink="">
      <xdr:nvSpPr>
        <xdr:cNvPr id="549" name="楕円 548"/>
        <xdr:cNvSpPr/>
      </xdr:nvSpPr>
      <xdr:spPr>
        <a:xfrm>
          <a:off x="14541500" y="6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120476</xdr:rowOff>
    </xdr:from>
    <xdr:ext cx="469744" cy="259045"/>
    <xdr:sp macro="" textlink="">
      <xdr:nvSpPr>
        <xdr:cNvPr id="550" name="テキスト ボックス 549"/>
        <xdr:cNvSpPr txBox="1"/>
      </xdr:nvSpPr>
      <xdr:spPr>
        <a:xfrm>
          <a:off x="14357428" y="66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50152</xdr:rowOff>
    </xdr:from>
    <xdr:to>
      <xdr:col>72</xdr:col>
      <xdr:colOff>38100</xdr:colOff>
      <xdr:row>38</xdr:row>
      <xdr:rowOff>151752</xdr:rowOff>
    </xdr:to>
    <xdr:sp macro="" textlink="">
      <xdr:nvSpPr>
        <xdr:cNvPr id="551" name="楕円 550"/>
        <xdr:cNvSpPr/>
      </xdr:nvSpPr>
      <xdr:spPr>
        <a:xfrm>
          <a:off x="13652500" y="65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142879</xdr:rowOff>
    </xdr:from>
    <xdr:ext cx="469744" cy="259045"/>
    <xdr:sp macro="" textlink="">
      <xdr:nvSpPr>
        <xdr:cNvPr id="552" name="テキスト ボックス 551"/>
        <xdr:cNvSpPr txBox="1"/>
      </xdr:nvSpPr>
      <xdr:spPr>
        <a:xfrm>
          <a:off x="13468428" y="665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40665</xdr:rowOff>
    </xdr:from>
    <xdr:to>
      <xdr:col>67</xdr:col>
      <xdr:colOff>101600</xdr:colOff>
      <xdr:row>37</xdr:row>
      <xdr:rowOff>142265</xdr:rowOff>
    </xdr:to>
    <xdr:sp macro="" textlink="">
      <xdr:nvSpPr>
        <xdr:cNvPr id="553" name="楕円 552"/>
        <xdr:cNvSpPr/>
      </xdr:nvSpPr>
      <xdr:spPr>
        <a:xfrm>
          <a:off x="127635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158792</xdr:rowOff>
    </xdr:from>
    <xdr:ext cx="469744" cy="259045"/>
    <xdr:sp macro="" textlink="">
      <xdr:nvSpPr>
        <xdr:cNvPr id="554" name="テキスト ボックス 553"/>
        <xdr:cNvSpPr txBox="1"/>
      </xdr:nvSpPr>
      <xdr:spPr>
        <a:xfrm>
          <a:off x="12579428" y="61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4956</xdr:rowOff>
    </xdr:from>
    <xdr:to>
      <xdr:col>85</xdr:col>
      <xdr:colOff>127000</xdr:colOff>
      <xdr:row>74</xdr:row>
      <xdr:rowOff>29384</xdr:rowOff>
    </xdr:to>
    <xdr:cxnSp macro="">
      <xdr:nvCxnSpPr>
        <xdr:cNvPr id="634" name="直線コネクタ 633"/>
        <xdr:cNvCxnSpPr/>
      </xdr:nvCxnSpPr>
      <xdr:spPr>
        <a:xfrm>
          <a:off x="15481300" y="1269225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146754</xdr:rowOff>
    </xdr:from>
    <xdr:to>
      <xdr:col>81</xdr:col>
      <xdr:colOff>50800</xdr:colOff>
      <xdr:row>74</xdr:row>
      <xdr:rowOff>4956</xdr:rowOff>
    </xdr:to>
    <xdr:cxnSp macro="">
      <xdr:nvCxnSpPr>
        <xdr:cNvPr id="637" name="直線コネクタ 636"/>
        <xdr:cNvCxnSpPr/>
      </xdr:nvCxnSpPr>
      <xdr:spPr>
        <a:xfrm>
          <a:off x="14592300" y="12662604"/>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115925</xdr:rowOff>
    </xdr:from>
    <xdr:to>
      <xdr:col>76</xdr:col>
      <xdr:colOff>114300</xdr:colOff>
      <xdr:row>73</xdr:row>
      <xdr:rowOff>146754</xdr:rowOff>
    </xdr:to>
    <xdr:cxnSp macro="">
      <xdr:nvCxnSpPr>
        <xdr:cNvPr id="640" name="直線コネクタ 639"/>
        <xdr:cNvCxnSpPr/>
      </xdr:nvCxnSpPr>
      <xdr:spPr>
        <a:xfrm>
          <a:off x="13703300" y="12631775"/>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41" name="フローチャート: 判断 640"/>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102401</xdr:rowOff>
    </xdr:from>
    <xdr:ext cx="534377" cy="259045"/>
    <xdr:sp macro="" textlink="">
      <xdr:nvSpPr>
        <xdr:cNvPr id="642" name="テキスト ボックス 641"/>
        <xdr:cNvSpPr txBox="1"/>
      </xdr:nvSpPr>
      <xdr:spPr>
        <a:xfrm>
          <a:off x="14325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115925</xdr:rowOff>
    </xdr:from>
    <xdr:to>
      <xdr:col>71</xdr:col>
      <xdr:colOff>177800</xdr:colOff>
      <xdr:row>73</xdr:row>
      <xdr:rowOff>130229</xdr:rowOff>
    </xdr:to>
    <xdr:cxnSp macro="">
      <xdr:nvCxnSpPr>
        <xdr:cNvPr id="643" name="直線コネクタ 642"/>
        <xdr:cNvCxnSpPr/>
      </xdr:nvCxnSpPr>
      <xdr:spPr>
        <a:xfrm flipV="1">
          <a:off x="12814300" y="12631775"/>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4" name="フローチャート: 判断 643"/>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107299</xdr:rowOff>
    </xdr:from>
    <xdr:ext cx="534377" cy="259045"/>
    <xdr:sp macro="" textlink="">
      <xdr:nvSpPr>
        <xdr:cNvPr id="645" name="テキスト ボックス 644"/>
        <xdr:cNvSpPr txBox="1"/>
      </xdr:nvSpPr>
      <xdr:spPr>
        <a:xfrm>
          <a:off x="13436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6" name="フローチャート: 判断 645"/>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112769</xdr:rowOff>
    </xdr:from>
    <xdr:ext cx="534377" cy="259045"/>
    <xdr:sp macro="" textlink="">
      <xdr:nvSpPr>
        <xdr:cNvPr id="647" name="テキスト ボックス 646"/>
        <xdr:cNvSpPr txBox="1"/>
      </xdr:nvSpPr>
      <xdr:spPr>
        <a:xfrm>
          <a:off x="12547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150034</xdr:rowOff>
    </xdr:from>
    <xdr:to>
      <xdr:col>85</xdr:col>
      <xdr:colOff>177800</xdr:colOff>
      <xdr:row>74</xdr:row>
      <xdr:rowOff>80184</xdr:rowOff>
    </xdr:to>
    <xdr:sp macro="" textlink="">
      <xdr:nvSpPr>
        <xdr:cNvPr id="653" name="楕円 652"/>
        <xdr:cNvSpPr/>
      </xdr:nvSpPr>
      <xdr:spPr>
        <a:xfrm>
          <a:off x="16268700" y="12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1461</xdr:rowOff>
    </xdr:from>
    <xdr:ext cx="534377" cy="259045"/>
    <xdr:sp macro="" textlink="">
      <xdr:nvSpPr>
        <xdr:cNvPr id="654" name="公債費該当値テキスト"/>
        <xdr:cNvSpPr txBox="1"/>
      </xdr:nvSpPr>
      <xdr:spPr>
        <a:xfrm>
          <a:off x="16370300" y="1251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125606</xdr:rowOff>
    </xdr:from>
    <xdr:to>
      <xdr:col>81</xdr:col>
      <xdr:colOff>101600</xdr:colOff>
      <xdr:row>74</xdr:row>
      <xdr:rowOff>55756</xdr:rowOff>
    </xdr:to>
    <xdr:sp macro="" textlink="">
      <xdr:nvSpPr>
        <xdr:cNvPr id="655" name="楕円 654"/>
        <xdr:cNvSpPr/>
      </xdr:nvSpPr>
      <xdr:spPr>
        <a:xfrm>
          <a:off x="15430500" y="126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72283</xdr:rowOff>
    </xdr:from>
    <xdr:ext cx="534377" cy="259045"/>
    <xdr:sp macro="" textlink="">
      <xdr:nvSpPr>
        <xdr:cNvPr id="656" name="テキスト ボックス 655"/>
        <xdr:cNvSpPr txBox="1"/>
      </xdr:nvSpPr>
      <xdr:spPr>
        <a:xfrm>
          <a:off x="15214111" y="124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95954</xdr:rowOff>
    </xdr:from>
    <xdr:to>
      <xdr:col>76</xdr:col>
      <xdr:colOff>165100</xdr:colOff>
      <xdr:row>74</xdr:row>
      <xdr:rowOff>26104</xdr:rowOff>
    </xdr:to>
    <xdr:sp macro="" textlink="">
      <xdr:nvSpPr>
        <xdr:cNvPr id="657" name="楕円 656"/>
        <xdr:cNvSpPr/>
      </xdr:nvSpPr>
      <xdr:spPr>
        <a:xfrm>
          <a:off x="14541500" y="126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42631</xdr:rowOff>
    </xdr:from>
    <xdr:ext cx="534377" cy="259045"/>
    <xdr:sp macro="" textlink="">
      <xdr:nvSpPr>
        <xdr:cNvPr id="658" name="テキスト ボックス 657"/>
        <xdr:cNvSpPr txBox="1"/>
      </xdr:nvSpPr>
      <xdr:spPr>
        <a:xfrm>
          <a:off x="14325111" y="123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65125</xdr:rowOff>
    </xdr:from>
    <xdr:to>
      <xdr:col>72</xdr:col>
      <xdr:colOff>38100</xdr:colOff>
      <xdr:row>73</xdr:row>
      <xdr:rowOff>166725</xdr:rowOff>
    </xdr:to>
    <xdr:sp macro="" textlink="">
      <xdr:nvSpPr>
        <xdr:cNvPr id="659" name="楕円 658"/>
        <xdr:cNvSpPr/>
      </xdr:nvSpPr>
      <xdr:spPr>
        <a:xfrm>
          <a:off x="13652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11802</xdr:rowOff>
    </xdr:from>
    <xdr:ext cx="534377" cy="259045"/>
    <xdr:sp macro="" textlink="">
      <xdr:nvSpPr>
        <xdr:cNvPr id="660" name="テキスト ボックス 659"/>
        <xdr:cNvSpPr txBox="1"/>
      </xdr:nvSpPr>
      <xdr:spPr>
        <a:xfrm>
          <a:off x="13436111" y="123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79429</xdr:rowOff>
    </xdr:from>
    <xdr:to>
      <xdr:col>67</xdr:col>
      <xdr:colOff>101600</xdr:colOff>
      <xdr:row>74</xdr:row>
      <xdr:rowOff>9579</xdr:rowOff>
    </xdr:to>
    <xdr:sp macro="" textlink="">
      <xdr:nvSpPr>
        <xdr:cNvPr id="661" name="楕円 660"/>
        <xdr:cNvSpPr/>
      </xdr:nvSpPr>
      <xdr:spPr>
        <a:xfrm>
          <a:off x="12763500" y="12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26106</xdr:rowOff>
    </xdr:from>
    <xdr:ext cx="534377" cy="259045"/>
    <xdr:sp macro="" textlink="">
      <xdr:nvSpPr>
        <xdr:cNvPr id="662" name="テキスト ボックス 661"/>
        <xdr:cNvSpPr txBox="1"/>
      </xdr:nvSpPr>
      <xdr:spPr>
        <a:xfrm>
          <a:off x="12547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124625</xdr:rowOff>
    </xdr:from>
    <xdr:to>
      <xdr:col>85</xdr:col>
      <xdr:colOff>127000</xdr:colOff>
      <xdr:row>98</xdr:row>
      <xdr:rowOff>144754</xdr:rowOff>
    </xdr:to>
    <xdr:cxnSp macro="">
      <xdr:nvCxnSpPr>
        <xdr:cNvPr id="691" name="直線コネクタ 690"/>
        <xdr:cNvCxnSpPr/>
      </xdr:nvCxnSpPr>
      <xdr:spPr>
        <a:xfrm>
          <a:off x="15481300" y="16926725"/>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124625</xdr:rowOff>
    </xdr:from>
    <xdr:to>
      <xdr:col>81</xdr:col>
      <xdr:colOff>50800</xdr:colOff>
      <xdr:row>98</xdr:row>
      <xdr:rowOff>155677</xdr:rowOff>
    </xdr:to>
    <xdr:cxnSp macro="">
      <xdr:nvCxnSpPr>
        <xdr:cNvPr id="694" name="直線コネクタ 693"/>
        <xdr:cNvCxnSpPr/>
      </xdr:nvCxnSpPr>
      <xdr:spPr>
        <a:xfrm flipV="1">
          <a:off x="14592300" y="16926725"/>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155677</xdr:rowOff>
    </xdr:from>
    <xdr:to>
      <xdr:col>76</xdr:col>
      <xdr:colOff>114300</xdr:colOff>
      <xdr:row>98</xdr:row>
      <xdr:rowOff>169926</xdr:rowOff>
    </xdr:to>
    <xdr:cxnSp macro="">
      <xdr:nvCxnSpPr>
        <xdr:cNvPr id="697" name="直線コネクタ 696"/>
        <xdr:cNvCxnSpPr/>
      </xdr:nvCxnSpPr>
      <xdr:spPr>
        <a:xfrm flipV="1">
          <a:off x="13703300" y="16957777"/>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8" name="フローチャート: 判断 697"/>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9" name="テキスト ボックス 698"/>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169926</xdr:rowOff>
    </xdr:from>
    <xdr:to>
      <xdr:col>71</xdr:col>
      <xdr:colOff>177800</xdr:colOff>
      <xdr:row>99</xdr:row>
      <xdr:rowOff>25109</xdr:rowOff>
    </xdr:to>
    <xdr:cxnSp macro="">
      <xdr:nvCxnSpPr>
        <xdr:cNvPr id="700" name="直線コネクタ 699"/>
        <xdr:cNvCxnSpPr/>
      </xdr:nvCxnSpPr>
      <xdr:spPr>
        <a:xfrm flipV="1">
          <a:off x="12814300" y="16972026"/>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701" name="フローチャート: 判断 700"/>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702" name="テキスト ボックス 701"/>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3" name="フローチャート: 判断 702"/>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4" name="テキスト ボックス 703"/>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93954</xdr:rowOff>
    </xdr:from>
    <xdr:to>
      <xdr:col>85</xdr:col>
      <xdr:colOff>177800</xdr:colOff>
      <xdr:row>99</xdr:row>
      <xdr:rowOff>24104</xdr:rowOff>
    </xdr:to>
    <xdr:sp macro="" textlink="">
      <xdr:nvSpPr>
        <xdr:cNvPr id="710" name="楕円 709"/>
        <xdr:cNvSpPr/>
      </xdr:nvSpPr>
      <xdr:spPr>
        <a:xfrm>
          <a:off x="16268700" y="168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8881</xdr:rowOff>
    </xdr:from>
    <xdr:ext cx="469744" cy="259045"/>
    <xdr:sp macro="" textlink="">
      <xdr:nvSpPr>
        <xdr:cNvPr id="711" name="積立金該当値テキスト"/>
        <xdr:cNvSpPr txBox="1"/>
      </xdr:nvSpPr>
      <xdr:spPr>
        <a:xfrm>
          <a:off x="16370300" y="1681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73825</xdr:rowOff>
    </xdr:from>
    <xdr:to>
      <xdr:col>81</xdr:col>
      <xdr:colOff>101600</xdr:colOff>
      <xdr:row>99</xdr:row>
      <xdr:rowOff>3975</xdr:rowOff>
    </xdr:to>
    <xdr:sp macro="" textlink="">
      <xdr:nvSpPr>
        <xdr:cNvPr id="712" name="楕円 711"/>
        <xdr:cNvSpPr/>
      </xdr:nvSpPr>
      <xdr:spPr>
        <a:xfrm>
          <a:off x="15430500" y="16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166552</xdr:rowOff>
    </xdr:from>
    <xdr:ext cx="469744" cy="259045"/>
    <xdr:sp macro="" textlink="">
      <xdr:nvSpPr>
        <xdr:cNvPr id="713" name="テキスト ボックス 712"/>
        <xdr:cNvSpPr txBox="1"/>
      </xdr:nvSpPr>
      <xdr:spPr>
        <a:xfrm>
          <a:off x="15246428" y="169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104877</xdr:rowOff>
    </xdr:from>
    <xdr:to>
      <xdr:col>76</xdr:col>
      <xdr:colOff>165100</xdr:colOff>
      <xdr:row>99</xdr:row>
      <xdr:rowOff>35027</xdr:rowOff>
    </xdr:to>
    <xdr:sp macro="" textlink="">
      <xdr:nvSpPr>
        <xdr:cNvPr id="714" name="楕円 713"/>
        <xdr:cNvSpPr/>
      </xdr:nvSpPr>
      <xdr:spPr>
        <a:xfrm>
          <a:off x="14541500" y="169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26154</xdr:rowOff>
    </xdr:from>
    <xdr:ext cx="469744" cy="259045"/>
    <xdr:sp macro="" textlink="">
      <xdr:nvSpPr>
        <xdr:cNvPr id="715" name="テキスト ボックス 714"/>
        <xdr:cNvSpPr txBox="1"/>
      </xdr:nvSpPr>
      <xdr:spPr>
        <a:xfrm>
          <a:off x="14357428" y="169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119126</xdr:rowOff>
    </xdr:from>
    <xdr:to>
      <xdr:col>72</xdr:col>
      <xdr:colOff>38100</xdr:colOff>
      <xdr:row>99</xdr:row>
      <xdr:rowOff>49276</xdr:rowOff>
    </xdr:to>
    <xdr:sp macro="" textlink="">
      <xdr:nvSpPr>
        <xdr:cNvPr id="716" name="楕円 715"/>
        <xdr:cNvSpPr/>
      </xdr:nvSpPr>
      <xdr:spPr>
        <a:xfrm>
          <a:off x="13652500" y="169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40403</xdr:rowOff>
    </xdr:from>
    <xdr:ext cx="469744" cy="259045"/>
    <xdr:sp macro="" textlink="">
      <xdr:nvSpPr>
        <xdr:cNvPr id="717" name="テキスト ボックス 716"/>
        <xdr:cNvSpPr txBox="1"/>
      </xdr:nvSpPr>
      <xdr:spPr>
        <a:xfrm>
          <a:off x="13468428" y="170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145759</xdr:rowOff>
    </xdr:from>
    <xdr:to>
      <xdr:col>67</xdr:col>
      <xdr:colOff>101600</xdr:colOff>
      <xdr:row>99</xdr:row>
      <xdr:rowOff>75909</xdr:rowOff>
    </xdr:to>
    <xdr:sp macro="" textlink="">
      <xdr:nvSpPr>
        <xdr:cNvPr id="718" name="楕円 717"/>
        <xdr:cNvSpPr/>
      </xdr:nvSpPr>
      <xdr:spPr>
        <a:xfrm>
          <a:off x="12763500" y="169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67036</xdr:rowOff>
    </xdr:from>
    <xdr:ext cx="469744" cy="259045"/>
    <xdr:sp macro="" textlink="">
      <xdr:nvSpPr>
        <xdr:cNvPr id="719" name="テキスト ボックス 718"/>
        <xdr:cNvSpPr txBox="1"/>
      </xdr:nvSpPr>
      <xdr:spPr>
        <a:xfrm>
          <a:off x="12579428" y="170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131425</xdr:rowOff>
    </xdr:from>
    <xdr:to>
      <xdr:col>116</xdr:col>
      <xdr:colOff>63500</xdr:colOff>
      <xdr:row>38</xdr:row>
      <xdr:rowOff>12873</xdr:rowOff>
    </xdr:to>
    <xdr:cxnSp macro="">
      <xdr:nvCxnSpPr>
        <xdr:cNvPr id="746" name="直線コネクタ 745"/>
        <xdr:cNvCxnSpPr/>
      </xdr:nvCxnSpPr>
      <xdr:spPr>
        <a:xfrm flipV="1">
          <a:off x="21323300" y="6475075"/>
          <a:ext cx="8382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12873</xdr:rowOff>
    </xdr:from>
    <xdr:to>
      <xdr:col>111</xdr:col>
      <xdr:colOff>177800</xdr:colOff>
      <xdr:row>38</xdr:row>
      <xdr:rowOff>66228</xdr:rowOff>
    </xdr:to>
    <xdr:cxnSp macro="">
      <xdr:nvCxnSpPr>
        <xdr:cNvPr id="749" name="直線コネクタ 748"/>
        <xdr:cNvCxnSpPr/>
      </xdr:nvCxnSpPr>
      <xdr:spPr>
        <a:xfrm flipV="1">
          <a:off x="20434300" y="6527973"/>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66228</xdr:rowOff>
    </xdr:from>
    <xdr:to>
      <xdr:col>107</xdr:col>
      <xdr:colOff>50800</xdr:colOff>
      <xdr:row>38</xdr:row>
      <xdr:rowOff>67554</xdr:rowOff>
    </xdr:to>
    <xdr:cxnSp macro="">
      <xdr:nvCxnSpPr>
        <xdr:cNvPr id="752" name="直線コネクタ 751"/>
        <xdr:cNvCxnSpPr/>
      </xdr:nvCxnSpPr>
      <xdr:spPr>
        <a:xfrm flipV="1">
          <a:off x="19545300" y="658132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3" name="フローチャート: 判断 752"/>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4" name="テキスト ボックス 753"/>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67554</xdr:rowOff>
    </xdr:from>
    <xdr:to>
      <xdr:col>102</xdr:col>
      <xdr:colOff>114300</xdr:colOff>
      <xdr:row>38</xdr:row>
      <xdr:rowOff>73497</xdr:rowOff>
    </xdr:to>
    <xdr:cxnSp macro="">
      <xdr:nvCxnSpPr>
        <xdr:cNvPr id="755" name="直線コネクタ 754"/>
        <xdr:cNvCxnSpPr/>
      </xdr:nvCxnSpPr>
      <xdr:spPr>
        <a:xfrm flipV="1">
          <a:off x="18656300" y="6582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6" name="フローチャート: 判断 755"/>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57" name="テキスト ボックス 756"/>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8" name="フローチャート: 判断 757"/>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9" name="テキスト ボックス 758"/>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80625</xdr:rowOff>
    </xdr:from>
    <xdr:to>
      <xdr:col>116</xdr:col>
      <xdr:colOff>114300</xdr:colOff>
      <xdr:row>38</xdr:row>
      <xdr:rowOff>10775</xdr:rowOff>
    </xdr:to>
    <xdr:sp macro="" textlink="">
      <xdr:nvSpPr>
        <xdr:cNvPr id="765" name="楕円 764"/>
        <xdr:cNvSpPr/>
      </xdr:nvSpPr>
      <xdr:spPr>
        <a:xfrm>
          <a:off x="22110700" y="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103502</xdr:rowOff>
    </xdr:from>
    <xdr:ext cx="469744" cy="259045"/>
    <xdr:sp macro="" textlink="">
      <xdr:nvSpPr>
        <xdr:cNvPr id="766" name="投資及び出資金該当値テキスト"/>
        <xdr:cNvSpPr txBox="1"/>
      </xdr:nvSpPr>
      <xdr:spPr>
        <a:xfrm>
          <a:off x="22212300" y="62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133523</xdr:rowOff>
    </xdr:from>
    <xdr:to>
      <xdr:col>112</xdr:col>
      <xdr:colOff>38100</xdr:colOff>
      <xdr:row>38</xdr:row>
      <xdr:rowOff>63673</xdr:rowOff>
    </xdr:to>
    <xdr:sp macro="" textlink="">
      <xdr:nvSpPr>
        <xdr:cNvPr id="767" name="楕円 766"/>
        <xdr:cNvSpPr/>
      </xdr:nvSpPr>
      <xdr:spPr>
        <a:xfrm>
          <a:off x="21272500" y="64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54800</xdr:rowOff>
    </xdr:from>
    <xdr:ext cx="469744" cy="259045"/>
    <xdr:sp macro="" textlink="">
      <xdr:nvSpPr>
        <xdr:cNvPr id="768" name="テキスト ボックス 767"/>
        <xdr:cNvSpPr txBox="1"/>
      </xdr:nvSpPr>
      <xdr:spPr>
        <a:xfrm>
          <a:off x="21088428" y="656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15428</xdr:rowOff>
    </xdr:from>
    <xdr:to>
      <xdr:col>107</xdr:col>
      <xdr:colOff>101600</xdr:colOff>
      <xdr:row>38</xdr:row>
      <xdr:rowOff>117028</xdr:rowOff>
    </xdr:to>
    <xdr:sp macro="" textlink="">
      <xdr:nvSpPr>
        <xdr:cNvPr id="769" name="楕円 768"/>
        <xdr:cNvSpPr/>
      </xdr:nvSpPr>
      <xdr:spPr>
        <a:xfrm>
          <a:off x="20383500" y="65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108155</xdr:rowOff>
    </xdr:from>
    <xdr:ext cx="469744" cy="259045"/>
    <xdr:sp macro="" textlink="">
      <xdr:nvSpPr>
        <xdr:cNvPr id="770" name="テキスト ボックス 769"/>
        <xdr:cNvSpPr txBox="1"/>
      </xdr:nvSpPr>
      <xdr:spPr>
        <a:xfrm>
          <a:off x="20199428" y="662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16754</xdr:rowOff>
    </xdr:from>
    <xdr:to>
      <xdr:col>102</xdr:col>
      <xdr:colOff>165100</xdr:colOff>
      <xdr:row>38</xdr:row>
      <xdr:rowOff>118354</xdr:rowOff>
    </xdr:to>
    <xdr:sp macro="" textlink="">
      <xdr:nvSpPr>
        <xdr:cNvPr id="771" name="楕円 770"/>
        <xdr:cNvSpPr/>
      </xdr:nvSpPr>
      <xdr:spPr>
        <a:xfrm>
          <a:off x="19494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109481</xdr:rowOff>
    </xdr:from>
    <xdr:ext cx="469744" cy="259045"/>
    <xdr:sp macro="" textlink="">
      <xdr:nvSpPr>
        <xdr:cNvPr id="772" name="テキスト ボックス 771"/>
        <xdr:cNvSpPr txBox="1"/>
      </xdr:nvSpPr>
      <xdr:spPr>
        <a:xfrm>
          <a:off x="19310428"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22697</xdr:rowOff>
    </xdr:from>
    <xdr:to>
      <xdr:col>98</xdr:col>
      <xdr:colOff>38100</xdr:colOff>
      <xdr:row>38</xdr:row>
      <xdr:rowOff>124297</xdr:rowOff>
    </xdr:to>
    <xdr:sp macro="" textlink="">
      <xdr:nvSpPr>
        <xdr:cNvPr id="773" name="楕円 772"/>
        <xdr:cNvSpPr/>
      </xdr:nvSpPr>
      <xdr:spPr>
        <a:xfrm>
          <a:off x="18605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115424</xdr:rowOff>
    </xdr:from>
    <xdr:ext cx="469744" cy="259045"/>
    <xdr:sp macro="" textlink="">
      <xdr:nvSpPr>
        <xdr:cNvPr id="774" name="テキスト ボックス 773"/>
        <xdr:cNvSpPr txBox="1"/>
      </xdr:nvSpPr>
      <xdr:spPr>
        <a:xfrm>
          <a:off x="18421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27495</xdr:rowOff>
    </xdr:from>
    <xdr:to>
      <xdr:col>116</xdr:col>
      <xdr:colOff>63500</xdr:colOff>
      <xdr:row>59</xdr:row>
      <xdr:rowOff>29781</xdr:rowOff>
    </xdr:to>
    <xdr:cxnSp macro="">
      <xdr:nvCxnSpPr>
        <xdr:cNvPr id="803" name="直線コネクタ 802"/>
        <xdr:cNvCxnSpPr/>
      </xdr:nvCxnSpPr>
      <xdr:spPr>
        <a:xfrm>
          <a:off x="21323300" y="1014304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27495</xdr:rowOff>
    </xdr:from>
    <xdr:to>
      <xdr:col>111</xdr:col>
      <xdr:colOff>177800</xdr:colOff>
      <xdr:row>59</xdr:row>
      <xdr:rowOff>27648</xdr:rowOff>
    </xdr:to>
    <xdr:cxnSp macro="">
      <xdr:nvCxnSpPr>
        <xdr:cNvPr id="806" name="直線コネクタ 805"/>
        <xdr:cNvCxnSpPr/>
      </xdr:nvCxnSpPr>
      <xdr:spPr>
        <a:xfrm flipV="1">
          <a:off x="20434300" y="1014304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27648</xdr:rowOff>
    </xdr:from>
    <xdr:to>
      <xdr:col>107</xdr:col>
      <xdr:colOff>50800</xdr:colOff>
      <xdr:row>59</xdr:row>
      <xdr:rowOff>29934</xdr:rowOff>
    </xdr:to>
    <xdr:cxnSp macro="">
      <xdr:nvCxnSpPr>
        <xdr:cNvPr id="809" name="直線コネクタ 808"/>
        <xdr:cNvCxnSpPr/>
      </xdr:nvCxnSpPr>
      <xdr:spPr>
        <a:xfrm flipV="1">
          <a:off x="19545300" y="101431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25438</xdr:rowOff>
    </xdr:from>
    <xdr:to>
      <xdr:col>102</xdr:col>
      <xdr:colOff>114300</xdr:colOff>
      <xdr:row>59</xdr:row>
      <xdr:rowOff>29934</xdr:rowOff>
    </xdr:to>
    <xdr:cxnSp macro="">
      <xdr:nvCxnSpPr>
        <xdr:cNvPr id="812" name="直線コネクタ 811"/>
        <xdr:cNvCxnSpPr/>
      </xdr:nvCxnSpPr>
      <xdr:spPr>
        <a:xfrm>
          <a:off x="18656300" y="1014098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150431</xdr:rowOff>
    </xdr:from>
    <xdr:to>
      <xdr:col>116</xdr:col>
      <xdr:colOff>114300</xdr:colOff>
      <xdr:row>59</xdr:row>
      <xdr:rowOff>80581</xdr:rowOff>
    </xdr:to>
    <xdr:sp macro="" textlink="">
      <xdr:nvSpPr>
        <xdr:cNvPr id="822" name="楕円 821"/>
        <xdr:cNvSpPr/>
      </xdr:nvSpPr>
      <xdr:spPr>
        <a:xfrm>
          <a:off x="22110700" y="100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65358</xdr:rowOff>
    </xdr:from>
    <xdr:ext cx="378565" cy="259045"/>
    <xdr:sp macro="" textlink="">
      <xdr:nvSpPr>
        <xdr:cNvPr id="823" name="貸付金該当値テキスト"/>
        <xdr:cNvSpPr txBox="1"/>
      </xdr:nvSpPr>
      <xdr:spPr>
        <a:xfrm>
          <a:off x="22212300" y="1000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148145</xdr:rowOff>
    </xdr:from>
    <xdr:to>
      <xdr:col>112</xdr:col>
      <xdr:colOff>38100</xdr:colOff>
      <xdr:row>59</xdr:row>
      <xdr:rowOff>78295</xdr:rowOff>
    </xdr:to>
    <xdr:sp macro="" textlink="">
      <xdr:nvSpPr>
        <xdr:cNvPr id="824" name="楕円 823"/>
        <xdr:cNvSpPr/>
      </xdr:nvSpPr>
      <xdr:spPr>
        <a:xfrm>
          <a:off x="21272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69422</xdr:rowOff>
    </xdr:from>
    <xdr:ext cx="378565" cy="259045"/>
    <xdr:sp macro="" textlink="">
      <xdr:nvSpPr>
        <xdr:cNvPr id="825" name="テキスト ボックス 824"/>
        <xdr:cNvSpPr txBox="1"/>
      </xdr:nvSpPr>
      <xdr:spPr>
        <a:xfrm>
          <a:off x="21134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148298</xdr:rowOff>
    </xdr:from>
    <xdr:to>
      <xdr:col>107</xdr:col>
      <xdr:colOff>101600</xdr:colOff>
      <xdr:row>59</xdr:row>
      <xdr:rowOff>78448</xdr:rowOff>
    </xdr:to>
    <xdr:sp macro="" textlink="">
      <xdr:nvSpPr>
        <xdr:cNvPr id="826" name="楕円 825"/>
        <xdr:cNvSpPr/>
      </xdr:nvSpPr>
      <xdr:spPr>
        <a:xfrm>
          <a:off x="20383500" y="100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69575</xdr:rowOff>
    </xdr:from>
    <xdr:ext cx="378565" cy="259045"/>
    <xdr:sp macro="" textlink="">
      <xdr:nvSpPr>
        <xdr:cNvPr id="827" name="テキスト ボックス 826"/>
        <xdr:cNvSpPr txBox="1"/>
      </xdr:nvSpPr>
      <xdr:spPr>
        <a:xfrm>
          <a:off x="20245017" y="1018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150584</xdr:rowOff>
    </xdr:from>
    <xdr:to>
      <xdr:col>102</xdr:col>
      <xdr:colOff>165100</xdr:colOff>
      <xdr:row>59</xdr:row>
      <xdr:rowOff>80734</xdr:rowOff>
    </xdr:to>
    <xdr:sp macro="" textlink="">
      <xdr:nvSpPr>
        <xdr:cNvPr id="828" name="楕円 827"/>
        <xdr:cNvSpPr/>
      </xdr:nvSpPr>
      <xdr:spPr>
        <a:xfrm>
          <a:off x="19494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71861</xdr:rowOff>
    </xdr:from>
    <xdr:ext cx="378565" cy="259045"/>
    <xdr:sp macro="" textlink="">
      <xdr:nvSpPr>
        <xdr:cNvPr id="829" name="テキスト ボックス 828"/>
        <xdr:cNvSpPr txBox="1"/>
      </xdr:nvSpPr>
      <xdr:spPr>
        <a:xfrm>
          <a:off x="19356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146088</xdr:rowOff>
    </xdr:from>
    <xdr:to>
      <xdr:col>98</xdr:col>
      <xdr:colOff>38100</xdr:colOff>
      <xdr:row>59</xdr:row>
      <xdr:rowOff>76238</xdr:rowOff>
    </xdr:to>
    <xdr:sp macro="" textlink="">
      <xdr:nvSpPr>
        <xdr:cNvPr id="830" name="楕円 829"/>
        <xdr:cNvSpPr/>
      </xdr:nvSpPr>
      <xdr:spPr>
        <a:xfrm>
          <a:off x="18605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67365</xdr:rowOff>
    </xdr:from>
    <xdr:ext cx="378565" cy="259045"/>
    <xdr:sp macro="" textlink="">
      <xdr:nvSpPr>
        <xdr:cNvPr id="831" name="テキスト ボックス 830"/>
        <xdr:cNvSpPr txBox="1"/>
      </xdr:nvSpPr>
      <xdr:spPr>
        <a:xfrm>
          <a:off x="18467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103673</xdr:rowOff>
    </xdr:from>
    <xdr:to>
      <xdr:col>116</xdr:col>
      <xdr:colOff>63500</xdr:colOff>
      <xdr:row>75</xdr:row>
      <xdr:rowOff>104427</xdr:rowOff>
    </xdr:to>
    <xdr:cxnSp macro="">
      <xdr:nvCxnSpPr>
        <xdr:cNvPr id="859" name="直線コネクタ 858"/>
        <xdr:cNvCxnSpPr/>
      </xdr:nvCxnSpPr>
      <xdr:spPr>
        <a:xfrm flipV="1">
          <a:off x="21323300" y="12962423"/>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104427</xdr:rowOff>
    </xdr:from>
    <xdr:to>
      <xdr:col>111</xdr:col>
      <xdr:colOff>177800</xdr:colOff>
      <xdr:row>75</xdr:row>
      <xdr:rowOff>113936</xdr:rowOff>
    </xdr:to>
    <xdr:cxnSp macro="">
      <xdr:nvCxnSpPr>
        <xdr:cNvPr id="862" name="直線コネクタ 861"/>
        <xdr:cNvCxnSpPr/>
      </xdr:nvCxnSpPr>
      <xdr:spPr>
        <a:xfrm flipV="1">
          <a:off x="20434300" y="12963177"/>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113936</xdr:rowOff>
    </xdr:from>
    <xdr:to>
      <xdr:col>107</xdr:col>
      <xdr:colOff>50800</xdr:colOff>
      <xdr:row>75</xdr:row>
      <xdr:rowOff>135059</xdr:rowOff>
    </xdr:to>
    <xdr:cxnSp macro="">
      <xdr:nvCxnSpPr>
        <xdr:cNvPr id="865" name="直線コネクタ 864"/>
        <xdr:cNvCxnSpPr/>
      </xdr:nvCxnSpPr>
      <xdr:spPr>
        <a:xfrm flipV="1">
          <a:off x="19545300" y="1297268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6" name="フローチャート: 判断 865"/>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6245</xdr:rowOff>
    </xdr:from>
    <xdr:ext cx="534377" cy="259045"/>
    <xdr:sp macro="" textlink="">
      <xdr:nvSpPr>
        <xdr:cNvPr id="867" name="テキスト ボックス 866"/>
        <xdr:cNvSpPr txBox="1"/>
      </xdr:nvSpPr>
      <xdr:spPr>
        <a:xfrm>
          <a:off x="20167111" y="130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72720</xdr:rowOff>
    </xdr:from>
    <xdr:to>
      <xdr:col>102</xdr:col>
      <xdr:colOff>114300</xdr:colOff>
      <xdr:row>75</xdr:row>
      <xdr:rowOff>135059</xdr:rowOff>
    </xdr:to>
    <xdr:cxnSp macro="">
      <xdr:nvCxnSpPr>
        <xdr:cNvPr id="868" name="直線コネクタ 867"/>
        <xdr:cNvCxnSpPr/>
      </xdr:nvCxnSpPr>
      <xdr:spPr>
        <a:xfrm>
          <a:off x="18656300" y="12760020"/>
          <a:ext cx="889000" cy="23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9" name="フローチャート: 判断 868"/>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68495</xdr:rowOff>
    </xdr:from>
    <xdr:ext cx="534377" cy="259045"/>
    <xdr:sp macro="" textlink="">
      <xdr:nvSpPr>
        <xdr:cNvPr id="870" name="テキスト ボックス 869"/>
        <xdr:cNvSpPr txBox="1"/>
      </xdr:nvSpPr>
      <xdr:spPr>
        <a:xfrm>
          <a:off x="19278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71" name="フローチャート: 判断 870"/>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40215</xdr:rowOff>
    </xdr:from>
    <xdr:ext cx="534377" cy="259045"/>
    <xdr:sp macro="" textlink="">
      <xdr:nvSpPr>
        <xdr:cNvPr id="872" name="テキスト ボックス 871"/>
        <xdr:cNvSpPr txBox="1"/>
      </xdr:nvSpPr>
      <xdr:spPr>
        <a:xfrm>
          <a:off x="18389111" y="128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52873</xdr:rowOff>
    </xdr:from>
    <xdr:to>
      <xdr:col>116</xdr:col>
      <xdr:colOff>114300</xdr:colOff>
      <xdr:row>75</xdr:row>
      <xdr:rowOff>154473</xdr:rowOff>
    </xdr:to>
    <xdr:sp macro="" textlink="">
      <xdr:nvSpPr>
        <xdr:cNvPr id="878" name="楕円 877"/>
        <xdr:cNvSpPr/>
      </xdr:nvSpPr>
      <xdr:spPr>
        <a:xfrm>
          <a:off x="22110700" y="129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75750</xdr:rowOff>
    </xdr:from>
    <xdr:ext cx="534377" cy="259045"/>
    <xdr:sp macro="" textlink="">
      <xdr:nvSpPr>
        <xdr:cNvPr id="879" name="繰出金該当値テキスト"/>
        <xdr:cNvSpPr txBox="1"/>
      </xdr:nvSpPr>
      <xdr:spPr>
        <a:xfrm>
          <a:off x="22212300" y="127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53627</xdr:rowOff>
    </xdr:from>
    <xdr:to>
      <xdr:col>112</xdr:col>
      <xdr:colOff>38100</xdr:colOff>
      <xdr:row>75</xdr:row>
      <xdr:rowOff>155228</xdr:rowOff>
    </xdr:to>
    <xdr:sp macro="" textlink="">
      <xdr:nvSpPr>
        <xdr:cNvPr id="880" name="楕円 879"/>
        <xdr:cNvSpPr/>
      </xdr:nvSpPr>
      <xdr:spPr>
        <a:xfrm>
          <a:off x="21272500" y="12912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304</xdr:rowOff>
    </xdr:from>
    <xdr:ext cx="534377" cy="259045"/>
    <xdr:sp macro="" textlink="">
      <xdr:nvSpPr>
        <xdr:cNvPr id="881" name="テキスト ボックス 880"/>
        <xdr:cNvSpPr txBox="1"/>
      </xdr:nvSpPr>
      <xdr:spPr>
        <a:xfrm>
          <a:off x="21056111" y="126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63136</xdr:rowOff>
    </xdr:from>
    <xdr:to>
      <xdr:col>107</xdr:col>
      <xdr:colOff>101600</xdr:colOff>
      <xdr:row>75</xdr:row>
      <xdr:rowOff>164737</xdr:rowOff>
    </xdr:to>
    <xdr:sp macro="" textlink="">
      <xdr:nvSpPr>
        <xdr:cNvPr id="882" name="楕円 881"/>
        <xdr:cNvSpPr/>
      </xdr:nvSpPr>
      <xdr:spPr>
        <a:xfrm>
          <a:off x="20383500" y="129218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9813</xdr:rowOff>
    </xdr:from>
    <xdr:ext cx="534377" cy="259045"/>
    <xdr:sp macro="" textlink="">
      <xdr:nvSpPr>
        <xdr:cNvPr id="883" name="テキスト ボックス 882"/>
        <xdr:cNvSpPr txBox="1"/>
      </xdr:nvSpPr>
      <xdr:spPr>
        <a:xfrm>
          <a:off x="20167111" y="126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84259</xdr:rowOff>
    </xdr:from>
    <xdr:to>
      <xdr:col>102</xdr:col>
      <xdr:colOff>165100</xdr:colOff>
      <xdr:row>76</xdr:row>
      <xdr:rowOff>14408</xdr:rowOff>
    </xdr:to>
    <xdr:sp macro="" textlink="">
      <xdr:nvSpPr>
        <xdr:cNvPr id="884" name="楕円 883"/>
        <xdr:cNvSpPr/>
      </xdr:nvSpPr>
      <xdr:spPr>
        <a:xfrm>
          <a:off x="19494500" y="12943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5537</xdr:rowOff>
    </xdr:from>
    <xdr:ext cx="534377" cy="259045"/>
    <xdr:sp macro="" textlink="">
      <xdr:nvSpPr>
        <xdr:cNvPr id="885" name="テキスト ボックス 884"/>
        <xdr:cNvSpPr txBox="1"/>
      </xdr:nvSpPr>
      <xdr:spPr>
        <a:xfrm>
          <a:off x="19278111" y="130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21920</xdr:rowOff>
    </xdr:from>
    <xdr:to>
      <xdr:col>98</xdr:col>
      <xdr:colOff>38100</xdr:colOff>
      <xdr:row>74</xdr:row>
      <xdr:rowOff>123520</xdr:rowOff>
    </xdr:to>
    <xdr:sp macro="" textlink="">
      <xdr:nvSpPr>
        <xdr:cNvPr id="886" name="楕円 885"/>
        <xdr:cNvSpPr/>
      </xdr:nvSpPr>
      <xdr:spPr>
        <a:xfrm>
          <a:off x="18605500" y="127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140047</xdr:rowOff>
    </xdr:from>
    <xdr:ext cx="534377" cy="259045"/>
    <xdr:sp macro="" textlink="">
      <xdr:nvSpPr>
        <xdr:cNvPr id="887" name="テキスト ボックス 886"/>
        <xdr:cNvSpPr txBox="1"/>
      </xdr:nvSpPr>
      <xdr:spPr>
        <a:xfrm>
          <a:off x="18389111" y="124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を大きく上回る水準で推移している。これは総合支所方式により、支所職員の配置が多く、全体職員数が多いことに加え、ラスパイレス指数も高いことが要因の一つ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3,761</a:t>
          </a:r>
          <a:r>
            <a:rPr kumimoji="1" lang="ja-JP" altLang="en-US" sz="1300">
              <a:latin typeface="ＭＳ Ｐゴシック" panose="020B0600070205080204" pitchFamily="50" charset="-128"/>
              <a:ea typeface="ＭＳ Ｐゴシック" panose="020B0600070205080204" pitchFamily="50" charset="-128"/>
            </a:rPr>
            <a:t>円の増となり、正職員数の増加（</a:t>
          </a:r>
          <a:r>
            <a:rPr kumimoji="1" lang="en-US" altLang="ja-JP" sz="1300">
              <a:latin typeface="ＭＳ Ｐゴシック" panose="020B0600070205080204" pitchFamily="50" charset="-128"/>
              <a:ea typeface="ＭＳ Ｐゴシック" panose="020B0600070205080204" pitchFamily="50" charset="-128"/>
            </a:rPr>
            <a:t>733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人）や再任用職員・任期付職員数の増加（</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人）による職員給の増額、退職者数の増加（</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人）に伴う退職手当の増加が主な要因である。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19,121</a:t>
          </a:r>
          <a:r>
            <a:rPr kumimoji="1" lang="ja-JP" altLang="en-US" sz="1300">
              <a:latin typeface="ＭＳ Ｐゴシック" panose="020B0600070205080204" pitchFamily="50" charset="-128"/>
              <a:ea typeface="ＭＳ Ｐゴシック" panose="020B0600070205080204" pitchFamily="50" charset="-128"/>
            </a:rPr>
            <a:t>円の減となっているが、これは令和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年度に住民税非課税世帯等に対する臨時特別給付金等があったためである。扶助費は、今後も横ばいで推移することが見込まれるため、引き続き財政基盤の確立に努める。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補助費等については、プレミアム付商品券事業補助金が主な要因として前年度比</a:t>
          </a:r>
          <a:r>
            <a:rPr kumimoji="1" lang="en-US" altLang="ja-JP" sz="1300">
              <a:latin typeface="ＭＳ Ｐゴシック" panose="020B0600070205080204" pitchFamily="50" charset="-128"/>
              <a:ea typeface="ＭＳ Ｐゴシック" panose="020B0600070205080204" pitchFamily="50" charset="-128"/>
            </a:rPr>
            <a:t>13,116</a:t>
          </a:r>
          <a:r>
            <a:rPr kumimoji="1" lang="ja-JP" altLang="en-US" sz="1300">
              <a:latin typeface="ＭＳ Ｐゴシック" panose="020B0600070205080204" pitchFamily="50" charset="-128"/>
              <a:ea typeface="ＭＳ Ｐゴシック" panose="020B0600070205080204" pitchFamily="50" charset="-128"/>
            </a:rPr>
            <a:t>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普通建設事業については、漁港改修工事の終了などにより</a:t>
          </a:r>
          <a:r>
            <a:rPr kumimoji="1" lang="en-US" altLang="ja-JP" sz="1300">
              <a:latin typeface="ＭＳ Ｐゴシック" panose="020B0600070205080204" pitchFamily="50" charset="-128"/>
              <a:ea typeface="ＭＳ Ｐゴシック" panose="020B0600070205080204" pitchFamily="50" charset="-128"/>
            </a:rPr>
            <a:t>4,056</a:t>
          </a:r>
          <a:r>
            <a:rPr kumimoji="1" lang="ja-JP" altLang="en-US" sz="1300">
              <a:latin typeface="ＭＳ Ｐゴシック" panose="020B0600070205080204" pitchFamily="50" charset="-128"/>
              <a:ea typeface="ＭＳ Ｐゴシック" panose="020B0600070205080204" pitchFamily="50" charset="-128"/>
            </a:rPr>
            <a:t>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150216</xdr:rowOff>
    </xdr:from>
    <xdr:to>
      <xdr:col>24</xdr:col>
      <xdr:colOff>63500</xdr:colOff>
      <xdr:row>35</xdr:row>
      <xdr:rowOff>160731</xdr:rowOff>
    </xdr:to>
    <xdr:cxnSp macro="">
      <xdr:nvCxnSpPr>
        <xdr:cNvPr id="59" name="直線コネクタ 58"/>
        <xdr:cNvCxnSpPr/>
      </xdr:nvCxnSpPr>
      <xdr:spPr>
        <a:xfrm flipV="1">
          <a:off x="3797300" y="615096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160731</xdr:rowOff>
    </xdr:from>
    <xdr:to>
      <xdr:col>19</xdr:col>
      <xdr:colOff>177800</xdr:colOff>
      <xdr:row>36</xdr:row>
      <xdr:rowOff>2540</xdr:rowOff>
    </xdr:to>
    <xdr:cxnSp macro="">
      <xdr:nvCxnSpPr>
        <xdr:cNvPr id="62" name="直線コネクタ 61"/>
        <xdr:cNvCxnSpPr/>
      </xdr:nvCxnSpPr>
      <xdr:spPr>
        <a:xfrm flipV="1">
          <a:off x="2908300" y="616148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130099</xdr:rowOff>
    </xdr:from>
    <xdr:to>
      <xdr:col>15</xdr:col>
      <xdr:colOff>50800</xdr:colOff>
      <xdr:row>36</xdr:row>
      <xdr:rowOff>2540</xdr:rowOff>
    </xdr:to>
    <xdr:cxnSp macro="">
      <xdr:nvCxnSpPr>
        <xdr:cNvPr id="65" name="直線コネクタ 64"/>
        <xdr:cNvCxnSpPr/>
      </xdr:nvCxnSpPr>
      <xdr:spPr>
        <a:xfrm>
          <a:off x="2019300" y="613084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33172</xdr:rowOff>
    </xdr:from>
    <xdr:to>
      <xdr:col>10</xdr:col>
      <xdr:colOff>114300</xdr:colOff>
      <xdr:row>35</xdr:row>
      <xdr:rowOff>130099</xdr:rowOff>
    </xdr:to>
    <xdr:cxnSp macro="">
      <xdr:nvCxnSpPr>
        <xdr:cNvPr id="68" name="直線コネクタ 67"/>
        <xdr:cNvCxnSpPr/>
      </xdr:nvCxnSpPr>
      <xdr:spPr>
        <a:xfrm>
          <a:off x="1130300" y="6033922"/>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70" name="テキスト ボックス 69"/>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99416</xdr:rowOff>
    </xdr:from>
    <xdr:to>
      <xdr:col>24</xdr:col>
      <xdr:colOff>114300</xdr:colOff>
      <xdr:row>36</xdr:row>
      <xdr:rowOff>29566</xdr:rowOff>
    </xdr:to>
    <xdr:sp macro="" textlink="">
      <xdr:nvSpPr>
        <xdr:cNvPr id="78" name="楕円 77"/>
        <xdr:cNvSpPr/>
      </xdr:nvSpPr>
      <xdr:spPr>
        <a:xfrm>
          <a:off x="4584700" y="6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77843</xdr:rowOff>
    </xdr:from>
    <xdr:ext cx="469744" cy="259045"/>
    <xdr:sp macro="" textlink="">
      <xdr:nvSpPr>
        <xdr:cNvPr id="79" name="議会費該当値テキスト"/>
        <xdr:cNvSpPr txBox="1"/>
      </xdr:nvSpPr>
      <xdr:spPr>
        <a:xfrm>
          <a:off x="4686300" y="60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109931</xdr:rowOff>
    </xdr:from>
    <xdr:to>
      <xdr:col>20</xdr:col>
      <xdr:colOff>38100</xdr:colOff>
      <xdr:row>36</xdr:row>
      <xdr:rowOff>40081</xdr:rowOff>
    </xdr:to>
    <xdr:sp macro="" textlink="">
      <xdr:nvSpPr>
        <xdr:cNvPr id="80" name="楕円 79"/>
        <xdr:cNvSpPr/>
      </xdr:nvSpPr>
      <xdr:spPr>
        <a:xfrm>
          <a:off x="3746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31208</xdr:rowOff>
    </xdr:from>
    <xdr:ext cx="469744" cy="259045"/>
    <xdr:sp macro="" textlink="">
      <xdr:nvSpPr>
        <xdr:cNvPr id="81" name="テキスト ボックス 80"/>
        <xdr:cNvSpPr txBox="1"/>
      </xdr:nvSpPr>
      <xdr:spPr>
        <a:xfrm>
          <a:off x="3562428" y="62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2" name="楕円 81"/>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3" name="テキスト ボックス 82"/>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79299</xdr:rowOff>
    </xdr:from>
    <xdr:to>
      <xdr:col>10</xdr:col>
      <xdr:colOff>165100</xdr:colOff>
      <xdr:row>36</xdr:row>
      <xdr:rowOff>9449</xdr:rowOff>
    </xdr:to>
    <xdr:sp macro="" textlink="">
      <xdr:nvSpPr>
        <xdr:cNvPr id="84" name="楕円 83"/>
        <xdr:cNvSpPr/>
      </xdr:nvSpPr>
      <xdr:spPr>
        <a:xfrm>
          <a:off x="1968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576</xdr:rowOff>
    </xdr:from>
    <xdr:ext cx="469744" cy="259045"/>
    <xdr:sp macro="" textlink="">
      <xdr:nvSpPr>
        <xdr:cNvPr id="85" name="テキスト ボックス 84"/>
        <xdr:cNvSpPr txBox="1"/>
      </xdr:nvSpPr>
      <xdr:spPr>
        <a:xfrm>
          <a:off x="1784428"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153822</xdr:rowOff>
    </xdr:from>
    <xdr:to>
      <xdr:col>6</xdr:col>
      <xdr:colOff>38100</xdr:colOff>
      <xdr:row>35</xdr:row>
      <xdr:rowOff>83972</xdr:rowOff>
    </xdr:to>
    <xdr:sp macro="" textlink="">
      <xdr:nvSpPr>
        <xdr:cNvPr id="86" name="楕円 85"/>
        <xdr:cNvSpPr/>
      </xdr:nvSpPr>
      <xdr:spPr>
        <a:xfrm>
          <a:off x="10795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75099</xdr:rowOff>
    </xdr:from>
    <xdr:ext cx="469744" cy="259045"/>
    <xdr:sp macro="" textlink="">
      <xdr:nvSpPr>
        <xdr:cNvPr id="87" name="テキスト ボックス 86"/>
        <xdr:cNvSpPr txBox="1"/>
      </xdr:nvSpPr>
      <xdr:spPr>
        <a:xfrm>
          <a:off x="89542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112584</xdr:rowOff>
    </xdr:from>
    <xdr:to>
      <xdr:col>24</xdr:col>
      <xdr:colOff>63500</xdr:colOff>
      <xdr:row>58</xdr:row>
      <xdr:rowOff>2486</xdr:rowOff>
    </xdr:to>
    <xdr:cxnSp macro="">
      <xdr:nvCxnSpPr>
        <xdr:cNvPr id="119" name="直線コネクタ 118"/>
        <xdr:cNvCxnSpPr/>
      </xdr:nvCxnSpPr>
      <xdr:spPr>
        <a:xfrm flipV="1">
          <a:off x="3797300" y="9885234"/>
          <a:ext cx="8382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119670</xdr:rowOff>
    </xdr:from>
    <xdr:to>
      <xdr:col>19</xdr:col>
      <xdr:colOff>177800</xdr:colOff>
      <xdr:row>58</xdr:row>
      <xdr:rowOff>2486</xdr:rowOff>
    </xdr:to>
    <xdr:cxnSp macro="">
      <xdr:nvCxnSpPr>
        <xdr:cNvPr id="122" name="直線コネクタ 121"/>
        <xdr:cNvCxnSpPr/>
      </xdr:nvCxnSpPr>
      <xdr:spPr>
        <a:xfrm>
          <a:off x="2908300" y="8863620"/>
          <a:ext cx="889000" cy="10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119670</xdr:rowOff>
    </xdr:from>
    <xdr:to>
      <xdr:col>15</xdr:col>
      <xdr:colOff>50800</xdr:colOff>
      <xdr:row>57</xdr:row>
      <xdr:rowOff>154363</xdr:rowOff>
    </xdr:to>
    <xdr:cxnSp macro="">
      <xdr:nvCxnSpPr>
        <xdr:cNvPr id="125" name="直線コネクタ 124"/>
        <xdr:cNvCxnSpPr/>
      </xdr:nvCxnSpPr>
      <xdr:spPr>
        <a:xfrm flipV="1">
          <a:off x="2019300" y="8863620"/>
          <a:ext cx="889000" cy="10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154363</xdr:rowOff>
    </xdr:from>
    <xdr:to>
      <xdr:col>10</xdr:col>
      <xdr:colOff>114300</xdr:colOff>
      <xdr:row>58</xdr:row>
      <xdr:rowOff>47172</xdr:rowOff>
    </xdr:to>
    <xdr:cxnSp macro="">
      <xdr:nvCxnSpPr>
        <xdr:cNvPr id="128" name="直線コネクタ 127"/>
        <xdr:cNvCxnSpPr/>
      </xdr:nvCxnSpPr>
      <xdr:spPr>
        <a:xfrm flipV="1">
          <a:off x="1130300" y="9927013"/>
          <a:ext cx="8890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81994</xdr:rowOff>
    </xdr:from>
    <xdr:ext cx="534377" cy="259045"/>
    <xdr:sp macro="" textlink="">
      <xdr:nvSpPr>
        <xdr:cNvPr id="130" name="テキスト ボックス 129"/>
        <xdr:cNvSpPr txBox="1"/>
      </xdr:nvSpPr>
      <xdr:spPr>
        <a:xfrm>
          <a:off x="1752111" y="95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116937</xdr:rowOff>
    </xdr:from>
    <xdr:ext cx="534377" cy="259045"/>
    <xdr:sp macro="" textlink="">
      <xdr:nvSpPr>
        <xdr:cNvPr id="132" name="テキスト ボックス 131"/>
        <xdr:cNvSpPr txBox="1"/>
      </xdr:nvSpPr>
      <xdr:spPr>
        <a:xfrm>
          <a:off x="863111" y="9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61784</xdr:rowOff>
    </xdr:from>
    <xdr:to>
      <xdr:col>24</xdr:col>
      <xdr:colOff>114300</xdr:colOff>
      <xdr:row>57</xdr:row>
      <xdr:rowOff>163384</xdr:rowOff>
    </xdr:to>
    <xdr:sp macro="" textlink="">
      <xdr:nvSpPr>
        <xdr:cNvPr id="138" name="楕円 137"/>
        <xdr:cNvSpPr/>
      </xdr:nvSpPr>
      <xdr:spPr>
        <a:xfrm>
          <a:off x="4584700" y="98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40211</xdr:rowOff>
    </xdr:from>
    <xdr:ext cx="534377" cy="259045"/>
    <xdr:sp macro="" textlink="">
      <xdr:nvSpPr>
        <xdr:cNvPr id="139" name="総務費該当値テキスト"/>
        <xdr:cNvSpPr txBox="1"/>
      </xdr:nvSpPr>
      <xdr:spPr>
        <a:xfrm>
          <a:off x="4686300" y="98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123136</xdr:rowOff>
    </xdr:from>
    <xdr:to>
      <xdr:col>20</xdr:col>
      <xdr:colOff>38100</xdr:colOff>
      <xdr:row>58</xdr:row>
      <xdr:rowOff>53286</xdr:rowOff>
    </xdr:to>
    <xdr:sp macro="" textlink="">
      <xdr:nvSpPr>
        <xdr:cNvPr id="140" name="楕円 139"/>
        <xdr:cNvSpPr/>
      </xdr:nvSpPr>
      <xdr:spPr>
        <a:xfrm>
          <a:off x="3746500" y="98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44413</xdr:rowOff>
    </xdr:from>
    <xdr:ext cx="534377" cy="259045"/>
    <xdr:sp macro="" textlink="">
      <xdr:nvSpPr>
        <xdr:cNvPr id="141" name="テキスト ボックス 140"/>
        <xdr:cNvSpPr txBox="1"/>
      </xdr:nvSpPr>
      <xdr:spPr>
        <a:xfrm>
          <a:off x="3530111"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68870</xdr:rowOff>
    </xdr:from>
    <xdr:to>
      <xdr:col>15</xdr:col>
      <xdr:colOff>101600</xdr:colOff>
      <xdr:row>51</xdr:row>
      <xdr:rowOff>170470</xdr:rowOff>
    </xdr:to>
    <xdr:sp macro="" textlink="">
      <xdr:nvSpPr>
        <xdr:cNvPr id="142" name="楕円 141"/>
        <xdr:cNvSpPr/>
      </xdr:nvSpPr>
      <xdr:spPr>
        <a:xfrm>
          <a:off x="2857500" y="88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161597</xdr:rowOff>
    </xdr:from>
    <xdr:ext cx="599010" cy="259045"/>
    <xdr:sp macro="" textlink="">
      <xdr:nvSpPr>
        <xdr:cNvPr id="143" name="テキスト ボックス 142"/>
        <xdr:cNvSpPr txBox="1"/>
      </xdr:nvSpPr>
      <xdr:spPr>
        <a:xfrm>
          <a:off x="2608795" y="890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103563</xdr:rowOff>
    </xdr:from>
    <xdr:to>
      <xdr:col>10</xdr:col>
      <xdr:colOff>165100</xdr:colOff>
      <xdr:row>58</xdr:row>
      <xdr:rowOff>33713</xdr:rowOff>
    </xdr:to>
    <xdr:sp macro="" textlink="">
      <xdr:nvSpPr>
        <xdr:cNvPr id="144" name="楕円 143"/>
        <xdr:cNvSpPr/>
      </xdr:nvSpPr>
      <xdr:spPr>
        <a:xfrm>
          <a:off x="1968500" y="9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24840</xdr:rowOff>
    </xdr:from>
    <xdr:ext cx="534377" cy="259045"/>
    <xdr:sp macro="" textlink="">
      <xdr:nvSpPr>
        <xdr:cNvPr id="145" name="テキスト ボックス 144"/>
        <xdr:cNvSpPr txBox="1"/>
      </xdr:nvSpPr>
      <xdr:spPr>
        <a:xfrm>
          <a:off x="1752111" y="99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167822</xdr:rowOff>
    </xdr:from>
    <xdr:to>
      <xdr:col>6</xdr:col>
      <xdr:colOff>38100</xdr:colOff>
      <xdr:row>58</xdr:row>
      <xdr:rowOff>97972</xdr:rowOff>
    </xdr:to>
    <xdr:sp macro="" textlink="">
      <xdr:nvSpPr>
        <xdr:cNvPr id="146" name="楕円 145"/>
        <xdr:cNvSpPr/>
      </xdr:nvSpPr>
      <xdr:spPr>
        <a:xfrm>
          <a:off x="1079500" y="99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89099</xdr:rowOff>
    </xdr:from>
    <xdr:ext cx="534377" cy="259045"/>
    <xdr:sp macro="" textlink="">
      <xdr:nvSpPr>
        <xdr:cNvPr id="147" name="テキスト ボックス 146"/>
        <xdr:cNvSpPr txBox="1"/>
      </xdr:nvSpPr>
      <xdr:spPr>
        <a:xfrm>
          <a:off x="863111" y="100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144970</xdr:rowOff>
    </xdr:from>
    <xdr:to>
      <xdr:col>24</xdr:col>
      <xdr:colOff>63500</xdr:colOff>
      <xdr:row>72</xdr:row>
      <xdr:rowOff>145300</xdr:rowOff>
    </xdr:to>
    <xdr:cxnSp macro="">
      <xdr:nvCxnSpPr>
        <xdr:cNvPr id="177" name="直線コネクタ 176"/>
        <xdr:cNvCxnSpPr/>
      </xdr:nvCxnSpPr>
      <xdr:spPr>
        <a:xfrm>
          <a:off x="3797300" y="12317920"/>
          <a:ext cx="838200" cy="1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144970</xdr:rowOff>
    </xdr:from>
    <xdr:to>
      <xdr:col>19</xdr:col>
      <xdr:colOff>177800</xdr:colOff>
      <xdr:row>73</xdr:row>
      <xdr:rowOff>160554</xdr:rowOff>
    </xdr:to>
    <xdr:cxnSp macro="">
      <xdr:nvCxnSpPr>
        <xdr:cNvPr id="180" name="直線コネクタ 179"/>
        <xdr:cNvCxnSpPr/>
      </xdr:nvCxnSpPr>
      <xdr:spPr>
        <a:xfrm flipV="1">
          <a:off x="2908300" y="12317920"/>
          <a:ext cx="889000" cy="3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160554</xdr:rowOff>
    </xdr:from>
    <xdr:to>
      <xdr:col>15</xdr:col>
      <xdr:colOff>50800</xdr:colOff>
      <xdr:row>74</xdr:row>
      <xdr:rowOff>82931</xdr:rowOff>
    </xdr:to>
    <xdr:cxnSp macro="">
      <xdr:nvCxnSpPr>
        <xdr:cNvPr id="183" name="直線コネクタ 182"/>
        <xdr:cNvCxnSpPr/>
      </xdr:nvCxnSpPr>
      <xdr:spPr>
        <a:xfrm flipV="1">
          <a:off x="2019300" y="12676404"/>
          <a:ext cx="889000" cy="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66171</xdr:rowOff>
    </xdr:from>
    <xdr:ext cx="599010" cy="259045"/>
    <xdr:sp macro="" textlink="">
      <xdr:nvSpPr>
        <xdr:cNvPr id="185" name="テキスト ボックス 184"/>
        <xdr:cNvSpPr txBox="1"/>
      </xdr:nvSpPr>
      <xdr:spPr>
        <a:xfrm>
          <a:off x="2608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82931</xdr:rowOff>
    </xdr:from>
    <xdr:to>
      <xdr:col>10</xdr:col>
      <xdr:colOff>114300</xdr:colOff>
      <xdr:row>74</xdr:row>
      <xdr:rowOff>158648</xdr:rowOff>
    </xdr:to>
    <xdr:cxnSp macro="">
      <xdr:nvCxnSpPr>
        <xdr:cNvPr id="186" name="直線コネクタ 185"/>
        <xdr:cNvCxnSpPr/>
      </xdr:nvCxnSpPr>
      <xdr:spPr>
        <a:xfrm flipV="1">
          <a:off x="1130300" y="12770231"/>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133963</xdr:rowOff>
    </xdr:from>
    <xdr:ext cx="599010" cy="259045"/>
    <xdr:sp macro="" textlink="">
      <xdr:nvSpPr>
        <xdr:cNvPr id="188" name="テキスト ボックス 187"/>
        <xdr:cNvSpPr txBox="1"/>
      </xdr:nvSpPr>
      <xdr:spPr>
        <a:xfrm>
          <a:off x="1719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32644</xdr:rowOff>
    </xdr:from>
    <xdr:ext cx="599010" cy="259045"/>
    <xdr:sp macro="" textlink="">
      <xdr:nvSpPr>
        <xdr:cNvPr id="190" name="テキスト ボックス 189"/>
        <xdr:cNvSpPr txBox="1"/>
      </xdr:nvSpPr>
      <xdr:spPr>
        <a:xfrm>
          <a:off x="830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94500</xdr:rowOff>
    </xdr:from>
    <xdr:to>
      <xdr:col>24</xdr:col>
      <xdr:colOff>114300</xdr:colOff>
      <xdr:row>73</xdr:row>
      <xdr:rowOff>24650</xdr:rowOff>
    </xdr:to>
    <xdr:sp macro="" textlink="">
      <xdr:nvSpPr>
        <xdr:cNvPr id="196" name="楕円 195"/>
        <xdr:cNvSpPr/>
      </xdr:nvSpPr>
      <xdr:spPr>
        <a:xfrm>
          <a:off x="4584700" y="12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117377</xdr:rowOff>
    </xdr:from>
    <xdr:ext cx="599010" cy="259045"/>
    <xdr:sp macro="" textlink="">
      <xdr:nvSpPr>
        <xdr:cNvPr id="197" name="民生費該当値テキスト"/>
        <xdr:cNvSpPr txBox="1"/>
      </xdr:nvSpPr>
      <xdr:spPr>
        <a:xfrm>
          <a:off x="4686300" y="1229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94170</xdr:rowOff>
    </xdr:from>
    <xdr:to>
      <xdr:col>20</xdr:col>
      <xdr:colOff>38100</xdr:colOff>
      <xdr:row>72</xdr:row>
      <xdr:rowOff>24320</xdr:rowOff>
    </xdr:to>
    <xdr:sp macro="" textlink="">
      <xdr:nvSpPr>
        <xdr:cNvPr id="198" name="楕円 197"/>
        <xdr:cNvSpPr/>
      </xdr:nvSpPr>
      <xdr:spPr>
        <a:xfrm>
          <a:off x="3746500" y="12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40847</xdr:rowOff>
    </xdr:from>
    <xdr:ext cx="599010" cy="259045"/>
    <xdr:sp macro="" textlink="">
      <xdr:nvSpPr>
        <xdr:cNvPr id="199" name="テキスト ボックス 198"/>
        <xdr:cNvSpPr txBox="1"/>
      </xdr:nvSpPr>
      <xdr:spPr>
        <a:xfrm>
          <a:off x="3497795" y="120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109754</xdr:rowOff>
    </xdr:from>
    <xdr:to>
      <xdr:col>15</xdr:col>
      <xdr:colOff>101600</xdr:colOff>
      <xdr:row>74</xdr:row>
      <xdr:rowOff>39904</xdr:rowOff>
    </xdr:to>
    <xdr:sp macro="" textlink="">
      <xdr:nvSpPr>
        <xdr:cNvPr id="200" name="楕円 199"/>
        <xdr:cNvSpPr/>
      </xdr:nvSpPr>
      <xdr:spPr>
        <a:xfrm>
          <a:off x="2857500" y="12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56431</xdr:rowOff>
    </xdr:from>
    <xdr:ext cx="599010" cy="259045"/>
    <xdr:sp macro="" textlink="">
      <xdr:nvSpPr>
        <xdr:cNvPr id="201" name="テキスト ボックス 200"/>
        <xdr:cNvSpPr txBox="1"/>
      </xdr:nvSpPr>
      <xdr:spPr>
        <a:xfrm>
          <a:off x="2608795" y="1240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32131</xdr:rowOff>
    </xdr:from>
    <xdr:to>
      <xdr:col>10</xdr:col>
      <xdr:colOff>165100</xdr:colOff>
      <xdr:row>74</xdr:row>
      <xdr:rowOff>133731</xdr:rowOff>
    </xdr:to>
    <xdr:sp macro="" textlink="">
      <xdr:nvSpPr>
        <xdr:cNvPr id="202" name="楕円 201"/>
        <xdr:cNvSpPr/>
      </xdr:nvSpPr>
      <xdr:spPr>
        <a:xfrm>
          <a:off x="1968500" y="127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150258</xdr:rowOff>
    </xdr:from>
    <xdr:ext cx="599010" cy="259045"/>
    <xdr:sp macro="" textlink="">
      <xdr:nvSpPr>
        <xdr:cNvPr id="203" name="テキスト ボックス 202"/>
        <xdr:cNvSpPr txBox="1"/>
      </xdr:nvSpPr>
      <xdr:spPr>
        <a:xfrm>
          <a:off x="1719795" y="124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107848</xdr:rowOff>
    </xdr:from>
    <xdr:to>
      <xdr:col>6</xdr:col>
      <xdr:colOff>38100</xdr:colOff>
      <xdr:row>75</xdr:row>
      <xdr:rowOff>37998</xdr:rowOff>
    </xdr:to>
    <xdr:sp macro="" textlink="">
      <xdr:nvSpPr>
        <xdr:cNvPr id="204" name="楕円 203"/>
        <xdr:cNvSpPr/>
      </xdr:nvSpPr>
      <xdr:spPr>
        <a:xfrm>
          <a:off x="10795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54525</xdr:rowOff>
    </xdr:from>
    <xdr:ext cx="599010" cy="259045"/>
    <xdr:sp macro="" textlink="">
      <xdr:nvSpPr>
        <xdr:cNvPr id="205" name="テキスト ボックス 204"/>
        <xdr:cNvSpPr txBox="1"/>
      </xdr:nvSpPr>
      <xdr:spPr>
        <a:xfrm>
          <a:off x="830795" y="125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152236</xdr:rowOff>
    </xdr:from>
    <xdr:to>
      <xdr:col>24</xdr:col>
      <xdr:colOff>63500</xdr:colOff>
      <xdr:row>95</xdr:row>
      <xdr:rowOff>24733</xdr:rowOff>
    </xdr:to>
    <xdr:cxnSp macro="">
      <xdr:nvCxnSpPr>
        <xdr:cNvPr id="235" name="直線コネクタ 234"/>
        <xdr:cNvCxnSpPr/>
      </xdr:nvCxnSpPr>
      <xdr:spPr>
        <a:xfrm flipV="1">
          <a:off x="3797300" y="16268536"/>
          <a:ext cx="8382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24733</xdr:rowOff>
    </xdr:from>
    <xdr:to>
      <xdr:col>19</xdr:col>
      <xdr:colOff>177800</xdr:colOff>
      <xdr:row>97</xdr:row>
      <xdr:rowOff>75597</xdr:rowOff>
    </xdr:to>
    <xdr:cxnSp macro="">
      <xdr:nvCxnSpPr>
        <xdr:cNvPr id="238" name="直線コネクタ 237"/>
        <xdr:cNvCxnSpPr/>
      </xdr:nvCxnSpPr>
      <xdr:spPr>
        <a:xfrm flipV="1">
          <a:off x="2908300" y="16312483"/>
          <a:ext cx="889000" cy="39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75597</xdr:rowOff>
    </xdr:from>
    <xdr:to>
      <xdr:col>15</xdr:col>
      <xdr:colOff>50800</xdr:colOff>
      <xdr:row>97</xdr:row>
      <xdr:rowOff>79502</xdr:rowOff>
    </xdr:to>
    <xdr:cxnSp macro="">
      <xdr:nvCxnSpPr>
        <xdr:cNvPr id="241" name="直線コネクタ 240"/>
        <xdr:cNvCxnSpPr/>
      </xdr:nvCxnSpPr>
      <xdr:spPr>
        <a:xfrm flipV="1">
          <a:off x="2019300" y="16706247"/>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79502</xdr:rowOff>
    </xdr:from>
    <xdr:to>
      <xdr:col>10</xdr:col>
      <xdr:colOff>114300</xdr:colOff>
      <xdr:row>97</xdr:row>
      <xdr:rowOff>147301</xdr:rowOff>
    </xdr:to>
    <xdr:cxnSp macro="">
      <xdr:nvCxnSpPr>
        <xdr:cNvPr id="244" name="直線コネクタ 243"/>
        <xdr:cNvCxnSpPr/>
      </xdr:nvCxnSpPr>
      <xdr:spPr>
        <a:xfrm flipV="1">
          <a:off x="1130300" y="16710152"/>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6" name="テキスト ボックス 245"/>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8" name="テキスト ボックス 247"/>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101436</xdr:rowOff>
    </xdr:from>
    <xdr:to>
      <xdr:col>24</xdr:col>
      <xdr:colOff>114300</xdr:colOff>
      <xdr:row>95</xdr:row>
      <xdr:rowOff>31586</xdr:rowOff>
    </xdr:to>
    <xdr:sp macro="" textlink="">
      <xdr:nvSpPr>
        <xdr:cNvPr id="254" name="楕円 253"/>
        <xdr:cNvSpPr/>
      </xdr:nvSpPr>
      <xdr:spPr>
        <a:xfrm>
          <a:off x="4584700" y="162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124313</xdr:rowOff>
    </xdr:from>
    <xdr:ext cx="534377" cy="259045"/>
    <xdr:sp macro="" textlink="">
      <xdr:nvSpPr>
        <xdr:cNvPr id="255" name="衛生費該当値テキスト"/>
        <xdr:cNvSpPr txBox="1"/>
      </xdr:nvSpPr>
      <xdr:spPr>
        <a:xfrm>
          <a:off x="4686300" y="160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145383</xdr:rowOff>
    </xdr:from>
    <xdr:to>
      <xdr:col>20</xdr:col>
      <xdr:colOff>38100</xdr:colOff>
      <xdr:row>95</xdr:row>
      <xdr:rowOff>75533</xdr:rowOff>
    </xdr:to>
    <xdr:sp macro="" textlink="">
      <xdr:nvSpPr>
        <xdr:cNvPr id="256" name="楕円 255"/>
        <xdr:cNvSpPr/>
      </xdr:nvSpPr>
      <xdr:spPr>
        <a:xfrm>
          <a:off x="3746500" y="162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92060</xdr:rowOff>
    </xdr:from>
    <xdr:ext cx="534377" cy="259045"/>
    <xdr:sp macro="" textlink="">
      <xdr:nvSpPr>
        <xdr:cNvPr id="257" name="テキスト ボックス 256"/>
        <xdr:cNvSpPr txBox="1"/>
      </xdr:nvSpPr>
      <xdr:spPr>
        <a:xfrm>
          <a:off x="3530111" y="160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24797</xdr:rowOff>
    </xdr:from>
    <xdr:to>
      <xdr:col>15</xdr:col>
      <xdr:colOff>101600</xdr:colOff>
      <xdr:row>97</xdr:row>
      <xdr:rowOff>126397</xdr:rowOff>
    </xdr:to>
    <xdr:sp macro="" textlink="">
      <xdr:nvSpPr>
        <xdr:cNvPr id="258" name="楕円 257"/>
        <xdr:cNvSpPr/>
      </xdr:nvSpPr>
      <xdr:spPr>
        <a:xfrm>
          <a:off x="2857500" y="166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117524</xdr:rowOff>
    </xdr:from>
    <xdr:ext cx="534377" cy="259045"/>
    <xdr:sp macro="" textlink="">
      <xdr:nvSpPr>
        <xdr:cNvPr id="259" name="テキスト ボックス 258"/>
        <xdr:cNvSpPr txBox="1"/>
      </xdr:nvSpPr>
      <xdr:spPr>
        <a:xfrm>
          <a:off x="2641111" y="167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28702</xdr:rowOff>
    </xdr:from>
    <xdr:to>
      <xdr:col>10</xdr:col>
      <xdr:colOff>165100</xdr:colOff>
      <xdr:row>97</xdr:row>
      <xdr:rowOff>130302</xdr:rowOff>
    </xdr:to>
    <xdr:sp macro="" textlink="">
      <xdr:nvSpPr>
        <xdr:cNvPr id="260" name="楕円 259"/>
        <xdr:cNvSpPr/>
      </xdr:nvSpPr>
      <xdr:spPr>
        <a:xfrm>
          <a:off x="1968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121429</xdr:rowOff>
    </xdr:from>
    <xdr:ext cx="534377" cy="259045"/>
    <xdr:sp macro="" textlink="">
      <xdr:nvSpPr>
        <xdr:cNvPr id="261" name="テキスト ボックス 260"/>
        <xdr:cNvSpPr txBox="1"/>
      </xdr:nvSpPr>
      <xdr:spPr>
        <a:xfrm>
          <a:off x="1752111" y="167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96501</xdr:rowOff>
    </xdr:from>
    <xdr:to>
      <xdr:col>6</xdr:col>
      <xdr:colOff>38100</xdr:colOff>
      <xdr:row>98</xdr:row>
      <xdr:rowOff>26651</xdr:rowOff>
    </xdr:to>
    <xdr:sp macro="" textlink="">
      <xdr:nvSpPr>
        <xdr:cNvPr id="262" name="楕円 261"/>
        <xdr:cNvSpPr/>
      </xdr:nvSpPr>
      <xdr:spPr>
        <a:xfrm>
          <a:off x="1079500" y="16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17778</xdr:rowOff>
    </xdr:from>
    <xdr:ext cx="534377" cy="259045"/>
    <xdr:sp macro="" textlink="">
      <xdr:nvSpPr>
        <xdr:cNvPr id="263" name="テキスト ボックス 262"/>
        <xdr:cNvSpPr txBox="1"/>
      </xdr:nvSpPr>
      <xdr:spPr>
        <a:xfrm>
          <a:off x="863111" y="168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13513</xdr:rowOff>
    </xdr:from>
    <xdr:to>
      <xdr:col>55</xdr:col>
      <xdr:colOff>0</xdr:colOff>
      <xdr:row>39</xdr:row>
      <xdr:rowOff>14427</xdr:rowOff>
    </xdr:to>
    <xdr:cxnSp macro="">
      <xdr:nvCxnSpPr>
        <xdr:cNvPr id="292" name="直線コネクタ 291"/>
        <xdr:cNvCxnSpPr/>
      </xdr:nvCxnSpPr>
      <xdr:spPr>
        <a:xfrm flipV="1">
          <a:off x="9639300" y="670006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9093</xdr:rowOff>
    </xdr:from>
    <xdr:to>
      <xdr:col>50</xdr:col>
      <xdr:colOff>114300</xdr:colOff>
      <xdr:row>39</xdr:row>
      <xdr:rowOff>14427</xdr:rowOff>
    </xdr:to>
    <xdr:cxnSp macro="">
      <xdr:nvCxnSpPr>
        <xdr:cNvPr id="295" name="直線コネクタ 294"/>
        <xdr:cNvCxnSpPr/>
      </xdr:nvCxnSpPr>
      <xdr:spPr>
        <a:xfrm>
          <a:off x="8750300" y="669564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9093</xdr:rowOff>
    </xdr:from>
    <xdr:to>
      <xdr:col>45</xdr:col>
      <xdr:colOff>177800</xdr:colOff>
      <xdr:row>39</xdr:row>
      <xdr:rowOff>11608</xdr:rowOff>
    </xdr:to>
    <xdr:cxnSp macro="">
      <xdr:nvCxnSpPr>
        <xdr:cNvPr id="298" name="直線コネクタ 297"/>
        <xdr:cNvCxnSpPr/>
      </xdr:nvCxnSpPr>
      <xdr:spPr>
        <a:xfrm flipV="1">
          <a:off x="7861300" y="669564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0" name="テキスト ボックス 299"/>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11608</xdr:rowOff>
    </xdr:from>
    <xdr:to>
      <xdr:col>41</xdr:col>
      <xdr:colOff>50800</xdr:colOff>
      <xdr:row>39</xdr:row>
      <xdr:rowOff>13589</xdr:rowOff>
    </xdr:to>
    <xdr:cxnSp macro="">
      <xdr:nvCxnSpPr>
        <xdr:cNvPr id="301" name="直線コネクタ 300"/>
        <xdr:cNvCxnSpPr/>
      </xdr:nvCxnSpPr>
      <xdr:spPr>
        <a:xfrm flipV="1">
          <a:off x="6972300" y="669815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3" name="テキスト ボックス 302"/>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5" name="テキスト ボックス 304"/>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134163</xdr:rowOff>
    </xdr:from>
    <xdr:to>
      <xdr:col>55</xdr:col>
      <xdr:colOff>50800</xdr:colOff>
      <xdr:row>39</xdr:row>
      <xdr:rowOff>64313</xdr:rowOff>
    </xdr:to>
    <xdr:sp macro="" textlink="">
      <xdr:nvSpPr>
        <xdr:cNvPr id="311" name="楕円 310"/>
        <xdr:cNvSpPr/>
      </xdr:nvSpPr>
      <xdr:spPr>
        <a:xfrm>
          <a:off x="104267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135077</xdr:rowOff>
    </xdr:from>
    <xdr:to>
      <xdr:col>50</xdr:col>
      <xdr:colOff>165100</xdr:colOff>
      <xdr:row>39</xdr:row>
      <xdr:rowOff>65227</xdr:rowOff>
    </xdr:to>
    <xdr:sp macro="" textlink="">
      <xdr:nvSpPr>
        <xdr:cNvPr id="313" name="楕円 312"/>
        <xdr:cNvSpPr/>
      </xdr:nvSpPr>
      <xdr:spPr>
        <a:xfrm>
          <a:off x="95885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56354</xdr:rowOff>
    </xdr:from>
    <xdr:ext cx="378565" cy="259045"/>
    <xdr:sp macro="" textlink="">
      <xdr:nvSpPr>
        <xdr:cNvPr id="314" name="テキスト ボックス 313"/>
        <xdr:cNvSpPr txBox="1"/>
      </xdr:nvSpPr>
      <xdr:spPr>
        <a:xfrm>
          <a:off x="9450017" y="6742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129743</xdr:rowOff>
    </xdr:from>
    <xdr:to>
      <xdr:col>46</xdr:col>
      <xdr:colOff>38100</xdr:colOff>
      <xdr:row>39</xdr:row>
      <xdr:rowOff>59893</xdr:rowOff>
    </xdr:to>
    <xdr:sp macro="" textlink="">
      <xdr:nvSpPr>
        <xdr:cNvPr id="315" name="楕円 314"/>
        <xdr:cNvSpPr/>
      </xdr:nvSpPr>
      <xdr:spPr>
        <a:xfrm>
          <a:off x="8699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51020</xdr:rowOff>
    </xdr:from>
    <xdr:ext cx="378565" cy="259045"/>
    <xdr:sp macro="" textlink="">
      <xdr:nvSpPr>
        <xdr:cNvPr id="316" name="テキスト ボックス 315"/>
        <xdr:cNvSpPr txBox="1"/>
      </xdr:nvSpPr>
      <xdr:spPr>
        <a:xfrm>
          <a:off x="8561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132258</xdr:rowOff>
    </xdr:from>
    <xdr:to>
      <xdr:col>41</xdr:col>
      <xdr:colOff>101600</xdr:colOff>
      <xdr:row>39</xdr:row>
      <xdr:rowOff>62408</xdr:rowOff>
    </xdr:to>
    <xdr:sp macro="" textlink="">
      <xdr:nvSpPr>
        <xdr:cNvPr id="317" name="楕円 316"/>
        <xdr:cNvSpPr/>
      </xdr:nvSpPr>
      <xdr:spPr>
        <a:xfrm>
          <a:off x="7810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53535</xdr:rowOff>
    </xdr:from>
    <xdr:ext cx="378565" cy="259045"/>
    <xdr:sp macro="" textlink="">
      <xdr:nvSpPr>
        <xdr:cNvPr id="318" name="テキスト ボックス 317"/>
        <xdr:cNvSpPr txBox="1"/>
      </xdr:nvSpPr>
      <xdr:spPr>
        <a:xfrm>
          <a:off x="7672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134239</xdr:rowOff>
    </xdr:from>
    <xdr:to>
      <xdr:col>36</xdr:col>
      <xdr:colOff>165100</xdr:colOff>
      <xdr:row>39</xdr:row>
      <xdr:rowOff>64389</xdr:rowOff>
    </xdr:to>
    <xdr:sp macro="" textlink="">
      <xdr:nvSpPr>
        <xdr:cNvPr id="319" name="楕円 318"/>
        <xdr:cNvSpPr/>
      </xdr:nvSpPr>
      <xdr:spPr>
        <a:xfrm>
          <a:off x="6921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55516</xdr:rowOff>
    </xdr:from>
    <xdr:ext cx="378565" cy="259045"/>
    <xdr:sp macro="" textlink="">
      <xdr:nvSpPr>
        <xdr:cNvPr id="320" name="テキスト ボックス 319"/>
        <xdr:cNvSpPr txBox="1"/>
      </xdr:nvSpPr>
      <xdr:spPr>
        <a:xfrm>
          <a:off x="6783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103140</xdr:rowOff>
    </xdr:from>
    <xdr:to>
      <xdr:col>55</xdr:col>
      <xdr:colOff>0</xdr:colOff>
      <xdr:row>57</xdr:row>
      <xdr:rowOff>107794</xdr:rowOff>
    </xdr:to>
    <xdr:cxnSp macro="">
      <xdr:nvCxnSpPr>
        <xdr:cNvPr id="351" name="直線コネクタ 350"/>
        <xdr:cNvCxnSpPr/>
      </xdr:nvCxnSpPr>
      <xdr:spPr>
        <a:xfrm>
          <a:off x="9639300" y="9875790"/>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96707</xdr:rowOff>
    </xdr:from>
    <xdr:to>
      <xdr:col>50</xdr:col>
      <xdr:colOff>114300</xdr:colOff>
      <xdr:row>57</xdr:row>
      <xdr:rowOff>103140</xdr:rowOff>
    </xdr:to>
    <xdr:cxnSp macro="">
      <xdr:nvCxnSpPr>
        <xdr:cNvPr id="354" name="直線コネクタ 353"/>
        <xdr:cNvCxnSpPr/>
      </xdr:nvCxnSpPr>
      <xdr:spPr>
        <a:xfrm>
          <a:off x="8750300" y="9869357"/>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96707</xdr:rowOff>
    </xdr:from>
    <xdr:to>
      <xdr:col>45</xdr:col>
      <xdr:colOff>177800</xdr:colOff>
      <xdr:row>57</xdr:row>
      <xdr:rowOff>105802</xdr:rowOff>
    </xdr:to>
    <xdr:cxnSp macro="">
      <xdr:nvCxnSpPr>
        <xdr:cNvPr id="357" name="直線コネクタ 356"/>
        <xdr:cNvCxnSpPr/>
      </xdr:nvCxnSpPr>
      <xdr:spPr>
        <a:xfrm flipV="1">
          <a:off x="7861300" y="9869357"/>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103140</xdr:rowOff>
    </xdr:from>
    <xdr:to>
      <xdr:col>41</xdr:col>
      <xdr:colOff>50800</xdr:colOff>
      <xdr:row>57</xdr:row>
      <xdr:rowOff>105802</xdr:rowOff>
    </xdr:to>
    <xdr:cxnSp macro="">
      <xdr:nvCxnSpPr>
        <xdr:cNvPr id="360" name="直線コネクタ 359"/>
        <xdr:cNvCxnSpPr/>
      </xdr:nvCxnSpPr>
      <xdr:spPr>
        <a:xfrm>
          <a:off x="6972300" y="9875790"/>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128307</xdr:rowOff>
    </xdr:from>
    <xdr:ext cx="534377" cy="259045"/>
    <xdr:sp macro="" textlink="">
      <xdr:nvSpPr>
        <xdr:cNvPr id="362" name="テキスト ボックス 361"/>
        <xdr:cNvSpPr txBox="1"/>
      </xdr:nvSpPr>
      <xdr:spPr>
        <a:xfrm>
          <a:off x="7594111" y="95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64" name="テキスト ボックス 363"/>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56994</xdr:rowOff>
    </xdr:from>
    <xdr:to>
      <xdr:col>55</xdr:col>
      <xdr:colOff>50800</xdr:colOff>
      <xdr:row>57</xdr:row>
      <xdr:rowOff>158594</xdr:rowOff>
    </xdr:to>
    <xdr:sp macro="" textlink="">
      <xdr:nvSpPr>
        <xdr:cNvPr id="370" name="楕円 369"/>
        <xdr:cNvSpPr/>
      </xdr:nvSpPr>
      <xdr:spPr>
        <a:xfrm>
          <a:off x="10426700" y="98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79871</xdr:rowOff>
    </xdr:from>
    <xdr:ext cx="534377" cy="259045"/>
    <xdr:sp macro="" textlink="">
      <xdr:nvSpPr>
        <xdr:cNvPr id="371" name="農林水産業費該当値テキスト"/>
        <xdr:cNvSpPr txBox="1"/>
      </xdr:nvSpPr>
      <xdr:spPr>
        <a:xfrm>
          <a:off x="10528300" y="96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52340</xdr:rowOff>
    </xdr:from>
    <xdr:to>
      <xdr:col>50</xdr:col>
      <xdr:colOff>165100</xdr:colOff>
      <xdr:row>57</xdr:row>
      <xdr:rowOff>153940</xdr:rowOff>
    </xdr:to>
    <xdr:sp macro="" textlink="">
      <xdr:nvSpPr>
        <xdr:cNvPr id="372" name="楕円 371"/>
        <xdr:cNvSpPr/>
      </xdr:nvSpPr>
      <xdr:spPr>
        <a:xfrm>
          <a:off x="9588500" y="98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170467</xdr:rowOff>
    </xdr:from>
    <xdr:ext cx="534377" cy="259045"/>
    <xdr:sp macro="" textlink="">
      <xdr:nvSpPr>
        <xdr:cNvPr id="373" name="テキスト ボックス 372"/>
        <xdr:cNvSpPr txBox="1"/>
      </xdr:nvSpPr>
      <xdr:spPr>
        <a:xfrm>
          <a:off x="9372111" y="96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45907</xdr:rowOff>
    </xdr:from>
    <xdr:to>
      <xdr:col>46</xdr:col>
      <xdr:colOff>38100</xdr:colOff>
      <xdr:row>57</xdr:row>
      <xdr:rowOff>147507</xdr:rowOff>
    </xdr:to>
    <xdr:sp macro="" textlink="">
      <xdr:nvSpPr>
        <xdr:cNvPr id="374" name="楕円 373"/>
        <xdr:cNvSpPr/>
      </xdr:nvSpPr>
      <xdr:spPr>
        <a:xfrm>
          <a:off x="8699500" y="98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138634</xdr:rowOff>
    </xdr:from>
    <xdr:ext cx="534377" cy="259045"/>
    <xdr:sp macro="" textlink="">
      <xdr:nvSpPr>
        <xdr:cNvPr id="375" name="テキスト ボックス 374"/>
        <xdr:cNvSpPr txBox="1"/>
      </xdr:nvSpPr>
      <xdr:spPr>
        <a:xfrm>
          <a:off x="8483111" y="99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55002</xdr:rowOff>
    </xdr:from>
    <xdr:to>
      <xdr:col>41</xdr:col>
      <xdr:colOff>101600</xdr:colOff>
      <xdr:row>57</xdr:row>
      <xdr:rowOff>156602</xdr:rowOff>
    </xdr:to>
    <xdr:sp macro="" textlink="">
      <xdr:nvSpPr>
        <xdr:cNvPr id="376" name="楕円 375"/>
        <xdr:cNvSpPr/>
      </xdr:nvSpPr>
      <xdr:spPr>
        <a:xfrm>
          <a:off x="7810500" y="9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147729</xdr:rowOff>
    </xdr:from>
    <xdr:ext cx="534377" cy="259045"/>
    <xdr:sp macro="" textlink="">
      <xdr:nvSpPr>
        <xdr:cNvPr id="377" name="テキスト ボックス 376"/>
        <xdr:cNvSpPr txBox="1"/>
      </xdr:nvSpPr>
      <xdr:spPr>
        <a:xfrm>
          <a:off x="7594111" y="99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52340</xdr:rowOff>
    </xdr:from>
    <xdr:to>
      <xdr:col>36</xdr:col>
      <xdr:colOff>165100</xdr:colOff>
      <xdr:row>57</xdr:row>
      <xdr:rowOff>153940</xdr:rowOff>
    </xdr:to>
    <xdr:sp macro="" textlink="">
      <xdr:nvSpPr>
        <xdr:cNvPr id="378" name="楕円 377"/>
        <xdr:cNvSpPr/>
      </xdr:nvSpPr>
      <xdr:spPr>
        <a:xfrm>
          <a:off x="6921500" y="98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145067</xdr:rowOff>
    </xdr:from>
    <xdr:ext cx="534377" cy="259045"/>
    <xdr:sp macro="" textlink="">
      <xdr:nvSpPr>
        <xdr:cNvPr id="379" name="テキスト ボックス 378"/>
        <xdr:cNvSpPr txBox="1"/>
      </xdr:nvSpPr>
      <xdr:spPr>
        <a:xfrm>
          <a:off x="6705111" y="99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126518</xdr:rowOff>
    </xdr:from>
    <xdr:to>
      <xdr:col>55</xdr:col>
      <xdr:colOff>0</xdr:colOff>
      <xdr:row>77</xdr:row>
      <xdr:rowOff>135985</xdr:rowOff>
    </xdr:to>
    <xdr:cxnSp macro="">
      <xdr:nvCxnSpPr>
        <xdr:cNvPr id="408" name="直線コネクタ 407"/>
        <xdr:cNvCxnSpPr/>
      </xdr:nvCxnSpPr>
      <xdr:spPr>
        <a:xfrm flipV="1">
          <a:off x="9639300" y="13156718"/>
          <a:ext cx="838200" cy="18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116173</xdr:rowOff>
    </xdr:from>
    <xdr:to>
      <xdr:col>50</xdr:col>
      <xdr:colOff>114300</xdr:colOff>
      <xdr:row>77</xdr:row>
      <xdr:rowOff>135985</xdr:rowOff>
    </xdr:to>
    <xdr:cxnSp macro="">
      <xdr:nvCxnSpPr>
        <xdr:cNvPr id="411" name="直線コネクタ 410"/>
        <xdr:cNvCxnSpPr/>
      </xdr:nvCxnSpPr>
      <xdr:spPr>
        <a:xfrm>
          <a:off x="8750300" y="13146373"/>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116173</xdr:rowOff>
    </xdr:from>
    <xdr:to>
      <xdr:col>45</xdr:col>
      <xdr:colOff>177800</xdr:colOff>
      <xdr:row>78</xdr:row>
      <xdr:rowOff>17514</xdr:rowOff>
    </xdr:to>
    <xdr:cxnSp macro="">
      <xdr:nvCxnSpPr>
        <xdr:cNvPr id="414" name="直線コネクタ 413"/>
        <xdr:cNvCxnSpPr/>
      </xdr:nvCxnSpPr>
      <xdr:spPr>
        <a:xfrm flipV="1">
          <a:off x="7861300" y="13146373"/>
          <a:ext cx="889000" cy="2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6" name="テキスト ボックス 415"/>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17514</xdr:rowOff>
    </xdr:from>
    <xdr:to>
      <xdr:col>41</xdr:col>
      <xdr:colOff>50800</xdr:colOff>
      <xdr:row>78</xdr:row>
      <xdr:rowOff>66091</xdr:rowOff>
    </xdr:to>
    <xdr:cxnSp macro="">
      <xdr:nvCxnSpPr>
        <xdr:cNvPr id="417" name="直線コネクタ 416"/>
        <xdr:cNvCxnSpPr/>
      </xdr:nvCxnSpPr>
      <xdr:spPr>
        <a:xfrm flipV="1">
          <a:off x="6972300" y="1339061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40340</xdr:rowOff>
    </xdr:from>
    <xdr:ext cx="534377" cy="259045"/>
    <xdr:sp macro="" textlink="">
      <xdr:nvSpPr>
        <xdr:cNvPr id="419" name="テキスト ボックス 418"/>
        <xdr:cNvSpPr txBox="1"/>
      </xdr:nvSpPr>
      <xdr:spPr>
        <a:xfrm>
          <a:off x="7594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38721</xdr:rowOff>
    </xdr:from>
    <xdr:ext cx="534377" cy="259045"/>
    <xdr:sp macro="" textlink="">
      <xdr:nvSpPr>
        <xdr:cNvPr id="421" name="テキスト ボックス 420"/>
        <xdr:cNvSpPr txBox="1"/>
      </xdr:nvSpPr>
      <xdr:spPr>
        <a:xfrm>
          <a:off x="6705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75718</xdr:rowOff>
    </xdr:from>
    <xdr:to>
      <xdr:col>55</xdr:col>
      <xdr:colOff>50800</xdr:colOff>
      <xdr:row>77</xdr:row>
      <xdr:rowOff>5868</xdr:rowOff>
    </xdr:to>
    <xdr:sp macro="" textlink="">
      <xdr:nvSpPr>
        <xdr:cNvPr id="427" name="楕円 426"/>
        <xdr:cNvSpPr/>
      </xdr:nvSpPr>
      <xdr:spPr>
        <a:xfrm>
          <a:off x="10426700" y="131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98594</xdr:rowOff>
    </xdr:from>
    <xdr:ext cx="534377" cy="259045"/>
    <xdr:sp macro="" textlink="">
      <xdr:nvSpPr>
        <xdr:cNvPr id="428" name="商工費該当値テキスト"/>
        <xdr:cNvSpPr txBox="1"/>
      </xdr:nvSpPr>
      <xdr:spPr>
        <a:xfrm>
          <a:off x="10528300" y="129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85185</xdr:rowOff>
    </xdr:from>
    <xdr:to>
      <xdr:col>50</xdr:col>
      <xdr:colOff>165100</xdr:colOff>
      <xdr:row>78</xdr:row>
      <xdr:rowOff>15335</xdr:rowOff>
    </xdr:to>
    <xdr:sp macro="" textlink="">
      <xdr:nvSpPr>
        <xdr:cNvPr id="429" name="楕円 428"/>
        <xdr:cNvSpPr/>
      </xdr:nvSpPr>
      <xdr:spPr>
        <a:xfrm>
          <a:off x="9588500" y="132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6462</xdr:rowOff>
    </xdr:from>
    <xdr:ext cx="534377" cy="259045"/>
    <xdr:sp macro="" textlink="">
      <xdr:nvSpPr>
        <xdr:cNvPr id="430" name="テキスト ボックス 429"/>
        <xdr:cNvSpPr txBox="1"/>
      </xdr:nvSpPr>
      <xdr:spPr>
        <a:xfrm>
          <a:off x="9372111" y="1337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65373</xdr:rowOff>
    </xdr:from>
    <xdr:to>
      <xdr:col>46</xdr:col>
      <xdr:colOff>38100</xdr:colOff>
      <xdr:row>76</xdr:row>
      <xdr:rowOff>166973</xdr:rowOff>
    </xdr:to>
    <xdr:sp macro="" textlink="">
      <xdr:nvSpPr>
        <xdr:cNvPr id="431" name="楕円 430"/>
        <xdr:cNvSpPr/>
      </xdr:nvSpPr>
      <xdr:spPr>
        <a:xfrm>
          <a:off x="8699500" y="13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12051</xdr:rowOff>
    </xdr:from>
    <xdr:ext cx="534377" cy="259045"/>
    <xdr:sp macro="" textlink="">
      <xdr:nvSpPr>
        <xdr:cNvPr id="432" name="テキスト ボックス 431"/>
        <xdr:cNvSpPr txBox="1"/>
      </xdr:nvSpPr>
      <xdr:spPr>
        <a:xfrm>
          <a:off x="8483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138164</xdr:rowOff>
    </xdr:from>
    <xdr:to>
      <xdr:col>41</xdr:col>
      <xdr:colOff>101600</xdr:colOff>
      <xdr:row>78</xdr:row>
      <xdr:rowOff>68314</xdr:rowOff>
    </xdr:to>
    <xdr:sp macro="" textlink="">
      <xdr:nvSpPr>
        <xdr:cNvPr id="433" name="楕円 432"/>
        <xdr:cNvSpPr/>
      </xdr:nvSpPr>
      <xdr:spPr>
        <a:xfrm>
          <a:off x="7810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59441</xdr:rowOff>
    </xdr:from>
    <xdr:ext cx="534377" cy="259045"/>
    <xdr:sp macro="" textlink="">
      <xdr:nvSpPr>
        <xdr:cNvPr id="434" name="テキスト ボックス 433"/>
        <xdr:cNvSpPr txBox="1"/>
      </xdr:nvSpPr>
      <xdr:spPr>
        <a:xfrm>
          <a:off x="7594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15291</xdr:rowOff>
    </xdr:from>
    <xdr:to>
      <xdr:col>36</xdr:col>
      <xdr:colOff>165100</xdr:colOff>
      <xdr:row>78</xdr:row>
      <xdr:rowOff>116891</xdr:rowOff>
    </xdr:to>
    <xdr:sp macro="" textlink="">
      <xdr:nvSpPr>
        <xdr:cNvPr id="435" name="楕円 434"/>
        <xdr:cNvSpPr/>
      </xdr:nvSpPr>
      <xdr:spPr>
        <a:xfrm>
          <a:off x="6921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108018</xdr:rowOff>
    </xdr:from>
    <xdr:ext cx="469744" cy="259045"/>
    <xdr:sp macro="" textlink="">
      <xdr:nvSpPr>
        <xdr:cNvPr id="436" name="テキスト ボックス 435"/>
        <xdr:cNvSpPr txBox="1"/>
      </xdr:nvSpPr>
      <xdr:spPr>
        <a:xfrm>
          <a:off x="6737428" y="134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126422</xdr:rowOff>
    </xdr:from>
    <xdr:to>
      <xdr:col>55</xdr:col>
      <xdr:colOff>0</xdr:colOff>
      <xdr:row>96</xdr:row>
      <xdr:rowOff>28790</xdr:rowOff>
    </xdr:to>
    <xdr:cxnSp macro="">
      <xdr:nvCxnSpPr>
        <xdr:cNvPr id="466" name="直線コネクタ 465"/>
        <xdr:cNvCxnSpPr/>
      </xdr:nvCxnSpPr>
      <xdr:spPr>
        <a:xfrm>
          <a:off x="9639300" y="16414172"/>
          <a:ext cx="838200" cy="7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126422</xdr:rowOff>
    </xdr:from>
    <xdr:to>
      <xdr:col>50</xdr:col>
      <xdr:colOff>114300</xdr:colOff>
      <xdr:row>96</xdr:row>
      <xdr:rowOff>8179</xdr:rowOff>
    </xdr:to>
    <xdr:cxnSp macro="">
      <xdr:nvCxnSpPr>
        <xdr:cNvPr id="469" name="直線コネクタ 468"/>
        <xdr:cNvCxnSpPr/>
      </xdr:nvCxnSpPr>
      <xdr:spPr>
        <a:xfrm flipV="1">
          <a:off x="8750300" y="16414172"/>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8179</xdr:rowOff>
    </xdr:from>
    <xdr:to>
      <xdr:col>45</xdr:col>
      <xdr:colOff>177800</xdr:colOff>
      <xdr:row>96</xdr:row>
      <xdr:rowOff>8370</xdr:rowOff>
    </xdr:to>
    <xdr:cxnSp macro="">
      <xdr:nvCxnSpPr>
        <xdr:cNvPr id="472" name="直線コネクタ 471"/>
        <xdr:cNvCxnSpPr/>
      </xdr:nvCxnSpPr>
      <xdr:spPr>
        <a:xfrm flipV="1">
          <a:off x="7861300" y="1646737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140481</xdr:rowOff>
    </xdr:from>
    <xdr:to>
      <xdr:col>41</xdr:col>
      <xdr:colOff>50800</xdr:colOff>
      <xdr:row>96</xdr:row>
      <xdr:rowOff>8370</xdr:rowOff>
    </xdr:to>
    <xdr:cxnSp macro="">
      <xdr:nvCxnSpPr>
        <xdr:cNvPr id="475" name="直線コネクタ 474"/>
        <xdr:cNvCxnSpPr/>
      </xdr:nvCxnSpPr>
      <xdr:spPr>
        <a:xfrm>
          <a:off x="6972300" y="16428231"/>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61517</xdr:rowOff>
    </xdr:from>
    <xdr:ext cx="534377" cy="259045"/>
    <xdr:sp macro="" textlink="">
      <xdr:nvSpPr>
        <xdr:cNvPr id="477" name="テキスト ボックス 476"/>
        <xdr:cNvSpPr txBox="1"/>
      </xdr:nvSpPr>
      <xdr:spPr>
        <a:xfrm>
          <a:off x="7594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54373</xdr:rowOff>
    </xdr:from>
    <xdr:ext cx="534377" cy="259045"/>
    <xdr:sp macro="" textlink="">
      <xdr:nvSpPr>
        <xdr:cNvPr id="479" name="テキスト ボックス 478"/>
        <xdr:cNvSpPr txBox="1"/>
      </xdr:nvSpPr>
      <xdr:spPr>
        <a:xfrm>
          <a:off x="6705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149440</xdr:rowOff>
    </xdr:from>
    <xdr:to>
      <xdr:col>55</xdr:col>
      <xdr:colOff>50800</xdr:colOff>
      <xdr:row>96</xdr:row>
      <xdr:rowOff>79590</xdr:rowOff>
    </xdr:to>
    <xdr:sp macro="" textlink="">
      <xdr:nvSpPr>
        <xdr:cNvPr id="485" name="楕円 484"/>
        <xdr:cNvSpPr/>
      </xdr:nvSpPr>
      <xdr:spPr>
        <a:xfrm>
          <a:off x="10426700" y="164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867</xdr:rowOff>
    </xdr:from>
    <xdr:ext cx="534377" cy="259045"/>
    <xdr:sp macro="" textlink="">
      <xdr:nvSpPr>
        <xdr:cNvPr id="486" name="土木費該当値テキスト"/>
        <xdr:cNvSpPr txBox="1"/>
      </xdr:nvSpPr>
      <xdr:spPr>
        <a:xfrm>
          <a:off x="10528300" y="162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75622</xdr:rowOff>
    </xdr:from>
    <xdr:to>
      <xdr:col>50</xdr:col>
      <xdr:colOff>165100</xdr:colOff>
      <xdr:row>96</xdr:row>
      <xdr:rowOff>5772</xdr:rowOff>
    </xdr:to>
    <xdr:sp macro="" textlink="">
      <xdr:nvSpPr>
        <xdr:cNvPr id="487" name="楕円 486"/>
        <xdr:cNvSpPr/>
      </xdr:nvSpPr>
      <xdr:spPr>
        <a:xfrm>
          <a:off x="9588500" y="163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22299</xdr:rowOff>
    </xdr:from>
    <xdr:ext cx="534377" cy="259045"/>
    <xdr:sp macro="" textlink="">
      <xdr:nvSpPr>
        <xdr:cNvPr id="488" name="テキスト ボックス 487"/>
        <xdr:cNvSpPr txBox="1"/>
      </xdr:nvSpPr>
      <xdr:spPr>
        <a:xfrm>
          <a:off x="9372111" y="161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128829</xdr:rowOff>
    </xdr:from>
    <xdr:to>
      <xdr:col>46</xdr:col>
      <xdr:colOff>38100</xdr:colOff>
      <xdr:row>96</xdr:row>
      <xdr:rowOff>58979</xdr:rowOff>
    </xdr:to>
    <xdr:sp macro="" textlink="">
      <xdr:nvSpPr>
        <xdr:cNvPr id="489" name="楕円 488"/>
        <xdr:cNvSpPr/>
      </xdr:nvSpPr>
      <xdr:spPr>
        <a:xfrm>
          <a:off x="8699500" y="164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50106</xdr:rowOff>
    </xdr:from>
    <xdr:ext cx="534377" cy="259045"/>
    <xdr:sp macro="" textlink="">
      <xdr:nvSpPr>
        <xdr:cNvPr id="490" name="テキスト ボックス 489"/>
        <xdr:cNvSpPr txBox="1"/>
      </xdr:nvSpPr>
      <xdr:spPr>
        <a:xfrm>
          <a:off x="8483111" y="16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129020</xdr:rowOff>
    </xdr:from>
    <xdr:to>
      <xdr:col>41</xdr:col>
      <xdr:colOff>101600</xdr:colOff>
      <xdr:row>96</xdr:row>
      <xdr:rowOff>59170</xdr:rowOff>
    </xdr:to>
    <xdr:sp macro="" textlink="">
      <xdr:nvSpPr>
        <xdr:cNvPr id="491" name="楕円 490"/>
        <xdr:cNvSpPr/>
      </xdr:nvSpPr>
      <xdr:spPr>
        <a:xfrm>
          <a:off x="7810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75697</xdr:rowOff>
    </xdr:from>
    <xdr:ext cx="534377" cy="259045"/>
    <xdr:sp macro="" textlink="">
      <xdr:nvSpPr>
        <xdr:cNvPr id="492" name="テキスト ボックス 491"/>
        <xdr:cNvSpPr txBox="1"/>
      </xdr:nvSpPr>
      <xdr:spPr>
        <a:xfrm>
          <a:off x="7594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89681</xdr:rowOff>
    </xdr:from>
    <xdr:to>
      <xdr:col>36</xdr:col>
      <xdr:colOff>165100</xdr:colOff>
      <xdr:row>96</xdr:row>
      <xdr:rowOff>19831</xdr:rowOff>
    </xdr:to>
    <xdr:sp macro="" textlink="">
      <xdr:nvSpPr>
        <xdr:cNvPr id="493" name="楕円 492"/>
        <xdr:cNvSpPr/>
      </xdr:nvSpPr>
      <xdr:spPr>
        <a:xfrm>
          <a:off x="6921500" y="163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36358</xdr:rowOff>
    </xdr:from>
    <xdr:ext cx="534377" cy="259045"/>
    <xdr:sp macro="" textlink="">
      <xdr:nvSpPr>
        <xdr:cNvPr id="494" name="テキスト ボックス 493"/>
        <xdr:cNvSpPr txBox="1"/>
      </xdr:nvSpPr>
      <xdr:spPr>
        <a:xfrm>
          <a:off x="6705111" y="161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110439</xdr:rowOff>
    </xdr:from>
    <xdr:to>
      <xdr:col>85</xdr:col>
      <xdr:colOff>127000</xdr:colOff>
      <xdr:row>36</xdr:row>
      <xdr:rowOff>3054</xdr:rowOff>
    </xdr:to>
    <xdr:cxnSp macro="">
      <xdr:nvCxnSpPr>
        <xdr:cNvPr id="520" name="直線コネクタ 519"/>
        <xdr:cNvCxnSpPr/>
      </xdr:nvCxnSpPr>
      <xdr:spPr>
        <a:xfrm>
          <a:off x="15481300" y="6111189"/>
          <a:ext cx="838200" cy="6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64319</xdr:rowOff>
    </xdr:from>
    <xdr:to>
      <xdr:col>81</xdr:col>
      <xdr:colOff>50800</xdr:colOff>
      <xdr:row>35</xdr:row>
      <xdr:rowOff>110439</xdr:rowOff>
    </xdr:to>
    <xdr:cxnSp macro="">
      <xdr:nvCxnSpPr>
        <xdr:cNvPr id="523" name="直線コネクタ 522"/>
        <xdr:cNvCxnSpPr/>
      </xdr:nvCxnSpPr>
      <xdr:spPr>
        <a:xfrm>
          <a:off x="14592300" y="6065069"/>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4883</xdr:rowOff>
    </xdr:from>
    <xdr:to>
      <xdr:col>76</xdr:col>
      <xdr:colOff>114300</xdr:colOff>
      <xdr:row>35</xdr:row>
      <xdr:rowOff>64319</xdr:rowOff>
    </xdr:to>
    <xdr:cxnSp macro="">
      <xdr:nvCxnSpPr>
        <xdr:cNvPr id="526" name="直線コネクタ 525"/>
        <xdr:cNvCxnSpPr/>
      </xdr:nvCxnSpPr>
      <xdr:spPr>
        <a:xfrm>
          <a:off x="13703300" y="600563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8" name="テキスト ボックス 527"/>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4883</xdr:rowOff>
    </xdr:from>
    <xdr:to>
      <xdr:col>71</xdr:col>
      <xdr:colOff>177800</xdr:colOff>
      <xdr:row>36</xdr:row>
      <xdr:rowOff>12255</xdr:rowOff>
    </xdr:to>
    <xdr:cxnSp macro="">
      <xdr:nvCxnSpPr>
        <xdr:cNvPr id="529" name="直線コネクタ 528"/>
        <xdr:cNvCxnSpPr/>
      </xdr:nvCxnSpPr>
      <xdr:spPr>
        <a:xfrm flipV="1">
          <a:off x="12814300" y="6005633"/>
          <a:ext cx="889000" cy="1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49268</xdr:rowOff>
    </xdr:from>
    <xdr:ext cx="534377" cy="259045"/>
    <xdr:sp macro="" textlink="">
      <xdr:nvSpPr>
        <xdr:cNvPr id="531" name="テキスト ボックス 530"/>
        <xdr:cNvSpPr txBox="1"/>
      </xdr:nvSpPr>
      <xdr:spPr>
        <a:xfrm>
          <a:off x="13436111"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92041</xdr:rowOff>
    </xdr:from>
    <xdr:ext cx="534377" cy="259045"/>
    <xdr:sp macro="" textlink="">
      <xdr:nvSpPr>
        <xdr:cNvPr id="533" name="テキスト ボックス 532"/>
        <xdr:cNvSpPr txBox="1"/>
      </xdr:nvSpPr>
      <xdr:spPr>
        <a:xfrm>
          <a:off x="12547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123704</xdr:rowOff>
    </xdr:from>
    <xdr:to>
      <xdr:col>85</xdr:col>
      <xdr:colOff>177800</xdr:colOff>
      <xdr:row>36</xdr:row>
      <xdr:rowOff>53854</xdr:rowOff>
    </xdr:to>
    <xdr:sp macro="" textlink="">
      <xdr:nvSpPr>
        <xdr:cNvPr id="539" name="楕円 538"/>
        <xdr:cNvSpPr/>
      </xdr:nvSpPr>
      <xdr:spPr>
        <a:xfrm>
          <a:off x="16268700" y="61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102131</xdr:rowOff>
    </xdr:from>
    <xdr:ext cx="534377" cy="259045"/>
    <xdr:sp macro="" textlink="">
      <xdr:nvSpPr>
        <xdr:cNvPr id="540" name="消防費該当値テキスト"/>
        <xdr:cNvSpPr txBox="1"/>
      </xdr:nvSpPr>
      <xdr:spPr>
        <a:xfrm>
          <a:off x="16370300" y="61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59639</xdr:rowOff>
    </xdr:from>
    <xdr:to>
      <xdr:col>81</xdr:col>
      <xdr:colOff>101600</xdr:colOff>
      <xdr:row>35</xdr:row>
      <xdr:rowOff>161239</xdr:rowOff>
    </xdr:to>
    <xdr:sp macro="" textlink="">
      <xdr:nvSpPr>
        <xdr:cNvPr id="541" name="楕円 540"/>
        <xdr:cNvSpPr/>
      </xdr:nvSpPr>
      <xdr:spPr>
        <a:xfrm>
          <a:off x="15430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6316</xdr:rowOff>
    </xdr:from>
    <xdr:ext cx="534377" cy="259045"/>
    <xdr:sp macro="" textlink="">
      <xdr:nvSpPr>
        <xdr:cNvPr id="542" name="テキスト ボックス 541"/>
        <xdr:cNvSpPr txBox="1"/>
      </xdr:nvSpPr>
      <xdr:spPr>
        <a:xfrm>
          <a:off x="15214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13519</xdr:rowOff>
    </xdr:from>
    <xdr:to>
      <xdr:col>76</xdr:col>
      <xdr:colOff>165100</xdr:colOff>
      <xdr:row>35</xdr:row>
      <xdr:rowOff>115119</xdr:rowOff>
    </xdr:to>
    <xdr:sp macro="" textlink="">
      <xdr:nvSpPr>
        <xdr:cNvPr id="543" name="楕円 542"/>
        <xdr:cNvSpPr/>
      </xdr:nvSpPr>
      <xdr:spPr>
        <a:xfrm>
          <a:off x="14541500" y="60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106246</xdr:rowOff>
    </xdr:from>
    <xdr:ext cx="534377" cy="259045"/>
    <xdr:sp macro="" textlink="">
      <xdr:nvSpPr>
        <xdr:cNvPr id="544" name="テキスト ボックス 543"/>
        <xdr:cNvSpPr txBox="1"/>
      </xdr:nvSpPr>
      <xdr:spPr>
        <a:xfrm>
          <a:off x="14325111" y="61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125533</xdr:rowOff>
    </xdr:from>
    <xdr:to>
      <xdr:col>72</xdr:col>
      <xdr:colOff>38100</xdr:colOff>
      <xdr:row>35</xdr:row>
      <xdr:rowOff>55683</xdr:rowOff>
    </xdr:to>
    <xdr:sp macro="" textlink="">
      <xdr:nvSpPr>
        <xdr:cNvPr id="545" name="楕円 544"/>
        <xdr:cNvSpPr/>
      </xdr:nvSpPr>
      <xdr:spPr>
        <a:xfrm>
          <a:off x="13652500" y="59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72210</xdr:rowOff>
    </xdr:from>
    <xdr:ext cx="534377" cy="259045"/>
    <xdr:sp macro="" textlink="">
      <xdr:nvSpPr>
        <xdr:cNvPr id="546" name="テキスト ボックス 545"/>
        <xdr:cNvSpPr txBox="1"/>
      </xdr:nvSpPr>
      <xdr:spPr>
        <a:xfrm>
          <a:off x="13436111" y="57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132905</xdr:rowOff>
    </xdr:from>
    <xdr:to>
      <xdr:col>67</xdr:col>
      <xdr:colOff>101600</xdr:colOff>
      <xdr:row>36</xdr:row>
      <xdr:rowOff>63055</xdr:rowOff>
    </xdr:to>
    <xdr:sp macro="" textlink="">
      <xdr:nvSpPr>
        <xdr:cNvPr id="547" name="楕円 546"/>
        <xdr:cNvSpPr/>
      </xdr:nvSpPr>
      <xdr:spPr>
        <a:xfrm>
          <a:off x="12763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54182</xdr:rowOff>
    </xdr:from>
    <xdr:ext cx="534377" cy="259045"/>
    <xdr:sp macro="" textlink="">
      <xdr:nvSpPr>
        <xdr:cNvPr id="548" name="テキスト ボックス 547"/>
        <xdr:cNvSpPr txBox="1"/>
      </xdr:nvSpPr>
      <xdr:spPr>
        <a:xfrm>
          <a:off x="12547111" y="62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1625</xdr:rowOff>
    </xdr:from>
    <xdr:to>
      <xdr:col>85</xdr:col>
      <xdr:colOff>127000</xdr:colOff>
      <xdr:row>58</xdr:row>
      <xdr:rowOff>22834</xdr:rowOff>
    </xdr:to>
    <xdr:cxnSp macro="">
      <xdr:nvCxnSpPr>
        <xdr:cNvPr id="578" name="直線コネクタ 577"/>
        <xdr:cNvCxnSpPr/>
      </xdr:nvCxnSpPr>
      <xdr:spPr>
        <a:xfrm>
          <a:off x="15481300" y="9945725"/>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82703</xdr:rowOff>
    </xdr:from>
    <xdr:to>
      <xdr:col>81</xdr:col>
      <xdr:colOff>50800</xdr:colOff>
      <xdr:row>58</xdr:row>
      <xdr:rowOff>1625</xdr:rowOff>
    </xdr:to>
    <xdr:cxnSp macro="">
      <xdr:nvCxnSpPr>
        <xdr:cNvPr id="581" name="直線コネクタ 580"/>
        <xdr:cNvCxnSpPr/>
      </xdr:nvCxnSpPr>
      <xdr:spPr>
        <a:xfrm>
          <a:off x="14592300" y="9855353"/>
          <a:ext cx="889000" cy="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82703</xdr:rowOff>
    </xdr:from>
    <xdr:to>
      <xdr:col>76</xdr:col>
      <xdr:colOff>114300</xdr:colOff>
      <xdr:row>58</xdr:row>
      <xdr:rowOff>2184</xdr:rowOff>
    </xdr:to>
    <xdr:cxnSp macro="">
      <xdr:nvCxnSpPr>
        <xdr:cNvPr id="584" name="直線コネクタ 583"/>
        <xdr:cNvCxnSpPr/>
      </xdr:nvCxnSpPr>
      <xdr:spPr>
        <a:xfrm flipV="1">
          <a:off x="13703300" y="9855353"/>
          <a:ext cx="889000" cy="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130328</xdr:rowOff>
    </xdr:from>
    <xdr:to>
      <xdr:col>71</xdr:col>
      <xdr:colOff>177800</xdr:colOff>
      <xdr:row>58</xdr:row>
      <xdr:rowOff>2184</xdr:rowOff>
    </xdr:to>
    <xdr:cxnSp macro="">
      <xdr:nvCxnSpPr>
        <xdr:cNvPr id="587" name="直線コネクタ 586"/>
        <xdr:cNvCxnSpPr/>
      </xdr:nvCxnSpPr>
      <xdr:spPr>
        <a:xfrm>
          <a:off x="12814300" y="9902978"/>
          <a:ext cx="889000" cy="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156456</xdr:rowOff>
    </xdr:from>
    <xdr:ext cx="534377" cy="259045"/>
    <xdr:sp macro="" textlink="">
      <xdr:nvSpPr>
        <xdr:cNvPr id="589" name="テキスト ボックス 588"/>
        <xdr:cNvSpPr txBox="1"/>
      </xdr:nvSpPr>
      <xdr:spPr>
        <a:xfrm>
          <a:off x="13436111" y="95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9262</xdr:rowOff>
    </xdr:from>
    <xdr:ext cx="534377" cy="259045"/>
    <xdr:sp macro="" textlink="">
      <xdr:nvSpPr>
        <xdr:cNvPr id="591" name="テキスト ボックス 590"/>
        <xdr:cNvSpPr txBox="1"/>
      </xdr:nvSpPr>
      <xdr:spPr>
        <a:xfrm>
          <a:off x="12547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143484</xdr:rowOff>
    </xdr:from>
    <xdr:to>
      <xdr:col>85</xdr:col>
      <xdr:colOff>177800</xdr:colOff>
      <xdr:row>58</xdr:row>
      <xdr:rowOff>73634</xdr:rowOff>
    </xdr:to>
    <xdr:sp macro="" textlink="">
      <xdr:nvSpPr>
        <xdr:cNvPr id="597" name="楕円 596"/>
        <xdr:cNvSpPr/>
      </xdr:nvSpPr>
      <xdr:spPr>
        <a:xfrm>
          <a:off x="16268700" y="99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121911</xdr:rowOff>
    </xdr:from>
    <xdr:ext cx="534377" cy="259045"/>
    <xdr:sp macro="" textlink="">
      <xdr:nvSpPr>
        <xdr:cNvPr id="598" name="教育費該当値テキスト"/>
        <xdr:cNvSpPr txBox="1"/>
      </xdr:nvSpPr>
      <xdr:spPr>
        <a:xfrm>
          <a:off x="16370300" y="98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122275</xdr:rowOff>
    </xdr:from>
    <xdr:to>
      <xdr:col>81</xdr:col>
      <xdr:colOff>101600</xdr:colOff>
      <xdr:row>58</xdr:row>
      <xdr:rowOff>52425</xdr:rowOff>
    </xdr:to>
    <xdr:sp macro="" textlink="">
      <xdr:nvSpPr>
        <xdr:cNvPr id="599" name="楕円 598"/>
        <xdr:cNvSpPr/>
      </xdr:nvSpPr>
      <xdr:spPr>
        <a:xfrm>
          <a:off x="15430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43552</xdr:rowOff>
    </xdr:from>
    <xdr:ext cx="534377" cy="259045"/>
    <xdr:sp macro="" textlink="">
      <xdr:nvSpPr>
        <xdr:cNvPr id="600" name="テキスト ボックス 599"/>
        <xdr:cNvSpPr txBox="1"/>
      </xdr:nvSpPr>
      <xdr:spPr>
        <a:xfrm>
          <a:off x="15214111" y="99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31903</xdr:rowOff>
    </xdr:from>
    <xdr:to>
      <xdr:col>76</xdr:col>
      <xdr:colOff>165100</xdr:colOff>
      <xdr:row>57</xdr:row>
      <xdr:rowOff>133503</xdr:rowOff>
    </xdr:to>
    <xdr:sp macro="" textlink="">
      <xdr:nvSpPr>
        <xdr:cNvPr id="601" name="楕円 600"/>
        <xdr:cNvSpPr/>
      </xdr:nvSpPr>
      <xdr:spPr>
        <a:xfrm>
          <a:off x="14541500" y="9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124630</xdr:rowOff>
    </xdr:from>
    <xdr:ext cx="534377" cy="259045"/>
    <xdr:sp macro="" textlink="">
      <xdr:nvSpPr>
        <xdr:cNvPr id="602" name="テキスト ボックス 601"/>
        <xdr:cNvSpPr txBox="1"/>
      </xdr:nvSpPr>
      <xdr:spPr>
        <a:xfrm>
          <a:off x="14325111" y="98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122834</xdr:rowOff>
    </xdr:from>
    <xdr:to>
      <xdr:col>72</xdr:col>
      <xdr:colOff>38100</xdr:colOff>
      <xdr:row>58</xdr:row>
      <xdr:rowOff>52984</xdr:rowOff>
    </xdr:to>
    <xdr:sp macro="" textlink="">
      <xdr:nvSpPr>
        <xdr:cNvPr id="603" name="楕円 602"/>
        <xdr:cNvSpPr/>
      </xdr:nvSpPr>
      <xdr:spPr>
        <a:xfrm>
          <a:off x="13652500" y="9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44111</xdr:rowOff>
    </xdr:from>
    <xdr:ext cx="534377" cy="259045"/>
    <xdr:sp macro="" textlink="">
      <xdr:nvSpPr>
        <xdr:cNvPr id="604" name="テキスト ボックス 603"/>
        <xdr:cNvSpPr txBox="1"/>
      </xdr:nvSpPr>
      <xdr:spPr>
        <a:xfrm>
          <a:off x="13436111" y="99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79528</xdr:rowOff>
    </xdr:from>
    <xdr:to>
      <xdr:col>67</xdr:col>
      <xdr:colOff>101600</xdr:colOff>
      <xdr:row>58</xdr:row>
      <xdr:rowOff>9678</xdr:rowOff>
    </xdr:to>
    <xdr:sp macro="" textlink="">
      <xdr:nvSpPr>
        <xdr:cNvPr id="605" name="楕円 604"/>
        <xdr:cNvSpPr/>
      </xdr:nvSpPr>
      <xdr:spPr>
        <a:xfrm>
          <a:off x="12763500" y="98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805</xdr:rowOff>
    </xdr:from>
    <xdr:ext cx="534377" cy="259045"/>
    <xdr:sp macro="" textlink="">
      <xdr:nvSpPr>
        <xdr:cNvPr id="606" name="テキスト ボックス 605"/>
        <xdr:cNvSpPr txBox="1"/>
      </xdr:nvSpPr>
      <xdr:spPr>
        <a:xfrm>
          <a:off x="12547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13467</xdr:rowOff>
    </xdr:from>
    <xdr:to>
      <xdr:col>85</xdr:col>
      <xdr:colOff>127000</xdr:colOff>
      <xdr:row>78</xdr:row>
      <xdr:rowOff>80104</xdr:rowOff>
    </xdr:to>
    <xdr:cxnSp macro="">
      <xdr:nvCxnSpPr>
        <xdr:cNvPr id="633" name="直線コネクタ 632"/>
        <xdr:cNvCxnSpPr/>
      </xdr:nvCxnSpPr>
      <xdr:spPr>
        <a:xfrm flipV="1">
          <a:off x="15481300" y="13386567"/>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78550</xdr:rowOff>
    </xdr:from>
    <xdr:to>
      <xdr:col>81</xdr:col>
      <xdr:colOff>50800</xdr:colOff>
      <xdr:row>78</xdr:row>
      <xdr:rowOff>80104</xdr:rowOff>
    </xdr:to>
    <xdr:cxnSp macro="">
      <xdr:nvCxnSpPr>
        <xdr:cNvPr id="636" name="直線コネクタ 635"/>
        <xdr:cNvCxnSpPr/>
      </xdr:nvCxnSpPr>
      <xdr:spPr>
        <a:xfrm>
          <a:off x="14592300" y="1345165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78550</xdr:rowOff>
    </xdr:from>
    <xdr:to>
      <xdr:col>76</xdr:col>
      <xdr:colOff>114300</xdr:colOff>
      <xdr:row>78</xdr:row>
      <xdr:rowOff>100952</xdr:rowOff>
    </xdr:to>
    <xdr:cxnSp macro="">
      <xdr:nvCxnSpPr>
        <xdr:cNvPr id="639" name="直線コネクタ 638"/>
        <xdr:cNvCxnSpPr/>
      </xdr:nvCxnSpPr>
      <xdr:spPr>
        <a:xfrm flipV="1">
          <a:off x="13703300" y="13451650"/>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91466</xdr:rowOff>
    </xdr:from>
    <xdr:to>
      <xdr:col>71</xdr:col>
      <xdr:colOff>177800</xdr:colOff>
      <xdr:row>78</xdr:row>
      <xdr:rowOff>100952</xdr:rowOff>
    </xdr:to>
    <xdr:cxnSp macro="">
      <xdr:nvCxnSpPr>
        <xdr:cNvPr id="642" name="直線コネクタ 641"/>
        <xdr:cNvCxnSpPr/>
      </xdr:nvCxnSpPr>
      <xdr:spPr>
        <a:xfrm>
          <a:off x="12814300" y="13293116"/>
          <a:ext cx="889000" cy="1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4" name="テキスト ボックス 643"/>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47027</xdr:rowOff>
    </xdr:from>
    <xdr:ext cx="469744" cy="259045"/>
    <xdr:sp macro="" textlink="">
      <xdr:nvSpPr>
        <xdr:cNvPr id="646" name="テキスト ボックス 645"/>
        <xdr:cNvSpPr txBox="1"/>
      </xdr:nvSpPr>
      <xdr:spPr>
        <a:xfrm>
          <a:off x="12579428" y="1342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134117</xdr:rowOff>
    </xdr:from>
    <xdr:to>
      <xdr:col>85</xdr:col>
      <xdr:colOff>177800</xdr:colOff>
      <xdr:row>78</xdr:row>
      <xdr:rowOff>64267</xdr:rowOff>
    </xdr:to>
    <xdr:sp macro="" textlink="">
      <xdr:nvSpPr>
        <xdr:cNvPr id="652" name="楕円 651"/>
        <xdr:cNvSpPr/>
      </xdr:nvSpPr>
      <xdr:spPr>
        <a:xfrm>
          <a:off x="162687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93494</xdr:rowOff>
    </xdr:from>
    <xdr:ext cx="469744" cy="259045"/>
    <xdr:sp macro="" textlink="">
      <xdr:nvSpPr>
        <xdr:cNvPr id="653" name="災害復旧費該当値テキスト"/>
        <xdr:cNvSpPr txBox="1"/>
      </xdr:nvSpPr>
      <xdr:spPr>
        <a:xfrm>
          <a:off x="16370300" y="131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29304</xdr:rowOff>
    </xdr:from>
    <xdr:to>
      <xdr:col>81</xdr:col>
      <xdr:colOff>101600</xdr:colOff>
      <xdr:row>78</xdr:row>
      <xdr:rowOff>130904</xdr:rowOff>
    </xdr:to>
    <xdr:sp macro="" textlink="">
      <xdr:nvSpPr>
        <xdr:cNvPr id="654" name="楕円 653"/>
        <xdr:cNvSpPr/>
      </xdr:nvSpPr>
      <xdr:spPr>
        <a:xfrm>
          <a:off x="15430500" y="134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147431</xdr:rowOff>
    </xdr:from>
    <xdr:ext cx="469744" cy="259045"/>
    <xdr:sp macro="" textlink="">
      <xdr:nvSpPr>
        <xdr:cNvPr id="655" name="テキスト ボックス 654"/>
        <xdr:cNvSpPr txBox="1"/>
      </xdr:nvSpPr>
      <xdr:spPr>
        <a:xfrm>
          <a:off x="15246428" y="131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27750</xdr:rowOff>
    </xdr:from>
    <xdr:to>
      <xdr:col>76</xdr:col>
      <xdr:colOff>165100</xdr:colOff>
      <xdr:row>78</xdr:row>
      <xdr:rowOff>129350</xdr:rowOff>
    </xdr:to>
    <xdr:sp macro="" textlink="">
      <xdr:nvSpPr>
        <xdr:cNvPr id="656" name="楕円 655"/>
        <xdr:cNvSpPr/>
      </xdr:nvSpPr>
      <xdr:spPr>
        <a:xfrm>
          <a:off x="145415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120477</xdr:rowOff>
    </xdr:from>
    <xdr:ext cx="469744" cy="259045"/>
    <xdr:sp macro="" textlink="">
      <xdr:nvSpPr>
        <xdr:cNvPr id="657" name="テキスト ボックス 656"/>
        <xdr:cNvSpPr txBox="1"/>
      </xdr:nvSpPr>
      <xdr:spPr>
        <a:xfrm>
          <a:off x="14357428" y="134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50152</xdr:rowOff>
    </xdr:from>
    <xdr:to>
      <xdr:col>72</xdr:col>
      <xdr:colOff>38100</xdr:colOff>
      <xdr:row>78</xdr:row>
      <xdr:rowOff>151752</xdr:rowOff>
    </xdr:to>
    <xdr:sp macro="" textlink="">
      <xdr:nvSpPr>
        <xdr:cNvPr id="658" name="楕円 657"/>
        <xdr:cNvSpPr/>
      </xdr:nvSpPr>
      <xdr:spPr>
        <a:xfrm>
          <a:off x="136525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142879</xdr:rowOff>
    </xdr:from>
    <xdr:ext cx="469744" cy="259045"/>
    <xdr:sp macro="" textlink="">
      <xdr:nvSpPr>
        <xdr:cNvPr id="659" name="テキスト ボックス 658"/>
        <xdr:cNvSpPr txBox="1"/>
      </xdr:nvSpPr>
      <xdr:spPr>
        <a:xfrm>
          <a:off x="13468428" y="135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40666</xdr:rowOff>
    </xdr:from>
    <xdr:to>
      <xdr:col>67</xdr:col>
      <xdr:colOff>101600</xdr:colOff>
      <xdr:row>77</xdr:row>
      <xdr:rowOff>142266</xdr:rowOff>
    </xdr:to>
    <xdr:sp macro="" textlink="">
      <xdr:nvSpPr>
        <xdr:cNvPr id="660" name="楕円 659"/>
        <xdr:cNvSpPr/>
      </xdr:nvSpPr>
      <xdr:spPr>
        <a:xfrm>
          <a:off x="12763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158793</xdr:rowOff>
    </xdr:from>
    <xdr:ext cx="469744" cy="259045"/>
    <xdr:sp macro="" textlink="">
      <xdr:nvSpPr>
        <xdr:cNvPr id="661" name="テキスト ボックス 660"/>
        <xdr:cNvSpPr txBox="1"/>
      </xdr:nvSpPr>
      <xdr:spPr>
        <a:xfrm>
          <a:off x="12579428" y="130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4956</xdr:rowOff>
    </xdr:from>
    <xdr:to>
      <xdr:col>85</xdr:col>
      <xdr:colOff>127000</xdr:colOff>
      <xdr:row>94</xdr:row>
      <xdr:rowOff>29384</xdr:rowOff>
    </xdr:to>
    <xdr:cxnSp macro="">
      <xdr:nvCxnSpPr>
        <xdr:cNvPr id="692" name="直線コネクタ 691"/>
        <xdr:cNvCxnSpPr/>
      </xdr:nvCxnSpPr>
      <xdr:spPr>
        <a:xfrm>
          <a:off x="15481300" y="1612125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146754</xdr:rowOff>
    </xdr:from>
    <xdr:to>
      <xdr:col>81</xdr:col>
      <xdr:colOff>50800</xdr:colOff>
      <xdr:row>94</xdr:row>
      <xdr:rowOff>4956</xdr:rowOff>
    </xdr:to>
    <xdr:cxnSp macro="">
      <xdr:nvCxnSpPr>
        <xdr:cNvPr id="695" name="直線コネクタ 694"/>
        <xdr:cNvCxnSpPr/>
      </xdr:nvCxnSpPr>
      <xdr:spPr>
        <a:xfrm>
          <a:off x="14592300" y="16091604"/>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115926</xdr:rowOff>
    </xdr:from>
    <xdr:to>
      <xdr:col>76</xdr:col>
      <xdr:colOff>114300</xdr:colOff>
      <xdr:row>93</xdr:row>
      <xdr:rowOff>146754</xdr:rowOff>
    </xdr:to>
    <xdr:cxnSp macro="">
      <xdr:nvCxnSpPr>
        <xdr:cNvPr id="698" name="直線コネクタ 697"/>
        <xdr:cNvCxnSpPr/>
      </xdr:nvCxnSpPr>
      <xdr:spPr>
        <a:xfrm>
          <a:off x="13703300" y="16060776"/>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102336</xdr:rowOff>
    </xdr:from>
    <xdr:ext cx="534377" cy="259045"/>
    <xdr:sp macro="" textlink="">
      <xdr:nvSpPr>
        <xdr:cNvPr id="700" name="テキスト ボックス 699"/>
        <xdr:cNvSpPr txBox="1"/>
      </xdr:nvSpPr>
      <xdr:spPr>
        <a:xfrm>
          <a:off x="14325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115926</xdr:rowOff>
    </xdr:from>
    <xdr:to>
      <xdr:col>71</xdr:col>
      <xdr:colOff>177800</xdr:colOff>
      <xdr:row>93</xdr:row>
      <xdr:rowOff>130229</xdr:rowOff>
    </xdr:to>
    <xdr:cxnSp macro="">
      <xdr:nvCxnSpPr>
        <xdr:cNvPr id="701" name="直線コネクタ 700"/>
        <xdr:cNvCxnSpPr/>
      </xdr:nvCxnSpPr>
      <xdr:spPr>
        <a:xfrm flipV="1">
          <a:off x="12814300" y="16060776"/>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107218</xdr:rowOff>
    </xdr:from>
    <xdr:ext cx="534377" cy="259045"/>
    <xdr:sp macro="" textlink="">
      <xdr:nvSpPr>
        <xdr:cNvPr id="703" name="テキスト ボックス 702"/>
        <xdr:cNvSpPr txBox="1"/>
      </xdr:nvSpPr>
      <xdr:spPr>
        <a:xfrm>
          <a:off x="13436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112687</xdr:rowOff>
    </xdr:from>
    <xdr:ext cx="534377" cy="259045"/>
    <xdr:sp macro="" textlink="">
      <xdr:nvSpPr>
        <xdr:cNvPr id="705" name="テキスト ボックス 704"/>
        <xdr:cNvSpPr txBox="1"/>
      </xdr:nvSpPr>
      <xdr:spPr>
        <a:xfrm>
          <a:off x="12547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150034</xdr:rowOff>
    </xdr:from>
    <xdr:to>
      <xdr:col>85</xdr:col>
      <xdr:colOff>177800</xdr:colOff>
      <xdr:row>94</xdr:row>
      <xdr:rowOff>80184</xdr:rowOff>
    </xdr:to>
    <xdr:sp macro="" textlink="">
      <xdr:nvSpPr>
        <xdr:cNvPr id="711" name="楕円 710"/>
        <xdr:cNvSpPr/>
      </xdr:nvSpPr>
      <xdr:spPr>
        <a:xfrm>
          <a:off x="16268700" y="160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1461</xdr:rowOff>
    </xdr:from>
    <xdr:ext cx="534377" cy="259045"/>
    <xdr:sp macro="" textlink="">
      <xdr:nvSpPr>
        <xdr:cNvPr id="712" name="公債費該当値テキスト"/>
        <xdr:cNvSpPr txBox="1"/>
      </xdr:nvSpPr>
      <xdr:spPr>
        <a:xfrm>
          <a:off x="16370300" y="1594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125606</xdr:rowOff>
    </xdr:from>
    <xdr:to>
      <xdr:col>81</xdr:col>
      <xdr:colOff>101600</xdr:colOff>
      <xdr:row>94</xdr:row>
      <xdr:rowOff>55756</xdr:rowOff>
    </xdr:to>
    <xdr:sp macro="" textlink="">
      <xdr:nvSpPr>
        <xdr:cNvPr id="713" name="楕円 712"/>
        <xdr:cNvSpPr/>
      </xdr:nvSpPr>
      <xdr:spPr>
        <a:xfrm>
          <a:off x="15430500" y="160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72283</xdr:rowOff>
    </xdr:from>
    <xdr:ext cx="534377" cy="259045"/>
    <xdr:sp macro="" textlink="">
      <xdr:nvSpPr>
        <xdr:cNvPr id="714" name="テキスト ボックス 713"/>
        <xdr:cNvSpPr txBox="1"/>
      </xdr:nvSpPr>
      <xdr:spPr>
        <a:xfrm>
          <a:off x="15214111" y="158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95954</xdr:rowOff>
    </xdr:from>
    <xdr:to>
      <xdr:col>76</xdr:col>
      <xdr:colOff>165100</xdr:colOff>
      <xdr:row>94</xdr:row>
      <xdr:rowOff>26104</xdr:rowOff>
    </xdr:to>
    <xdr:sp macro="" textlink="">
      <xdr:nvSpPr>
        <xdr:cNvPr id="715" name="楕円 714"/>
        <xdr:cNvSpPr/>
      </xdr:nvSpPr>
      <xdr:spPr>
        <a:xfrm>
          <a:off x="14541500" y="16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42631</xdr:rowOff>
    </xdr:from>
    <xdr:ext cx="534377" cy="259045"/>
    <xdr:sp macro="" textlink="">
      <xdr:nvSpPr>
        <xdr:cNvPr id="716" name="テキスト ボックス 715"/>
        <xdr:cNvSpPr txBox="1"/>
      </xdr:nvSpPr>
      <xdr:spPr>
        <a:xfrm>
          <a:off x="14325111" y="158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65126</xdr:rowOff>
    </xdr:from>
    <xdr:to>
      <xdr:col>72</xdr:col>
      <xdr:colOff>38100</xdr:colOff>
      <xdr:row>93</xdr:row>
      <xdr:rowOff>166726</xdr:rowOff>
    </xdr:to>
    <xdr:sp macro="" textlink="">
      <xdr:nvSpPr>
        <xdr:cNvPr id="717" name="楕円 716"/>
        <xdr:cNvSpPr/>
      </xdr:nvSpPr>
      <xdr:spPr>
        <a:xfrm>
          <a:off x="13652500" y="16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11803</xdr:rowOff>
    </xdr:from>
    <xdr:ext cx="534377" cy="259045"/>
    <xdr:sp macro="" textlink="">
      <xdr:nvSpPr>
        <xdr:cNvPr id="718" name="テキスト ボックス 717"/>
        <xdr:cNvSpPr txBox="1"/>
      </xdr:nvSpPr>
      <xdr:spPr>
        <a:xfrm>
          <a:off x="13436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79429</xdr:rowOff>
    </xdr:from>
    <xdr:to>
      <xdr:col>67</xdr:col>
      <xdr:colOff>101600</xdr:colOff>
      <xdr:row>94</xdr:row>
      <xdr:rowOff>9579</xdr:rowOff>
    </xdr:to>
    <xdr:sp macro="" textlink="">
      <xdr:nvSpPr>
        <xdr:cNvPr id="719" name="楕円 718"/>
        <xdr:cNvSpPr/>
      </xdr:nvSpPr>
      <xdr:spPr>
        <a:xfrm>
          <a:off x="12763500" y="160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26106</xdr:rowOff>
    </xdr:from>
    <xdr:ext cx="534377" cy="259045"/>
    <xdr:sp macro="" textlink="">
      <xdr:nvSpPr>
        <xdr:cNvPr id="720" name="テキスト ボックス 719"/>
        <xdr:cNvSpPr txBox="1"/>
      </xdr:nvSpPr>
      <xdr:spPr>
        <a:xfrm>
          <a:off x="12547111" y="157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民生費が類似団体の平均を大きく上回るのは、大分県内の他市と比較して出生率が高く、それに伴い児童措置費等に要する経費が膨らんでいるためであるが、保育所等の施設整備の</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充実により待機児童は少ない。</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年度の減は、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年度に住民税非課税世帯等に対する臨時特別給付金等の支給があったためである。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a:t>
          </a:r>
          <a:r>
            <a:rPr kumimoji="1" lang="en-US" altLang="ja-JP" sz="1300">
              <a:latin typeface="ＭＳ Ｐゴシック" panose="020B0600070205080204" pitchFamily="50" charset="-128"/>
              <a:ea typeface="ＭＳ Ｐゴシック" panose="020B0600070205080204" pitchFamily="50" charset="-128"/>
            </a:rPr>
            <a:t>2,307</a:t>
          </a:r>
          <a:r>
            <a:rPr kumimoji="1" lang="ja-JP" altLang="en-US" sz="1300">
              <a:latin typeface="ＭＳ Ｐゴシック" panose="020B0600070205080204" pitchFamily="50" charset="-128"/>
              <a:ea typeface="ＭＳ Ｐゴシック" panose="020B0600070205080204" pitchFamily="50" charset="-128"/>
            </a:rPr>
            <a:t>円の増となっているが、ごみ処理施設（中津市クリーンプラザ）の基幹改良工事に関する経費が主な要因である。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プライマリーバランスに留意した適正管理により、前年度と比較すると１，４９６円の減となっているものの、依然として全国平均及び類似団体平均を上回っている。引き続き「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」で掲げる目標（令和８年度末４００億円以下）を堅持しつつ、適正管理に努める。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歳入は、市税の増（</a:t>
          </a:r>
          <a:r>
            <a:rPr kumimoji="1" lang="en-US" altLang="ja-JP" sz="1050">
              <a:latin typeface="ＭＳ ゴシック" pitchFamily="49" charset="-128"/>
              <a:ea typeface="ＭＳ ゴシック" pitchFamily="49" charset="-128"/>
            </a:rPr>
            <a:t>360,419</a:t>
          </a:r>
          <a:r>
            <a:rPr kumimoji="1" lang="ja-JP" altLang="en-US" sz="1050">
              <a:latin typeface="ＭＳ ゴシック" pitchFamily="49" charset="-128"/>
              <a:ea typeface="ＭＳ ゴシック" pitchFamily="49" charset="-128"/>
            </a:rPr>
            <a:t>千円）などを、新型コロナウイルス感染症対策の財源である国庫支出金、普通交付税や臨時財政対策債の減を上回り、前年度比で</a:t>
          </a:r>
          <a:r>
            <a:rPr kumimoji="1" lang="en-US" altLang="ja-JP" sz="1050">
              <a:latin typeface="ＭＳ ゴシック" pitchFamily="49" charset="-128"/>
              <a:ea typeface="ＭＳ ゴシック" pitchFamily="49" charset="-128"/>
            </a:rPr>
            <a:t>835,303</a:t>
          </a:r>
          <a:r>
            <a:rPr kumimoji="1" lang="ja-JP" altLang="en-US" sz="1050">
              <a:latin typeface="ＭＳ ゴシック" pitchFamily="49" charset="-128"/>
              <a:ea typeface="ＭＳ ゴシック" pitchFamily="49" charset="-128"/>
            </a:rPr>
            <a:t>千円の減となった。</a:t>
          </a:r>
        </a:p>
        <a:p>
          <a:r>
            <a:rPr kumimoji="1" lang="ja-JP" altLang="en-US" sz="1050">
              <a:latin typeface="ＭＳ ゴシック" pitchFamily="49" charset="-128"/>
              <a:ea typeface="ＭＳ ゴシック" pitchFamily="49" charset="-128"/>
            </a:rPr>
            <a:t>　歳出は住民税非課税世帯等に対する給付金の減による扶助費の減、公債費の減により、前年度比で</a:t>
          </a:r>
          <a:r>
            <a:rPr kumimoji="1" lang="en-US" altLang="ja-JP" sz="1050">
              <a:latin typeface="ＭＳ ゴシック" pitchFamily="49" charset="-128"/>
              <a:ea typeface="ＭＳ ゴシック" pitchFamily="49" charset="-128"/>
            </a:rPr>
            <a:t>136,591</a:t>
          </a:r>
          <a:r>
            <a:rPr kumimoji="1" lang="ja-JP" altLang="en-US" sz="1050">
              <a:latin typeface="ＭＳ ゴシック" pitchFamily="49" charset="-128"/>
              <a:ea typeface="ＭＳ ゴシック" pitchFamily="49" charset="-128"/>
            </a:rPr>
            <a:t>千円の減となった。</a:t>
          </a:r>
        </a:p>
        <a:p>
          <a:r>
            <a:rPr kumimoji="1" lang="ja-JP" altLang="en-US" sz="1050">
              <a:latin typeface="ＭＳ ゴシック" pitchFamily="49" charset="-128"/>
              <a:ea typeface="ＭＳ ゴシック" pitchFamily="49" charset="-128"/>
            </a:rPr>
            <a:t>　歳入の減が歳出の減を上回り、実質収支額は前年度比で</a:t>
          </a:r>
          <a:r>
            <a:rPr kumimoji="1" lang="en-US" altLang="ja-JP" sz="1050">
              <a:latin typeface="ＭＳ ゴシック" pitchFamily="49" charset="-128"/>
              <a:ea typeface="ＭＳ ゴシック" pitchFamily="49" charset="-128"/>
            </a:rPr>
            <a:t>792,818</a:t>
          </a:r>
          <a:r>
            <a:rPr kumimoji="1" lang="ja-JP" altLang="en-US" sz="1050">
              <a:latin typeface="ＭＳ ゴシック" pitchFamily="49" charset="-128"/>
              <a:ea typeface="ＭＳ ゴシック" pitchFamily="49" charset="-128"/>
            </a:rPr>
            <a:t>千円の減となった。</a:t>
          </a:r>
        </a:p>
        <a:p>
          <a:r>
            <a:rPr kumimoji="1" lang="ja-JP" altLang="en-US" sz="1050">
              <a:latin typeface="ＭＳ ゴシック" pitchFamily="49" charset="-128"/>
              <a:ea typeface="ＭＳ ゴシック" pitchFamily="49" charset="-128"/>
            </a:rPr>
            <a:t>　財政調整基金残高は、令和３年度決算剰余金（１３億円）や市税、普通交付税の追加交付により、前年度比で</a:t>
          </a:r>
          <a:r>
            <a:rPr kumimoji="1" lang="en-US" altLang="ja-JP" sz="1050">
              <a:latin typeface="ＭＳ ゴシック" pitchFamily="49" charset="-128"/>
              <a:ea typeface="ＭＳ ゴシック" pitchFamily="49" charset="-128"/>
            </a:rPr>
            <a:t>934,496</a:t>
          </a:r>
          <a:r>
            <a:rPr kumimoji="1" lang="ja-JP" altLang="en-US" sz="1050">
              <a:latin typeface="ＭＳ ゴシック" pitchFamily="49" charset="-128"/>
              <a:ea typeface="ＭＳ ゴシック" pitchFamily="49" charset="-128"/>
            </a:rPr>
            <a:t>千円の増となった</a:t>
          </a:r>
          <a:endParaRPr kumimoji="1" lang="en-US" altLang="ja-JP" sz="10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普通会計では実質収支額は</a:t>
          </a:r>
          <a:r>
            <a:rPr kumimoji="1" lang="en-US" altLang="ja-JP" sz="1400">
              <a:latin typeface="ＭＳ ゴシック" pitchFamily="49" charset="-128"/>
              <a:ea typeface="ＭＳ ゴシック" pitchFamily="49" charset="-128"/>
            </a:rPr>
            <a:t>1,771,234</a:t>
          </a:r>
          <a:r>
            <a:rPr kumimoji="1" lang="ja-JP" altLang="en-US" sz="1400">
              <a:latin typeface="ＭＳ ゴシック" pitchFamily="49" charset="-128"/>
              <a:ea typeface="ＭＳ ゴシック" pitchFamily="49" charset="-128"/>
            </a:rPr>
            <a:t>千円で前年度から</a:t>
          </a:r>
          <a:r>
            <a:rPr kumimoji="1" lang="en-US" altLang="ja-JP" sz="1400">
              <a:latin typeface="ＭＳ ゴシック" pitchFamily="49" charset="-128"/>
              <a:ea typeface="ＭＳ ゴシック" pitchFamily="49" charset="-128"/>
            </a:rPr>
            <a:t>792,818</a:t>
          </a:r>
          <a:r>
            <a:rPr kumimoji="1" lang="ja-JP" altLang="en-US" sz="1400">
              <a:latin typeface="ＭＳ ゴシック" pitchFamily="49" charset="-128"/>
              <a:ea typeface="ＭＳ ゴシック" pitchFamily="49" charset="-128"/>
            </a:rPr>
            <a:t>千円の減となったが、国民健康保険事業特別会計や水道事業会計等の資金剰余額が増となっているため、市全体として資金剰余額は前年度比で</a:t>
          </a:r>
          <a:r>
            <a:rPr kumimoji="1" lang="en-US" altLang="ja-JP" sz="1400">
              <a:latin typeface="ＭＳ ゴシック" pitchFamily="49" charset="-128"/>
              <a:ea typeface="ＭＳ ゴシック" pitchFamily="49" charset="-128"/>
            </a:rPr>
            <a:t>242,086</a:t>
          </a:r>
          <a:r>
            <a:rPr kumimoji="1" lang="ja-JP" altLang="en-US" sz="1400">
              <a:latin typeface="ＭＳ ゴシック" pitchFamily="49" charset="-128"/>
              <a:ea typeface="ＭＳ ゴシック" pitchFamily="49" charset="-128"/>
            </a:rPr>
            <a:t>千円の減となった。</a:t>
          </a:r>
        </a:p>
        <a:p>
          <a:r>
            <a:rPr kumimoji="1" lang="ja-JP" altLang="en-US" sz="1400">
              <a:latin typeface="ＭＳ ゴシック" pitchFamily="49" charset="-128"/>
              <a:ea typeface="ＭＳ ゴシック" pitchFamily="49" charset="-128"/>
            </a:rPr>
            <a:t>　標準財政規模の減（</a:t>
          </a:r>
          <a:r>
            <a:rPr kumimoji="1" lang="en-US" altLang="ja-JP" sz="1400">
              <a:latin typeface="ＭＳ ゴシック" pitchFamily="49" charset="-128"/>
              <a:ea typeface="ＭＳ ゴシック" pitchFamily="49" charset="-128"/>
            </a:rPr>
            <a:t>671,463</a:t>
          </a:r>
          <a:r>
            <a:rPr kumimoji="1" lang="ja-JP" altLang="en-US" sz="1400">
              <a:latin typeface="ＭＳ ゴシック" pitchFamily="49" charset="-128"/>
              <a:ea typeface="ＭＳ ゴシック" pitchFamily="49" charset="-128"/>
            </a:rPr>
            <a:t>千円）が資金剰余金の減を上回ったため、連結実質赤字比率は</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連結実質赤字比率は「早期健全化段階」の基準を大きく下回っており、良好な状態にある。引き続き、当該比率の適正な推移に努める。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プライマリーバランスに留意した適正管理により、元利償還金については</a:t>
          </a:r>
          <a:r>
            <a:rPr kumimoji="1" lang="en-US" altLang="ja-JP" sz="1400">
              <a:latin typeface="ＭＳ ゴシック" pitchFamily="49" charset="-128"/>
              <a:ea typeface="ＭＳ ゴシック" pitchFamily="49" charset="-128"/>
            </a:rPr>
            <a:t>124,775</a:t>
          </a:r>
          <a:r>
            <a:rPr kumimoji="1" lang="ja-JP" altLang="en-US" sz="1400">
              <a:latin typeface="ＭＳ ゴシック" pitchFamily="49" charset="-128"/>
              <a:ea typeface="ＭＳ ゴシック" pitchFamily="49" charset="-128"/>
            </a:rPr>
            <a:t>千円の減、公営企業債元利償還金に対する繰出金についても、下水道事業償還金の減（△</a:t>
          </a:r>
          <a:r>
            <a:rPr kumimoji="1" lang="en-US" altLang="ja-JP" sz="1400">
              <a:latin typeface="ＭＳ ゴシック" pitchFamily="49" charset="-128"/>
              <a:ea typeface="ＭＳ ゴシック" pitchFamily="49" charset="-128"/>
            </a:rPr>
            <a:t>43,430</a:t>
          </a:r>
          <a:r>
            <a:rPr kumimoji="1" lang="ja-JP" altLang="en-US" sz="1400">
              <a:latin typeface="ＭＳ ゴシック" pitchFamily="49" charset="-128"/>
              <a:ea typeface="ＭＳ ゴシック" pitchFamily="49" charset="-128"/>
            </a:rPr>
            <a:t>千円）により、前年度と比較して</a:t>
          </a:r>
          <a:r>
            <a:rPr kumimoji="1" lang="en-US" altLang="ja-JP" sz="1400">
              <a:latin typeface="ＭＳ ゴシック" pitchFamily="49" charset="-128"/>
              <a:ea typeface="ＭＳ ゴシック" pitchFamily="49" charset="-128"/>
            </a:rPr>
            <a:t>41,210</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また、元利償還に係る特定財源は、</a:t>
          </a:r>
          <a:r>
            <a:rPr kumimoji="1" lang="en-US" altLang="ja-JP" sz="1400">
              <a:latin typeface="ＭＳ ゴシック" pitchFamily="49" charset="-128"/>
              <a:ea typeface="ＭＳ ゴシック" pitchFamily="49" charset="-128"/>
            </a:rPr>
            <a:t>5,408</a:t>
          </a:r>
          <a:r>
            <a:rPr kumimoji="1" lang="ja-JP" altLang="en-US" sz="1400">
              <a:latin typeface="ＭＳ ゴシック" pitchFamily="49" charset="-128"/>
              <a:ea typeface="ＭＳ ゴシック" pitchFamily="49" charset="-128"/>
            </a:rPr>
            <a:t>千円の増となったが、算入公債費は、合併特例債の償還終了及び事業費補正分の減により、</a:t>
          </a:r>
          <a:r>
            <a:rPr kumimoji="1" lang="en-US" altLang="ja-JP" sz="1400">
              <a:latin typeface="ＭＳ ゴシック" pitchFamily="49" charset="-128"/>
              <a:ea typeface="ＭＳ ゴシック" pitchFamily="49" charset="-128"/>
            </a:rPr>
            <a:t>35,372</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そのため、実質公債費比率の分子は前年度と比較すると</a:t>
          </a:r>
          <a:r>
            <a:rPr kumimoji="1" lang="en-US" altLang="ja-JP" sz="1400">
              <a:latin typeface="ＭＳ ゴシック" pitchFamily="49" charset="-128"/>
              <a:ea typeface="ＭＳ ゴシック" pitchFamily="49" charset="-128"/>
            </a:rPr>
            <a:t>38,647</a:t>
          </a:r>
          <a:r>
            <a:rPr kumimoji="1" lang="ja-JP" altLang="en-US" sz="1400">
              <a:latin typeface="ＭＳ ゴシック" pitchFamily="49" charset="-128"/>
              <a:ea typeface="ＭＳ ゴシック" pitchFamily="49" charset="-128"/>
            </a:rPr>
            <a:t>千円の増となっている。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今後も起債の適正な管理に努める。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年度までに発行した中津市民病院債については、平成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年度までに満期一括償還は終了している。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将来負担額については、地方債の着実な償還による現在高の減（△</a:t>
          </a:r>
          <a:r>
            <a:rPr kumimoji="1" lang="en-US" altLang="ja-JP" sz="1400">
              <a:latin typeface="ＭＳ ゴシック" pitchFamily="49" charset="-128"/>
              <a:ea typeface="ＭＳ ゴシック" pitchFamily="49" charset="-128"/>
            </a:rPr>
            <a:t>1,048,678</a:t>
          </a:r>
          <a:r>
            <a:rPr kumimoji="1" lang="ja-JP" altLang="en-US" sz="1400">
              <a:latin typeface="ＭＳ ゴシック" pitchFamily="49" charset="-128"/>
              <a:ea typeface="ＭＳ ゴシック" pitchFamily="49" charset="-128"/>
            </a:rPr>
            <a:t>千円）が主な要因となり、前年度と比較して</a:t>
          </a:r>
          <a:r>
            <a:rPr kumimoji="1" lang="en-US" altLang="ja-JP" sz="1400">
              <a:latin typeface="ＭＳ ゴシック" pitchFamily="49" charset="-128"/>
              <a:ea typeface="ＭＳ ゴシック" pitchFamily="49" charset="-128"/>
            </a:rPr>
            <a:t>1,477,972</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充当可能財源等については、充当可能基金は増（</a:t>
          </a:r>
          <a:r>
            <a:rPr kumimoji="1" lang="en-US" altLang="ja-JP" sz="1400">
              <a:latin typeface="ＭＳ ゴシック" pitchFamily="49" charset="-128"/>
              <a:ea typeface="ＭＳ ゴシック" pitchFamily="49" charset="-128"/>
            </a:rPr>
            <a:t>+1,463,750</a:t>
          </a:r>
          <a:r>
            <a:rPr kumimoji="1" lang="ja-JP" altLang="en-US" sz="1400">
              <a:latin typeface="ＭＳ ゴシック" pitchFamily="49" charset="-128"/>
              <a:ea typeface="ＭＳ ゴシック" pitchFamily="49" charset="-128"/>
            </a:rPr>
            <a:t>千円）となったが、交付税算入率の高い地方債現在高の減による基準財政需要額算入見込額の減（△</a:t>
          </a:r>
          <a:r>
            <a:rPr kumimoji="1" lang="en-US" altLang="ja-JP" sz="1400">
              <a:latin typeface="ＭＳ ゴシック" pitchFamily="49" charset="-128"/>
              <a:ea typeface="ＭＳ ゴシック" pitchFamily="49" charset="-128"/>
            </a:rPr>
            <a:t>2,084,763</a:t>
          </a:r>
          <a:r>
            <a:rPr kumimoji="1" lang="ja-JP" altLang="en-US" sz="1400">
              <a:latin typeface="ＭＳ ゴシック" pitchFamily="49" charset="-128"/>
              <a:ea typeface="ＭＳ ゴシック" pitchFamily="49" charset="-128"/>
            </a:rPr>
            <a:t>千円）が要因となり、前年度と比較し</a:t>
          </a:r>
          <a:r>
            <a:rPr kumimoji="1" lang="en-US" altLang="ja-JP" sz="1400">
              <a:latin typeface="ＭＳ ゴシック" pitchFamily="49" charset="-128"/>
              <a:ea typeface="ＭＳ ゴシック" pitchFamily="49" charset="-128"/>
            </a:rPr>
            <a:t>458,046</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将来負担額の減少幅が充当可能財源等の減少幅を上回ったため、将来負担比率の分子は、前年度と比較して</a:t>
          </a:r>
          <a:r>
            <a:rPr kumimoji="1" lang="en-US" altLang="ja-JP" sz="1400">
              <a:latin typeface="ＭＳ ゴシック" pitchFamily="49" charset="-128"/>
              <a:ea typeface="ＭＳ ゴシック" pitchFamily="49" charset="-128"/>
            </a:rPr>
            <a:t>1,019,926</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今後も「中津市行政サービス高度化プラン</a:t>
          </a:r>
          <a:r>
            <a:rPr kumimoji="1" lang="en-US" altLang="ja-JP" sz="1400">
              <a:latin typeface="ＭＳ ゴシック" pitchFamily="49" charset="-128"/>
              <a:ea typeface="ＭＳ ゴシック" pitchFamily="49" charset="-128"/>
            </a:rPr>
            <a:t>2022</a:t>
          </a:r>
          <a:r>
            <a:rPr kumimoji="1" lang="ja-JP" altLang="en-US" sz="1400">
              <a:latin typeface="ＭＳ ゴシック" pitchFamily="49" charset="-128"/>
              <a:ea typeface="ＭＳ ゴシック" pitchFamily="49" charset="-128"/>
            </a:rPr>
            <a:t>」に基づき、当該比率の適正な推移に努める。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zoomScale="80" zoomScaleNormal="80" workbookViewId="0">
      <selection activeCell="BG39" sqref="BG39:BU3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47242914</v>
      </c>
      <c r="BO4" s="371"/>
      <c r="BP4" s="371"/>
      <c r="BQ4" s="371"/>
      <c r="BR4" s="371"/>
      <c r="BS4" s="371"/>
      <c r="BT4" s="371"/>
      <c r="BU4" s="372"/>
      <c r="BV4" s="370">
        <v>48078217</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10.4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45247569</v>
      </c>
      <c r="BO5" s="408"/>
      <c r="BP5" s="408"/>
      <c r="BQ5" s="408"/>
      <c r="BR5" s="408"/>
      <c r="BS5" s="408"/>
      <c r="BT5" s="408"/>
      <c r="BU5" s="409"/>
      <c r="BV5" s="407">
        <v>45384160</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94.5</v>
      </c>
      <c r="CU5" s="405"/>
      <c r="CV5" s="405"/>
      <c r="CW5" s="405"/>
      <c r="CX5" s="405"/>
      <c r="CY5" s="405"/>
      <c r="CZ5" s="405"/>
      <c r="DA5" s="406"/>
      <c r="DB5" s="404">
        <v>89.7</v>
      </c>
      <c r="DC5" s="405"/>
      <c r="DD5" s="405"/>
      <c r="DE5" s="405"/>
      <c r="DF5" s="405"/>
      <c r="DG5" s="405"/>
      <c r="DH5" s="405"/>
      <c r="DI5" s="406"/>
    </row>
    <row r="6" spans="1:119" ht="18.75" customHeight="1" x14ac:dyDescent="0.15">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1995345</v>
      </c>
      <c r="BO6" s="408"/>
      <c r="BP6" s="408"/>
      <c r="BQ6" s="408"/>
      <c r="BR6" s="408"/>
      <c r="BS6" s="408"/>
      <c r="BT6" s="408"/>
      <c r="BU6" s="409"/>
      <c r="BV6" s="407">
        <v>2694057</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95.9</v>
      </c>
      <c r="CU6" s="445"/>
      <c r="CV6" s="445"/>
      <c r="CW6" s="445"/>
      <c r="CX6" s="445"/>
      <c r="CY6" s="445"/>
      <c r="CZ6" s="445"/>
      <c r="DA6" s="446"/>
      <c r="DB6" s="444">
        <v>94.6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224111</v>
      </c>
      <c r="BO7" s="408"/>
      <c r="BP7" s="408"/>
      <c r="BQ7" s="408"/>
      <c r="BR7" s="408"/>
      <c r="BS7" s="408"/>
      <c r="BT7" s="408"/>
      <c r="BU7" s="409"/>
      <c r="BV7" s="407">
        <v>130005</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24005626</v>
      </c>
      <c r="CU7" s="408"/>
      <c r="CV7" s="408"/>
      <c r="CW7" s="408"/>
      <c r="CX7" s="408"/>
      <c r="CY7" s="408"/>
      <c r="CZ7" s="408"/>
      <c r="DA7" s="409"/>
      <c r="DB7" s="407">
        <v>24677089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1771234</v>
      </c>
      <c r="BO8" s="408"/>
      <c r="BP8" s="408"/>
      <c r="BQ8" s="408"/>
      <c r="BR8" s="408"/>
      <c r="BS8" s="408"/>
      <c r="BT8" s="408"/>
      <c r="BU8" s="409"/>
      <c r="BV8" s="407">
        <v>2564052</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82863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-792818</v>
      </c>
      <c r="BO9" s="408"/>
      <c r="BP9" s="408"/>
      <c r="BQ9" s="408"/>
      <c r="BR9" s="408"/>
      <c r="BS9" s="408"/>
      <c r="BT9" s="408"/>
      <c r="BU9" s="409"/>
      <c r="BV9" s="407">
        <v>1352842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15.9</v>
      </c>
      <c r="CU9" s="405"/>
      <c r="CV9" s="405"/>
      <c r="CW9" s="405"/>
      <c r="CX9" s="405"/>
      <c r="CY9" s="405"/>
      <c r="CZ9" s="405"/>
      <c r="DA9" s="406"/>
      <c r="DB9" s="404">
        <v>16.5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83965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10071</v>
      </c>
      <c r="BO10" s="408"/>
      <c r="BP10" s="408"/>
      <c r="BQ10" s="408"/>
      <c r="BR10" s="408"/>
      <c r="BS10" s="408"/>
      <c r="BT10" s="408"/>
      <c r="BU10" s="409"/>
      <c r="BV10" s="407">
        <v>11243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83101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127</v>
      </c>
      <c r="AV12" s="440"/>
      <c r="AW12" s="440"/>
      <c r="AX12" s="440"/>
      <c r="AY12" s="441" t="s">
        <v>136</v>
      </c>
      <c r="AZ12" s="442"/>
      <c r="BA12" s="442"/>
      <c r="BB12" s="442"/>
      <c r="BC12" s="442"/>
      <c r="BD12" s="442"/>
      <c r="BE12" s="442"/>
      <c r="BF12" s="442"/>
      <c r="BG12" s="442"/>
      <c r="BH12" s="442"/>
      <c r="BI12" s="442"/>
      <c r="BJ12" s="442"/>
      <c r="BK12" s="442"/>
      <c r="BL12" s="442"/>
      <c r="BM12" s="443"/>
      <c r="BN12" s="407">
        <v>375575</v>
      </c>
      <c r="BO12" s="408"/>
      <c r="BP12" s="408"/>
      <c r="BQ12" s="408"/>
      <c r="BR12" s="408"/>
      <c r="BS12" s="408"/>
      <c r="BT12" s="408"/>
      <c r="BU12" s="409"/>
      <c r="BV12" s="407">
        <v>258660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80953</v>
      </c>
      <c r="S13" s="492"/>
      <c r="T13" s="492"/>
      <c r="U13" s="492"/>
      <c r="V13" s="493"/>
      <c r="W13" s="423" t="s">
        <v>139</v>
      </c>
      <c r="X13" s="424"/>
      <c r="Y13" s="424"/>
      <c r="Z13" s="424"/>
      <c r="AA13" s="424"/>
      <c r="AB13" s="414"/>
      <c r="AC13" s="458">
        <v>1638</v>
      </c>
      <c r="AD13" s="459"/>
      <c r="AE13" s="459"/>
      <c r="AF13" s="459"/>
      <c r="AG13" s="501"/>
      <c r="AH13" s="458">
        <v>2084</v>
      </c>
      <c r="AI13" s="459"/>
      <c r="AJ13" s="459"/>
      <c r="AK13" s="459"/>
      <c r="AL13" s="460"/>
      <c r="AM13" s="436" t="s">
        <v>140</v>
      </c>
      <c r="AN13" s="437"/>
      <c r="AO13" s="437"/>
      <c r="AP13" s="437"/>
      <c r="AQ13" s="437"/>
      <c r="AR13" s="437"/>
      <c r="AS13" s="437"/>
      <c r="AT13" s="438"/>
      <c r="AU13" s="439" t="s">
        <v>127</v>
      </c>
      <c r="AV13" s="440"/>
      <c r="AW13" s="440"/>
      <c r="AX13" s="440"/>
      <c r="AY13" s="441" t="s">
        <v>141</v>
      </c>
      <c r="AZ13" s="442"/>
      <c r="BA13" s="442"/>
      <c r="BB13" s="442"/>
      <c r="BC13" s="442"/>
      <c r="BD13" s="442"/>
      <c r="BE13" s="442"/>
      <c r="BF13" s="442"/>
      <c r="BG13" s="442"/>
      <c r="BH13" s="442"/>
      <c r="BI13" s="442"/>
      <c r="BJ13" s="442"/>
      <c r="BK13" s="442"/>
      <c r="BL13" s="442"/>
      <c r="BM13" s="443"/>
      <c r="BN13" s="407">
        <v>-1158322</v>
      </c>
      <c r="BO13" s="408"/>
      <c r="BP13" s="408"/>
      <c r="BQ13" s="408"/>
      <c r="BR13" s="408"/>
      <c r="BS13" s="408"/>
      <c r="BT13" s="408"/>
      <c r="BU13" s="409"/>
      <c r="BV13" s="407">
        <v>1105425</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83110</v>
      </c>
      <c r="S14" s="492"/>
      <c r="T14" s="492"/>
      <c r="U14" s="492"/>
      <c r="V14" s="493"/>
      <c r="W14" s="397"/>
      <c r="X14" s="398"/>
      <c r="Y14" s="398"/>
      <c r="Z14" s="398"/>
      <c r="AA14" s="398"/>
      <c r="AB14" s="387"/>
      <c r="AC14" s="494">
        <v>4.4000000000000004</v>
      </c>
      <c r="AD14" s="495"/>
      <c r="AE14" s="495"/>
      <c r="AF14" s="495"/>
      <c r="AG14" s="496"/>
      <c r="AH14" s="494">
        <v>5.4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33.200000000000003</v>
      </c>
      <c r="CU14" s="506"/>
      <c r="CV14" s="506"/>
      <c r="CW14" s="506"/>
      <c r="CX14" s="506"/>
      <c r="CY14" s="506"/>
      <c r="CZ14" s="506"/>
      <c r="DA14" s="507"/>
      <c r="DB14" s="505">
        <v>37.5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81770</v>
      </c>
      <c r="S15" s="492"/>
      <c r="T15" s="492"/>
      <c r="U15" s="492"/>
      <c r="V15" s="493"/>
      <c r="W15" s="423" t="s">
        <v>145</v>
      </c>
      <c r="X15" s="424"/>
      <c r="Y15" s="424"/>
      <c r="Z15" s="424"/>
      <c r="AA15" s="424"/>
      <c r="AB15" s="414"/>
      <c r="AC15" s="458">
        <v>12965</v>
      </c>
      <c r="AD15" s="459"/>
      <c r="AE15" s="459"/>
      <c r="AF15" s="459"/>
      <c r="AG15" s="501"/>
      <c r="AH15" s="458">
        <v>12875</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10610543</v>
      </c>
      <c r="BO15" s="371"/>
      <c r="BP15" s="371"/>
      <c r="BQ15" s="371"/>
      <c r="BR15" s="371"/>
      <c r="BS15" s="371"/>
      <c r="BT15" s="371"/>
      <c r="BU15" s="372"/>
      <c r="BV15" s="370">
        <v>10060843</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34.5</v>
      </c>
      <c r="AD16" s="495"/>
      <c r="AE16" s="495"/>
      <c r="AF16" s="495"/>
      <c r="AG16" s="496"/>
      <c r="AH16" s="494">
        <v>33.5</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20840703</v>
      </c>
      <c r="BO16" s="408"/>
      <c r="BP16" s="408"/>
      <c r="BQ16" s="408"/>
      <c r="BR16" s="408"/>
      <c r="BS16" s="408"/>
      <c r="BT16" s="408"/>
      <c r="BU16" s="409"/>
      <c r="BV16" s="407">
        <v>20671194</v>
      </c>
      <c r="BW16" s="408"/>
      <c r="BX16" s="408"/>
      <c r="BY16" s="408"/>
      <c r="BZ16" s="408"/>
      <c r="CA16" s="408"/>
      <c r="CB16" s="408"/>
      <c r="CC16" s="409"/>
      <c r="CD16" s="194"/>
      <c r="CE16" s="521" t="s">
        <v>151</v>
      </c>
      <c r="CF16" s="521"/>
      <c r="CG16" s="521"/>
      <c r="CH16" s="521"/>
      <c r="CI16" s="521"/>
      <c r="CJ16" s="521"/>
      <c r="CK16" s="521"/>
      <c r="CL16" s="521"/>
      <c r="CM16" s="521"/>
      <c r="CN16" s="521"/>
      <c r="CO16" s="521"/>
      <c r="CP16" s="521"/>
      <c r="CQ16" s="521"/>
      <c r="CR16" s="521"/>
      <c r="CS16" s="522"/>
      <c r="CT16" s="404">
        <v>8.1</v>
      </c>
      <c r="CU16" s="405"/>
      <c r="CV16" s="405"/>
      <c r="CW16" s="405"/>
      <c r="CX16" s="405"/>
      <c r="CY16" s="405"/>
      <c r="CZ16" s="405"/>
      <c r="DA16" s="406"/>
      <c r="DB16" s="404">
        <v>10.1</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22945</v>
      </c>
      <c r="AD17" s="459"/>
      <c r="AE17" s="459"/>
      <c r="AF17" s="459"/>
      <c r="AG17" s="501"/>
      <c r="AH17" s="458">
        <v>23421</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13398939</v>
      </c>
      <c r="BO17" s="408"/>
      <c r="BP17" s="408"/>
      <c r="BQ17" s="408"/>
      <c r="BR17" s="408"/>
      <c r="BS17" s="408"/>
      <c r="BT17" s="408"/>
      <c r="BU17" s="409"/>
      <c r="BV17" s="407">
        <v>12694953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491.44</v>
      </c>
      <c r="M18" s="531"/>
      <c r="N18" s="531"/>
      <c r="O18" s="531"/>
      <c r="P18" s="531"/>
      <c r="Q18" s="531"/>
      <c r="R18" s="532"/>
      <c r="S18" s="532"/>
      <c r="T18" s="532"/>
      <c r="U18" s="532"/>
      <c r="V18" s="533"/>
      <c r="W18" s="425"/>
      <c r="X18" s="426"/>
      <c r="Y18" s="426"/>
      <c r="Z18" s="426"/>
      <c r="AA18" s="426"/>
      <c r="AB18" s="417"/>
      <c r="AC18" s="534">
        <v>61.1</v>
      </c>
      <c r="AD18" s="535"/>
      <c r="AE18" s="535"/>
      <c r="AF18" s="535"/>
      <c r="AG18" s="536"/>
      <c r="AH18" s="534">
        <v>61</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23197275</v>
      </c>
      <c r="BO18" s="408"/>
      <c r="BP18" s="408"/>
      <c r="BQ18" s="408"/>
      <c r="BR18" s="408"/>
      <c r="BS18" s="408"/>
      <c r="BT18" s="408"/>
      <c r="BU18" s="409"/>
      <c r="BV18" s="407">
        <v>22994477</v>
      </c>
      <c r="BW18" s="408"/>
      <c r="BX18" s="408"/>
      <c r="BY18" s="408"/>
      <c r="BZ18" s="408"/>
      <c r="CA18" s="408"/>
      <c r="CB18" s="408"/>
      <c r="CC18" s="409"/>
      <c r="CD18" s="194"/>
      <c r="CE18" s="521" t="s">
        <v>158</v>
      </c>
      <c r="CF18" s="521"/>
      <c r="CG18" s="521"/>
      <c r="CH18" s="521"/>
      <c r="CI18" s="521"/>
      <c r="CJ18" s="521"/>
      <c r="CK18" s="521"/>
      <c r="CL18" s="521"/>
      <c r="CM18" s="521"/>
      <c r="CN18" s="521"/>
      <c r="CO18" s="521"/>
      <c r="CP18" s="521"/>
      <c r="CQ18" s="521"/>
      <c r="CR18" s="521"/>
      <c r="CS18" s="522"/>
      <c r="CT18" s="404">
        <v>5.3</v>
      </c>
      <c r="CU18" s="405"/>
      <c r="CV18" s="405"/>
      <c r="CW18" s="405"/>
      <c r="CX18" s="405"/>
      <c r="CY18" s="405"/>
      <c r="CZ18" s="405"/>
      <c r="DA18" s="406"/>
      <c r="DB18" s="404" t="s">
        <v>159</v>
      </c>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169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29484996</v>
      </c>
      <c r="BO19" s="408"/>
      <c r="BP19" s="408"/>
      <c r="BQ19" s="408"/>
      <c r="BR19" s="408"/>
      <c r="BS19" s="408"/>
      <c r="BT19" s="408"/>
      <c r="BU19" s="409"/>
      <c r="BV19" s="407">
        <v>29242402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37571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38694687</v>
      </c>
      <c r="BO22" s="371"/>
      <c r="BP22" s="371"/>
      <c r="BQ22" s="371"/>
      <c r="BR22" s="371"/>
      <c r="BS22" s="371"/>
      <c r="BT22" s="371"/>
      <c r="BU22" s="372"/>
      <c r="BV22" s="370">
        <v>39743365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34333581</v>
      </c>
      <c r="BO23" s="408"/>
      <c r="BP23" s="408"/>
      <c r="BQ23" s="408"/>
      <c r="BR23" s="408"/>
      <c r="BS23" s="408"/>
      <c r="BT23" s="408"/>
      <c r="BU23" s="409"/>
      <c r="BV23" s="407">
        <v>35326874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8850</v>
      </c>
      <c r="R24" s="459"/>
      <c r="S24" s="459"/>
      <c r="T24" s="459"/>
      <c r="U24" s="459"/>
      <c r="V24" s="501"/>
      <c r="W24" s="553"/>
      <c r="X24" s="554"/>
      <c r="Y24" s="555"/>
      <c r="Z24" s="457" t="s">
        <v>173</v>
      </c>
      <c r="AA24" s="437"/>
      <c r="AB24" s="437"/>
      <c r="AC24" s="437"/>
      <c r="AD24" s="437"/>
      <c r="AE24" s="437"/>
      <c r="AF24" s="437"/>
      <c r="AG24" s="438"/>
      <c r="AH24" s="458">
        <v>714</v>
      </c>
      <c r="AI24" s="459"/>
      <c r="AJ24" s="459"/>
      <c r="AK24" s="459"/>
      <c r="AL24" s="501"/>
      <c r="AM24" s="458">
        <v>2173416</v>
      </c>
      <c r="AN24" s="459"/>
      <c r="AO24" s="459"/>
      <c r="AP24" s="459"/>
      <c r="AQ24" s="459"/>
      <c r="AR24" s="501"/>
      <c r="AS24" s="458">
        <v>3044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23655244</v>
      </c>
      <c r="BO24" s="408"/>
      <c r="BP24" s="408"/>
      <c r="BQ24" s="408"/>
      <c r="BR24" s="408"/>
      <c r="BS24" s="408"/>
      <c r="BT24" s="408"/>
      <c r="BU24" s="409"/>
      <c r="BV24" s="407">
        <v>23599586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7270</v>
      </c>
      <c r="R25" s="459"/>
      <c r="S25" s="459"/>
      <c r="T25" s="459"/>
      <c r="U25" s="459"/>
      <c r="V25" s="501"/>
      <c r="W25" s="553"/>
      <c r="X25" s="554"/>
      <c r="Y25" s="555"/>
      <c r="Z25" s="457" t="s">
        <v>176</v>
      </c>
      <c r="AA25" s="437"/>
      <c r="AB25" s="437"/>
      <c r="AC25" s="437"/>
      <c r="AD25" s="437"/>
      <c r="AE25" s="437"/>
      <c r="AF25" s="437"/>
      <c r="AG25" s="438"/>
      <c r="AH25" s="458">
        <v>120</v>
      </c>
      <c r="AI25" s="459"/>
      <c r="AJ25" s="459"/>
      <c r="AK25" s="459"/>
      <c r="AL25" s="501"/>
      <c r="AM25" s="458">
        <v>341520</v>
      </c>
      <c r="AN25" s="459"/>
      <c r="AO25" s="459"/>
      <c r="AP25" s="459"/>
      <c r="AQ25" s="459"/>
      <c r="AR25" s="501"/>
      <c r="AS25" s="458">
        <v>2846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5510569</v>
      </c>
      <c r="BO25" s="371"/>
      <c r="BP25" s="371"/>
      <c r="BQ25" s="371"/>
      <c r="BR25" s="371"/>
      <c r="BS25" s="371"/>
      <c r="BT25" s="371"/>
      <c r="BU25" s="372"/>
      <c r="BV25" s="370">
        <v>6441076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6400</v>
      </c>
      <c r="R26" s="459"/>
      <c r="S26" s="459"/>
      <c r="T26" s="459"/>
      <c r="U26" s="459"/>
      <c r="V26" s="501"/>
      <c r="W26" s="553"/>
      <c r="X26" s="554"/>
      <c r="Y26" s="555"/>
      <c r="Z26" s="457" t="s">
        <v>179</v>
      </c>
      <c r="AA26" s="559"/>
      <c r="AB26" s="559"/>
      <c r="AC26" s="559"/>
      <c r="AD26" s="559"/>
      <c r="AE26" s="559"/>
      <c r="AF26" s="559"/>
      <c r="AG26" s="560"/>
      <c r="AH26" s="458">
        <v>5</v>
      </c>
      <c r="AI26" s="459"/>
      <c r="AJ26" s="459"/>
      <c r="AK26" s="459"/>
      <c r="AL26" s="501"/>
      <c r="AM26" s="458">
        <v>19150</v>
      </c>
      <c r="AN26" s="459"/>
      <c r="AO26" s="459"/>
      <c r="AP26" s="459"/>
      <c r="AQ26" s="459"/>
      <c r="AR26" s="501"/>
      <c r="AS26" s="458">
        <v>3830</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159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4480</v>
      </c>
      <c r="R27" s="459"/>
      <c r="S27" s="459"/>
      <c r="T27" s="459"/>
      <c r="U27" s="459"/>
      <c r="V27" s="501"/>
      <c r="W27" s="553"/>
      <c r="X27" s="554"/>
      <c r="Y27" s="555"/>
      <c r="Z27" s="457" t="s">
        <v>182</v>
      </c>
      <c r="AA27" s="437"/>
      <c r="AB27" s="437"/>
      <c r="AC27" s="437"/>
      <c r="AD27" s="437"/>
      <c r="AE27" s="437"/>
      <c r="AF27" s="437"/>
      <c r="AG27" s="438"/>
      <c r="AH27" s="458">
        <v>38</v>
      </c>
      <c r="AI27" s="459"/>
      <c r="AJ27" s="459"/>
      <c r="AK27" s="459"/>
      <c r="AL27" s="501"/>
      <c r="AM27" s="458">
        <v>121018</v>
      </c>
      <c r="AN27" s="459"/>
      <c r="AO27" s="459"/>
      <c r="AP27" s="459"/>
      <c r="AQ27" s="459"/>
      <c r="AR27" s="501"/>
      <c r="AS27" s="458">
        <v>3185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1088779</v>
      </c>
      <c r="BO27" s="527"/>
      <c r="BP27" s="527"/>
      <c r="BQ27" s="527"/>
      <c r="BR27" s="527"/>
      <c r="BS27" s="527"/>
      <c r="BT27" s="527"/>
      <c r="BU27" s="528"/>
      <c r="BV27" s="526">
        <v>1088616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4060</v>
      </c>
      <c r="R28" s="459"/>
      <c r="S28" s="459"/>
      <c r="T28" s="459"/>
      <c r="U28" s="459"/>
      <c r="V28" s="501"/>
      <c r="W28" s="553"/>
      <c r="X28" s="554"/>
      <c r="Y28" s="555"/>
      <c r="Z28" s="457" t="s">
        <v>185</v>
      </c>
      <c r="AA28" s="437"/>
      <c r="AB28" s="437"/>
      <c r="AC28" s="437"/>
      <c r="AD28" s="437"/>
      <c r="AE28" s="437"/>
      <c r="AF28" s="437"/>
      <c r="AG28" s="438"/>
      <c r="AH28" s="458" t="s">
        <v>159</v>
      </c>
      <c r="AI28" s="459"/>
      <c r="AJ28" s="459"/>
      <c r="AK28" s="459"/>
      <c r="AL28" s="501"/>
      <c r="AM28" s="458" t="s">
        <v>186</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4543429</v>
      </c>
      <c r="BO28" s="371"/>
      <c r="BP28" s="371"/>
      <c r="BQ28" s="371"/>
      <c r="BR28" s="371"/>
      <c r="BS28" s="371"/>
      <c r="BT28" s="371"/>
      <c r="BU28" s="372"/>
      <c r="BV28" s="370">
        <v>3608933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22</v>
      </c>
      <c r="M29" s="459"/>
      <c r="N29" s="459"/>
      <c r="O29" s="459"/>
      <c r="P29" s="501"/>
      <c r="Q29" s="458">
        <v>3880</v>
      </c>
      <c r="R29" s="459"/>
      <c r="S29" s="459"/>
      <c r="T29" s="459"/>
      <c r="U29" s="459"/>
      <c r="V29" s="501"/>
      <c r="W29" s="556"/>
      <c r="X29" s="557"/>
      <c r="Y29" s="558"/>
      <c r="Z29" s="457" t="s">
        <v>189</v>
      </c>
      <c r="AA29" s="437"/>
      <c r="AB29" s="437"/>
      <c r="AC29" s="437"/>
      <c r="AD29" s="437"/>
      <c r="AE29" s="437"/>
      <c r="AF29" s="437"/>
      <c r="AG29" s="438"/>
      <c r="AH29" s="458">
        <v>752</v>
      </c>
      <c r="AI29" s="459"/>
      <c r="AJ29" s="459"/>
      <c r="AK29" s="459"/>
      <c r="AL29" s="501"/>
      <c r="AM29" s="458">
        <v>2294434</v>
      </c>
      <c r="AN29" s="459"/>
      <c r="AO29" s="459"/>
      <c r="AP29" s="459"/>
      <c r="AQ29" s="459"/>
      <c r="AR29" s="501"/>
      <c r="AS29" s="458">
        <v>3051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1071022</v>
      </c>
      <c r="BO29" s="408"/>
      <c r="BP29" s="408"/>
      <c r="BQ29" s="408"/>
      <c r="BR29" s="408"/>
      <c r="BS29" s="408"/>
      <c r="BT29" s="408"/>
      <c r="BU29" s="409"/>
      <c r="BV29" s="407">
        <v>1071022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4565364</v>
      </c>
      <c r="BO30" s="527"/>
      <c r="BP30" s="527"/>
      <c r="BQ30" s="527"/>
      <c r="BR30" s="527"/>
      <c r="BS30" s="527"/>
      <c r="BT30" s="527"/>
      <c r="BU30" s="528"/>
      <c r="BV30" s="526">
        <v>4607384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198</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IF('各会計、関係団体の財政状況及び健全化判断比率'!B38="","",'各会計、関係団体の財政状況及び健全化判断比率'!B38)</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16</v>
      </c>
      <c r="BX34" s="597"/>
      <c r="BY34" s="598" t="str">
        <f>IF('各会計、関係団体の財政状況及び健全化判断比率'!B68="","",'各会計、関係団体の財政状況及び健全化判断比率'!B68)</f>
        <v>大分県交通災害共済組合（交通災害共済事業会計）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中津市土地開発公社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ケーブルネットワーク事業特別会計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国民健康保険事業特別会計（直診勘定）</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IF('各会計、関係団体の財政状況及び健全化判断比率'!B34="","",'各会計、関係団体の財政状況及び健全化判断比率'!B34)</f>
        <v>下水道事業会計（公共下水道事業）</v>
      </c>
      <c r="AP35" s="598"/>
      <c r="AQ35" s="598"/>
      <c r="AR35" s="598"/>
      <c r="AS35" s="598"/>
      <c r="AT35" s="598"/>
      <c r="AU35" s="598"/>
      <c r="AV35" s="598"/>
      <c r="AW35" s="598"/>
      <c r="AX35" s="598"/>
      <c r="AY35" s="598"/>
      <c r="AZ35" s="598"/>
      <c r="BA35" s="598"/>
      <c r="BB35" s="598"/>
      <c r="BC35" s="598"/>
      <c r="BD35" s="181"/>
      <c r="BE35" s="597">
        <f t="shared" ref="BE35:BE43" si="1">IF(BG35="","",BE34+1)</f>
        <v>14</v>
      </c>
      <c r="BF35" s="597"/>
      <c r="BG35" s="598" t="str">
        <f>IF('各会計、関係団体の財政状況及び健全化判断比率'!B39="","",'各会計、関係団体の財政状況及び健全化判断比率'!B39)</f>
        <v>小規模集合排水事業特別会計</v>
      </c>
      <c r="BH35" s="598"/>
      <c r="BI35" s="598"/>
      <c r="BJ35" s="598"/>
      <c r="BK35" s="598"/>
      <c r="BL35" s="598"/>
      <c r="BM35" s="598"/>
      <c r="BN35" s="598"/>
      <c r="BO35" s="598"/>
      <c r="BP35" s="598"/>
      <c r="BQ35" s="598"/>
      <c r="BR35" s="598"/>
      <c r="BS35" s="598"/>
      <c r="BT35" s="598"/>
      <c r="BU35" s="598"/>
      <c r="BV35" s="181"/>
      <c r="BW35" s="597">
        <f t="shared" ref="BW35:BW43" si="2">IF(BY35="","",BW34+1)</f>
        <v>17</v>
      </c>
      <c r="BX35" s="597"/>
      <c r="BY35" s="598" t="str">
        <f>IF('各会計、関係団体の財政状況及び健全化判断比率'!B69="","",'各会計、関係団体の財政状況及び健全化判断比率'!B69)</f>
        <v>大分県市町村会館管理組合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(有)はばたき</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介護保険事業特別会計（保険事業勘定）</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IF('各会計、関係団体の財政状況及び健全化判断比率'!B35="","",'各会計、関係団体の財政状況及び健全化判断比率'!B35)</f>
        <v>下水道事業会計（特定環境保全公共下水道事業）</v>
      </c>
      <c r="AP36" s="598"/>
      <c r="AQ36" s="598"/>
      <c r="AR36" s="598"/>
      <c r="AS36" s="598"/>
      <c r="AT36" s="598"/>
      <c r="AU36" s="598"/>
      <c r="AV36" s="598"/>
      <c r="AW36" s="598"/>
      <c r="AX36" s="598"/>
      <c r="AY36" s="598"/>
      <c r="AZ36" s="598"/>
      <c r="BA36" s="598"/>
      <c r="BB36" s="598"/>
      <c r="BC36" s="598"/>
      <c r="BD36" s="181"/>
      <c r="BE36" s="597">
        <f t="shared" si="1"/>
        <v>15</v>
      </c>
      <c r="BF36" s="597"/>
      <c r="BG36" s="598" t="str">
        <f>IF('各会計、関係団体の財政状況及び健全化判断比率'!B40="","",'各会計、関係団体の財政状況及び健全化判断比率'!B40)</f>
        <v>サイクリングターミナル事業特別会計</v>
      </c>
      <c r="BH36" s="598"/>
      <c r="BI36" s="598"/>
      <c r="BJ36" s="598"/>
      <c r="BK36" s="598"/>
      <c r="BL36" s="598"/>
      <c r="BM36" s="598"/>
      <c r="BN36" s="598"/>
      <c r="BO36" s="598"/>
      <c r="BP36" s="598"/>
      <c r="BQ36" s="598"/>
      <c r="BR36" s="598"/>
      <c r="BS36" s="598"/>
      <c r="BT36" s="598"/>
      <c r="BU36" s="598"/>
      <c r="BV36" s="181"/>
      <c r="BW36" s="597">
        <f t="shared" si="2"/>
        <v>18</v>
      </c>
      <c r="BX36" s="597"/>
      <c r="BY36" s="598" t="str">
        <f>IF('各会計、関係団体の財政状況及び健全化判断比率'!B70="","",'各会計、関係団体の財政状況及び健全化判断比率'!B70)</f>
        <v>大分県後期高齢者医療広域連合（普通会計）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(社)農業公社やまくに</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介護保険事業特別会計（サービス事業勘定）</v>
      </c>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IF('各会計、関係団体の財政状況及び健全化判断比率'!B36="","",'各会計、関係団体の財政状況及び健全化判断比率'!B36)</f>
        <v>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19</v>
      </c>
      <c r="BX37" s="597"/>
      <c r="BY37" s="598" t="str">
        <f>IF('各会計、関係団体の財政状況及び健全化判断比率'!B71="","",'各会計、関係団体の財政状況及び健全化判断比率'!B71)</f>
        <v>大分県後期高齢者医療広域連合（後期高齢者医療特別会計）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なかつ情報通信開発センター（株）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後期高齢者医療特別会計</v>
      </c>
      <c r="X38" s="598"/>
      <c r="Y38" s="598"/>
      <c r="Z38" s="598"/>
      <c r="AA38" s="598"/>
      <c r="AB38" s="598"/>
      <c r="AC38" s="598"/>
      <c r="AD38" s="598"/>
      <c r="AE38" s="598"/>
      <c r="AF38" s="598"/>
      <c r="AG38" s="598"/>
      <c r="AH38" s="598"/>
      <c r="AI38" s="598"/>
      <c r="AJ38" s="598"/>
      <c r="AK38" s="598"/>
      <c r="AL38" s="181"/>
      <c r="AM38" s="597">
        <f t="shared" si="0"/>
        <v>12</v>
      </c>
      <c r="AN38" s="597"/>
      <c r="AO38" s="598" t="str">
        <f>IF('各会計、関係団体の財政状況及び健全化判断比率'!B37="","",'各会計、関係団体の財政状況及び健全化判断比率'!B37)</f>
        <v>診療所事業会計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（株）道の駅なかつ</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25</v>
      </c>
      <c r="CP39" s="597"/>
      <c r="CQ39" s="598" t="str">
        <f>IF('各会計、関係団体の財政状況及び健全化判断比率'!BS12="","",'各会計、関係団体の財政状況及び健全化判断比率'!BS12)</f>
        <v>（株）農業生産法人やまくに</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DjpD2ceYLaC9s0vvEAcXh9ot9eyJV1cPhyWzocoGQ4I48iz8eVvVIKhKrVcI14px8ZnkCOtYYFvZqni9Bb0qQ==" saltValue="KsnOtXehm7aLH6eAkjQL6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90" zoomScaleNormal="90" zoomScaleSheetLayoutView="100" workbookViewId="0">
      <selection activeCell="BG39" sqref="BG39:BU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51" t="s">
        <v>587</v>
      </c>
      <c r="D34" s="1151"/>
      <c r="E34" s="1152"/>
      <c r="F34" s="32">
        <v>0.04</v>
      </c>
      <c r="G34" s="33">
        <v>0.06</v>
      </c>
      <c r="H34" s="33">
        <v>0.01</v>
      </c>
      <c r="I34" s="33" t="s">
        <v>588</v>
      </c>
      <c r="J34" s="34" t="s">
        <v>588</v>
      </c>
      <c r="K34" s="22"/>
      <c r="L34" s="22"/>
      <c r="M34" s="22"/>
      <c r="N34" s="22"/>
      <c r="O34" s="22"/>
      <c r="P34" s="22"/>
    </row>
    <row r="35" spans="1:16" ht="39" customHeight="1" x14ac:dyDescent="0.15">
      <c r="A35" s="22"/>
      <c r="B35" s="35"/>
      <c r="C35" s="1145" t="s">
        <v>589</v>
      </c>
      <c r="D35" s="1146"/>
      <c r="E35" s="1147"/>
      <c r="F35" s="36">
        <v>0</v>
      </c>
      <c r="G35" s="37">
        <v>0</v>
      </c>
      <c r="H35" s="37">
        <v>0</v>
      </c>
      <c r="I35" s="37">
        <v>0</v>
      </c>
      <c r="J35" s="38" t="s">
        <v>590</v>
      </c>
      <c r="K35" s="22"/>
      <c r="L35" s="22"/>
      <c r="M35" s="22"/>
      <c r="N35" s="22"/>
      <c r="O35" s="22"/>
      <c r="P35" s="22"/>
    </row>
    <row r="36" spans="1:16" ht="39" customHeight="1" x14ac:dyDescent="0.15">
      <c r="A36" s="22"/>
      <c r="B36" s="35"/>
      <c r="C36" s="1145" t="s">
        <v>591</v>
      </c>
      <c r="D36" s="1146"/>
      <c r="E36" s="1147"/>
      <c r="F36" s="36">
        <v>15.79</v>
      </c>
      <c r="G36" s="37">
        <v>16.95</v>
      </c>
      <c r="H36" s="37">
        <v>18.12</v>
      </c>
      <c r="I36" s="37">
        <v>9.15</v>
      </c>
      <c r="J36" s="38">
        <v>10.51</v>
      </c>
      <c r="K36" s="22"/>
      <c r="L36" s="22"/>
      <c r="M36" s="22"/>
      <c r="N36" s="22"/>
      <c r="O36" s="22"/>
      <c r="P36" s="22"/>
    </row>
    <row r="37" spans="1:16" ht="39" customHeight="1" x14ac:dyDescent="0.15">
      <c r="A37" s="22"/>
      <c r="B37" s="35"/>
      <c r="C37" s="1145" t="s">
        <v>592</v>
      </c>
      <c r="D37" s="1146"/>
      <c r="E37" s="1147"/>
      <c r="F37" s="36">
        <v>5.87</v>
      </c>
      <c r="G37" s="37">
        <v>5.1100000000000003</v>
      </c>
      <c r="H37" s="37">
        <v>5.01</v>
      </c>
      <c r="I37" s="37">
        <v>10.36</v>
      </c>
      <c r="J37" s="38">
        <v>7.19</v>
      </c>
      <c r="K37" s="22"/>
      <c r="L37" s="22"/>
      <c r="M37" s="22"/>
      <c r="N37" s="22"/>
      <c r="O37" s="22"/>
      <c r="P37" s="22"/>
    </row>
    <row r="38" spans="1:16" ht="39" customHeight="1" x14ac:dyDescent="0.15">
      <c r="A38" s="22"/>
      <c r="B38" s="35"/>
      <c r="C38" s="1145" t="s">
        <v>593</v>
      </c>
      <c r="D38" s="1146"/>
      <c r="E38" s="1147"/>
      <c r="F38" s="36">
        <v>5.83</v>
      </c>
      <c r="G38" s="37">
        <v>6.26</v>
      </c>
      <c r="H38" s="37">
        <v>5.5</v>
      </c>
      <c r="I38" s="37">
        <v>5.68</v>
      </c>
      <c r="J38" s="38">
        <v>6.87</v>
      </c>
      <c r="K38" s="22"/>
      <c r="L38" s="22"/>
      <c r="M38" s="22"/>
      <c r="N38" s="22"/>
      <c r="O38" s="22"/>
      <c r="P38" s="22"/>
    </row>
    <row r="39" spans="1:16" ht="39" customHeight="1" x14ac:dyDescent="0.15">
      <c r="A39" s="22"/>
      <c r="B39" s="35"/>
      <c r="C39" s="1145" t="s">
        <v>594</v>
      </c>
      <c r="D39" s="1146"/>
      <c r="E39" s="1147"/>
      <c r="F39" s="36" t="s">
        <v>537</v>
      </c>
      <c r="G39" s="37">
        <v>0.64</v>
      </c>
      <c r="H39" s="37">
        <v>2.2799999999999998</v>
      </c>
      <c r="I39" s="37">
        <v>2.98</v>
      </c>
      <c r="J39" s="38">
        <v>2.74</v>
      </c>
      <c r="K39" s="22"/>
      <c r="L39" s="22"/>
      <c r="M39" s="22"/>
      <c r="N39" s="22"/>
      <c r="O39" s="22"/>
      <c r="P39" s="22"/>
    </row>
    <row r="40" spans="1:16" ht="39" customHeight="1" x14ac:dyDescent="0.15">
      <c r="A40" s="22"/>
      <c r="B40" s="35"/>
      <c r="C40" s="1145" t="s">
        <v>595</v>
      </c>
      <c r="D40" s="1146"/>
      <c r="E40" s="1147"/>
      <c r="F40" s="36">
        <v>2.58</v>
      </c>
      <c r="G40" s="37">
        <v>2.62</v>
      </c>
      <c r="H40" s="37">
        <v>2.7</v>
      </c>
      <c r="I40" s="37">
        <v>1.3</v>
      </c>
      <c r="J40" s="38">
        <v>1.71</v>
      </c>
      <c r="K40" s="22"/>
      <c r="L40" s="22"/>
      <c r="M40" s="22"/>
      <c r="N40" s="22"/>
      <c r="O40" s="22"/>
      <c r="P40" s="22"/>
    </row>
    <row r="41" spans="1:16" ht="39" customHeight="1" x14ac:dyDescent="0.15">
      <c r="A41" s="22"/>
      <c r="B41" s="35"/>
      <c r="C41" s="1145" t="s">
        <v>596</v>
      </c>
      <c r="D41" s="1146"/>
      <c r="E41" s="1147"/>
      <c r="F41" s="36">
        <v>0.63</v>
      </c>
      <c r="G41" s="37">
        <v>0.26</v>
      </c>
      <c r="H41" s="37">
        <v>0.26</v>
      </c>
      <c r="I41" s="37">
        <v>0.7</v>
      </c>
      <c r="J41" s="38">
        <v>0.92</v>
      </c>
      <c r="K41" s="22"/>
      <c r="L41" s="22"/>
      <c r="M41" s="22"/>
      <c r="N41" s="22"/>
      <c r="O41" s="22"/>
      <c r="P41" s="22"/>
    </row>
    <row r="42" spans="1:16" ht="39" customHeight="1" x14ac:dyDescent="0.15">
      <c r="A42" s="22"/>
      <c r="B42" s="39"/>
      <c r="C42" s="1145" t="s">
        <v>597</v>
      </c>
      <c r="D42" s="1146"/>
      <c r="E42" s="1147"/>
      <c r="F42" s="36" t="s">
        <v>537</v>
      </c>
      <c r="G42" s="37" t="s">
        <v>537</v>
      </c>
      <c r="H42" s="37" t="s">
        <v>537</v>
      </c>
      <c r="I42" s="37" t="s">
        <v>537</v>
      </c>
      <c r="J42" s="38" t="s">
        <v>537</v>
      </c>
      <c r="K42" s="22"/>
      <c r="L42" s="22"/>
      <c r="M42" s="22"/>
      <c r="N42" s="22"/>
      <c r="O42" s="22"/>
      <c r="P42" s="22"/>
    </row>
    <row r="43" spans="1:16" ht="39" customHeight="1" thickBot="1" x14ac:dyDescent="0.2">
      <c r="A43" s="22"/>
      <c r="B43" s="40"/>
      <c r="C43" s="1148" t="s">
        <v>598</v>
      </c>
      <c r="D43" s="1149"/>
      <c r="E43" s="1150"/>
      <c r="F43" s="41">
        <v>2.12</v>
      </c>
      <c r="G43" s="42">
        <v>0.18</v>
      </c>
      <c r="H43" s="42">
        <v>0.44</v>
      </c>
      <c r="I43" s="42">
        <v>0.42</v>
      </c>
      <c r="J43" s="43">
        <v>0.48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eUivHQohKN/dkSqOGQBMVxXHLJQ23afdRLV2SBd+v8NHVRknSuANhViT1ikt8LrC4YXH3yjRKTOO8B2nYU7eg==" saltValue="dME1SYQicrKF/dzJ/3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B43" zoomScale="80" zoomScaleNormal="80" zoomScaleSheetLayoutView="55" workbookViewId="0">
      <selection activeCell="BG39" sqref="BG39:BU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5152</v>
      </c>
      <c r="L45" s="60">
        <v>5201</v>
      </c>
      <c r="M45" s="60">
        <v>5034</v>
      </c>
      <c r="N45" s="60">
        <v>4841</v>
      </c>
      <c r="O45" s="61">
        <v>4717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537</v>
      </c>
      <c r="L46" s="64" t="s">
        <v>537</v>
      </c>
      <c r="M46" s="64" t="s">
        <v>537</v>
      </c>
      <c r="N46" s="64" t="s">
        <v>537</v>
      </c>
      <c r="O46" s="65" t="s">
        <v>537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537</v>
      </c>
      <c r="L47" s="64" t="s">
        <v>537</v>
      </c>
      <c r="M47" s="64" t="s">
        <v>537</v>
      </c>
      <c r="N47" s="64" t="s">
        <v>537</v>
      </c>
      <c r="O47" s="65" t="s">
        <v>537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1228</v>
      </c>
      <c r="L48" s="64">
        <v>1204</v>
      </c>
      <c r="M48" s="64">
        <v>1154</v>
      </c>
      <c r="N48" s="64">
        <v>1104</v>
      </c>
      <c r="O48" s="65">
        <v>1063</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537</v>
      </c>
      <c r="L49" s="64" t="s">
        <v>537</v>
      </c>
      <c r="M49" s="64" t="s">
        <v>537</v>
      </c>
      <c r="N49" s="64" t="s">
        <v>537</v>
      </c>
      <c r="O49" s="65" t="s">
        <v>537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537</v>
      </c>
      <c r="L50" s="64" t="s">
        <v>537</v>
      </c>
      <c r="M50" s="64" t="s">
        <v>537</v>
      </c>
      <c r="N50" s="64" t="s">
        <v>537</v>
      </c>
      <c r="O50" s="65" t="s">
        <v>537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537</v>
      </c>
      <c r="L51" s="64" t="s">
        <v>537</v>
      </c>
      <c r="M51" s="64" t="s">
        <v>537</v>
      </c>
      <c r="N51" s="64" t="s">
        <v>537</v>
      </c>
      <c r="O51" s="65" t="s">
        <v>537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5199</v>
      </c>
      <c r="L52" s="64">
        <v>5155</v>
      </c>
      <c r="M52" s="64">
        <v>5003</v>
      </c>
      <c r="N52" s="64">
        <v>4885</v>
      </c>
      <c r="O52" s="65">
        <v>4679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1181</v>
      </c>
      <c r="L53" s="69">
        <v>1250</v>
      </c>
      <c r="M53" s="69">
        <v>1185</v>
      </c>
      <c r="N53" s="69">
        <v>1060</v>
      </c>
      <c r="O53" s="70">
        <v>1101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599</v>
      </c>
      <c r="P56" s="48"/>
      <c r="Q56" s="48"/>
      <c r="R56" s="48"/>
      <c r="S56" s="48"/>
      <c r="T56" s="48"/>
      <c r="U56" s="48"/>
    </row>
    <row r="57" spans="1:21" ht="31.5" customHeight="1" thickBot="1" x14ac:dyDescent="0.2">
      <c r="A57" s="48"/>
      <c r="B57" s="76"/>
      <c r="C57" s="77"/>
      <c r="D57" s="77"/>
      <c r="E57" s="78"/>
      <c r="F57" s="78"/>
      <c r="G57" s="78"/>
      <c r="H57" s="78"/>
      <c r="I57" s="78"/>
      <c r="J57" s="79" t="s">
        <v>2</v>
      </c>
      <c r="K57" s="80" t="s">
        <v>600</v>
      </c>
      <c r="L57" s="81" t="s">
        <v>601</v>
      </c>
      <c r="M57" s="81" t="s">
        <v>602</v>
      </c>
      <c r="N57" s="81" t="s">
        <v>603</v>
      </c>
      <c r="O57" s="82" t="s">
        <v>604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TQfa6C2o7+a0EXxMmQG+7LQ5LTXuRFpWGEzAiS0GruinUjUXAWxn8BD0pGrgik1NZWgQmD2t1xiqqCxk0W+pA==" saltValue="tYEZRoZ1ssAH/pB/sJ5T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28" zoomScaleSheetLayoutView="100" workbookViewId="0">
      <selection activeCell="BG39" sqref="BG39:BU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578</v>
      </c>
      <c r="J40" s="103" t="s">
        <v>579</v>
      </c>
      <c r="K40" s="103" t="s">
        <v>580</v>
      </c>
      <c r="L40" s="103" t="s">
        <v>581</v>
      </c>
      <c r="M40" s="104" t="s">
        <v>582</v>
      </c>
    </row>
    <row r="41" spans="2:13" ht="27.75" customHeight="1" x14ac:dyDescent="0.15">
      <c r="B41" s="1184" t="s">
        <v>32</v>
      </c>
      <c r="C41" s="1185"/>
      <c r="D41" s="105"/>
      <c r="E41" s="1190" t="s">
        <v>33</v>
      </c>
      <c r="F41" s="1190"/>
      <c r="G41" s="1190"/>
      <c r="H41" s="1191"/>
      <c r="I41" s="355">
        <v>41731</v>
      </c>
      <c r="J41" s="356">
        <v>40751</v>
      </c>
      <c r="K41" s="356">
        <v>40312</v>
      </c>
      <c r="L41" s="356">
        <v>39743</v>
      </c>
      <c r="M41" s="357">
        <v>38695</v>
      </c>
    </row>
    <row r="42" spans="2:13" ht="27.75" customHeight="1" x14ac:dyDescent="0.15">
      <c r="B42" s="1186"/>
      <c r="C42" s="1187"/>
      <c r="D42" s="106"/>
      <c r="E42" s="1192" t="s">
        <v>34</v>
      </c>
      <c r="F42" s="1192"/>
      <c r="G42" s="1192"/>
      <c r="H42" s="1193"/>
      <c r="I42" s="358">
        <v>392</v>
      </c>
      <c r="J42" s="359">
        <v>393</v>
      </c>
      <c r="K42" s="359">
        <v>394</v>
      </c>
      <c r="L42" s="359">
        <v>395</v>
      </c>
      <c r="M42" s="360">
        <v>396</v>
      </c>
    </row>
    <row r="43" spans="2:13" ht="27.75" customHeight="1" x14ac:dyDescent="0.15">
      <c r="B43" s="1186"/>
      <c r="C43" s="1187"/>
      <c r="D43" s="106"/>
      <c r="E43" s="1192" t="s">
        <v>35</v>
      </c>
      <c r="F43" s="1192"/>
      <c r="G43" s="1192"/>
      <c r="H43" s="1193"/>
      <c r="I43" s="358">
        <v>14067</v>
      </c>
      <c r="J43" s="359">
        <v>13677</v>
      </c>
      <c r="K43" s="359">
        <v>13677</v>
      </c>
      <c r="L43" s="359">
        <v>13737</v>
      </c>
      <c r="M43" s="360">
        <v>13524</v>
      </c>
    </row>
    <row r="44" spans="2:13" ht="27.75" customHeight="1" x14ac:dyDescent="0.15">
      <c r="B44" s="1186"/>
      <c r="C44" s="1187"/>
      <c r="D44" s="106"/>
      <c r="E44" s="1192" t="s">
        <v>36</v>
      </c>
      <c r="F44" s="1192"/>
      <c r="G44" s="1192"/>
      <c r="H44" s="1193"/>
      <c r="I44" s="358" t="s">
        <v>537</v>
      </c>
      <c r="J44" s="359" t="s">
        <v>537</v>
      </c>
      <c r="K44" s="359" t="s">
        <v>537</v>
      </c>
      <c r="L44" s="359" t="s">
        <v>537</v>
      </c>
      <c r="M44" s="360" t="s">
        <v>537</v>
      </c>
    </row>
    <row r="45" spans="2:13" ht="27.75" customHeight="1" x14ac:dyDescent="0.15">
      <c r="B45" s="1186"/>
      <c r="C45" s="1187"/>
      <c r="D45" s="106"/>
      <c r="E45" s="1192" t="s">
        <v>37</v>
      </c>
      <c r="F45" s="1192"/>
      <c r="G45" s="1192"/>
      <c r="H45" s="1193"/>
      <c r="I45" s="358">
        <v>5897</v>
      </c>
      <c r="J45" s="359">
        <v>5340</v>
      </c>
      <c r="K45" s="359">
        <v>5183</v>
      </c>
      <c r="L45" s="359">
        <v>5048</v>
      </c>
      <c r="M45" s="360">
        <v>5022</v>
      </c>
    </row>
    <row r="46" spans="2:13" ht="27.75" customHeight="1" x14ac:dyDescent="0.15">
      <c r="B46" s="1186"/>
      <c r="C46" s="1187"/>
      <c r="D46" s="107"/>
      <c r="E46" s="1192" t="s">
        <v>38</v>
      </c>
      <c r="F46" s="1192"/>
      <c r="G46" s="1192"/>
      <c r="H46" s="1193"/>
      <c r="I46" s="358">
        <v>245</v>
      </c>
      <c r="J46" s="359">
        <v>246</v>
      </c>
      <c r="K46" s="359">
        <v>239</v>
      </c>
      <c r="L46" s="359">
        <v>272</v>
      </c>
      <c r="M46" s="360">
        <v>82</v>
      </c>
    </row>
    <row r="47" spans="2:13" ht="27.75" customHeight="1" x14ac:dyDescent="0.15">
      <c r="B47" s="1186"/>
      <c r="C47" s="1187"/>
      <c r="D47" s="108"/>
      <c r="E47" s="1194" t="s">
        <v>39</v>
      </c>
      <c r="F47" s="1195"/>
      <c r="G47" s="1195"/>
      <c r="H47" s="1196"/>
      <c r="I47" s="358" t="s">
        <v>537</v>
      </c>
      <c r="J47" s="359" t="s">
        <v>537</v>
      </c>
      <c r="K47" s="359" t="s">
        <v>537</v>
      </c>
      <c r="L47" s="359" t="s">
        <v>537</v>
      </c>
      <c r="M47" s="360" t="s">
        <v>537</v>
      </c>
    </row>
    <row r="48" spans="2:13" ht="27.75" customHeight="1" x14ac:dyDescent="0.15">
      <c r="B48" s="1186"/>
      <c r="C48" s="1187"/>
      <c r="D48" s="106"/>
      <c r="E48" s="1192" t="s">
        <v>40</v>
      </c>
      <c r="F48" s="1192"/>
      <c r="G48" s="1192"/>
      <c r="H48" s="1193"/>
      <c r="I48" s="358" t="s">
        <v>537</v>
      </c>
      <c r="J48" s="359" t="s">
        <v>537</v>
      </c>
      <c r="K48" s="359" t="s">
        <v>537</v>
      </c>
      <c r="L48" s="359" t="s">
        <v>537</v>
      </c>
      <c r="M48" s="360" t="s">
        <v>537</v>
      </c>
    </row>
    <row r="49" spans="2:13" ht="27.75" customHeight="1" x14ac:dyDescent="0.15">
      <c r="B49" s="1188"/>
      <c r="C49" s="1189"/>
      <c r="D49" s="106"/>
      <c r="E49" s="1192" t="s">
        <v>41</v>
      </c>
      <c r="F49" s="1192"/>
      <c r="G49" s="1192"/>
      <c r="H49" s="1193"/>
      <c r="I49" s="358" t="s">
        <v>537</v>
      </c>
      <c r="J49" s="359" t="s">
        <v>537</v>
      </c>
      <c r="K49" s="359" t="s">
        <v>537</v>
      </c>
      <c r="L49" s="359" t="s">
        <v>537</v>
      </c>
      <c r="M49" s="360" t="s">
        <v>537</v>
      </c>
    </row>
    <row r="50" spans="2:13" ht="27.75" customHeight="1" x14ac:dyDescent="0.15">
      <c r="B50" s="1197" t="s">
        <v>42</v>
      </c>
      <c r="C50" s="1198"/>
      <c r="D50" s="109"/>
      <c r="E50" s="1192" t="s">
        <v>43</v>
      </c>
      <c r="F50" s="1192"/>
      <c r="G50" s="1192"/>
      <c r="H50" s="1193"/>
      <c r="I50" s="358">
        <v>9156</v>
      </c>
      <c r="J50" s="359">
        <v>8451</v>
      </c>
      <c r="K50" s="359">
        <v>8319</v>
      </c>
      <c r="L50" s="359">
        <v>9711</v>
      </c>
      <c r="M50" s="360">
        <v>11175</v>
      </c>
    </row>
    <row r="51" spans="2:13" ht="27.75" customHeight="1" x14ac:dyDescent="0.15">
      <c r="B51" s="1186"/>
      <c r="C51" s="1187"/>
      <c r="D51" s="106"/>
      <c r="E51" s="1192" t="s">
        <v>44</v>
      </c>
      <c r="F51" s="1192"/>
      <c r="G51" s="1192"/>
      <c r="H51" s="1193"/>
      <c r="I51" s="358">
        <v>5731</v>
      </c>
      <c r="J51" s="359">
        <v>5653</v>
      </c>
      <c r="K51" s="359">
        <v>5773</v>
      </c>
      <c r="L51" s="359">
        <v>5478</v>
      </c>
      <c r="M51" s="360">
        <v>5641</v>
      </c>
    </row>
    <row r="52" spans="2:13" ht="27.75" customHeight="1" x14ac:dyDescent="0.15">
      <c r="B52" s="1188"/>
      <c r="C52" s="1189"/>
      <c r="D52" s="106"/>
      <c r="E52" s="1192" t="s">
        <v>45</v>
      </c>
      <c r="F52" s="1192"/>
      <c r="G52" s="1192"/>
      <c r="H52" s="1193"/>
      <c r="I52" s="358">
        <v>40532</v>
      </c>
      <c r="J52" s="359">
        <v>38782</v>
      </c>
      <c r="K52" s="359">
        <v>37614</v>
      </c>
      <c r="L52" s="359">
        <v>36361</v>
      </c>
      <c r="M52" s="360">
        <v>34276</v>
      </c>
    </row>
    <row r="53" spans="2:13" ht="27.75" customHeight="1" thickBot="1" x14ac:dyDescent="0.2">
      <c r="B53" s="1199" t="s">
        <v>46</v>
      </c>
      <c r="C53" s="1200"/>
      <c r="D53" s="110"/>
      <c r="E53" s="1201" t="s">
        <v>47</v>
      </c>
      <c r="F53" s="1201"/>
      <c r="G53" s="1201"/>
      <c r="H53" s="1202"/>
      <c r="I53" s="361">
        <v>6914</v>
      </c>
      <c r="J53" s="362">
        <v>7520</v>
      </c>
      <c r="K53" s="362">
        <v>8098</v>
      </c>
      <c r="L53" s="362">
        <v>7647</v>
      </c>
      <c r="M53" s="363">
        <v>6627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HijXVtJaN89a0hoHhqJMFUGdebxAL4fTfnVzqJpuAR0bXKrhOs5GR5pTGgSS7Uh/PXXmoFTxusszw6778cSpw==" saltValue="nGHXU+0Q7Hkm29azeezv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BG39" sqref="BG39:BU3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580</v>
      </c>
      <c r="G54" s="119" t="s">
        <v>581</v>
      </c>
      <c r="H54" s="120" t="s">
        <v>582</v>
      </c>
    </row>
    <row r="55" spans="2:8" ht="52.5" customHeight="1" x14ac:dyDescent="0.15">
      <c r="B55" s="121"/>
      <c r="C55" s="1211" t="s">
        <v>50</v>
      </c>
      <c r="D55" s="1211"/>
      <c r="E55" s="1212"/>
      <c r="F55" s="122">
        <v>3156</v>
      </c>
      <c r="G55" s="122">
        <v>3609</v>
      </c>
      <c r="H55" s="123">
        <v>4543</v>
      </c>
    </row>
    <row r="56" spans="2:8" ht="52.5" customHeight="1" x14ac:dyDescent="0.15">
      <c r="B56" s="124"/>
      <c r="C56" s="1213" t="s">
        <v>51</v>
      </c>
      <c r="D56" s="1213"/>
      <c r="E56" s="1214"/>
      <c r="F56" s="125">
        <v>900</v>
      </c>
      <c r="G56" s="125">
        <v>1071</v>
      </c>
      <c r="H56" s="126">
        <v>1071</v>
      </c>
    </row>
    <row r="57" spans="2:8" ht="53.25" customHeight="1" x14ac:dyDescent="0.15">
      <c r="B57" s="124"/>
      <c r="C57" s="1215" t="s">
        <v>52</v>
      </c>
      <c r="D57" s="1215"/>
      <c r="E57" s="1216"/>
      <c r="F57" s="127">
        <v>4686</v>
      </c>
      <c r="G57" s="127">
        <v>4607</v>
      </c>
      <c r="H57" s="128">
        <v>4565</v>
      </c>
    </row>
    <row r="58" spans="2:8" ht="45.75" customHeight="1" x14ac:dyDescent="0.15">
      <c r="B58" s="129"/>
      <c r="C58" s="1203" t="s">
        <v>605</v>
      </c>
      <c r="D58" s="1204"/>
      <c r="E58" s="1205"/>
      <c r="F58" s="130">
        <v>1155</v>
      </c>
      <c r="G58" s="130">
        <v>1155</v>
      </c>
      <c r="H58" s="131">
        <v>1155</v>
      </c>
    </row>
    <row r="59" spans="2:8" ht="45.75" customHeight="1" x14ac:dyDescent="0.15">
      <c r="B59" s="129"/>
      <c r="C59" s="1203" t="s">
        <v>606</v>
      </c>
      <c r="D59" s="1204"/>
      <c r="E59" s="1205"/>
      <c r="F59" s="130">
        <v>1721</v>
      </c>
      <c r="G59" s="130">
        <v>1421</v>
      </c>
      <c r="H59" s="131">
        <v>1115</v>
      </c>
    </row>
    <row r="60" spans="2:8" ht="45.75" customHeight="1" x14ac:dyDescent="0.15">
      <c r="B60" s="129"/>
      <c r="C60" s="1203" t="s">
        <v>607</v>
      </c>
      <c r="D60" s="1204"/>
      <c r="E60" s="1205"/>
      <c r="F60" s="130">
        <v>948</v>
      </c>
      <c r="G60" s="130">
        <v>948</v>
      </c>
      <c r="H60" s="131">
        <v>948</v>
      </c>
    </row>
    <row r="61" spans="2:8" ht="45.75" customHeight="1" x14ac:dyDescent="0.15">
      <c r="B61" s="129"/>
      <c r="C61" s="1203" t="s">
        <v>608</v>
      </c>
      <c r="D61" s="1204"/>
      <c r="E61" s="1205"/>
      <c r="F61" s="130">
        <v>212</v>
      </c>
      <c r="G61" s="130">
        <v>438</v>
      </c>
      <c r="H61" s="131">
        <v>677</v>
      </c>
    </row>
    <row r="62" spans="2:8" ht="45.75" customHeight="1" thickBot="1" x14ac:dyDescent="0.2">
      <c r="B62" s="132"/>
      <c r="C62" s="1206" t="s">
        <v>609</v>
      </c>
      <c r="D62" s="1207"/>
      <c r="E62" s="1208"/>
      <c r="F62" s="133">
        <v>93</v>
      </c>
      <c r="G62" s="133">
        <v>132</v>
      </c>
      <c r="H62" s="134">
        <v>162</v>
      </c>
    </row>
    <row r="63" spans="2:8" ht="52.5" customHeight="1" thickBot="1" x14ac:dyDescent="0.2">
      <c r="B63" s="135"/>
      <c r="C63" s="1209" t="s">
        <v>53</v>
      </c>
      <c r="D63" s="1209"/>
      <c r="E63" s="1210"/>
      <c r="F63" s="136">
        <v>8743</v>
      </c>
      <c r="G63" s="136">
        <v>9287</v>
      </c>
      <c r="H63" s="137">
        <v>10180</v>
      </c>
    </row>
    <row r="64" spans="2:8" x14ac:dyDescent="0.15"/>
  </sheetData>
  <sheetProtection algorithmName="SHA-512" hashValue="ynLdCMVqpKh7vrBBgiCxHeYTeIf9LBtyoM4OkjARhWvY3Ca3bnn85eU988dsnCGMhv3zY+17jcGYGx+BrDszBg==" saltValue="4k0FL+slOaOWxYHIBWya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575</v>
      </c>
      <c r="G2" s="151"/>
      <c r="H2" s="152"/>
    </row>
    <row r="3" spans="1:8" x14ac:dyDescent="0.15">
      <c r="A3" s="148" t="s">
        <v>568</v>
      </c>
      <c r="B3" s="153"/>
      <c r="C3" s="154"/>
      <c r="D3" s="155">
        <v>59252</v>
      </c>
      <c r="E3" s="156"/>
      <c r="F3" s="157">
        <v>69185</v>
      </c>
      <c r="G3" s="158"/>
      <c r="H3" s="159"/>
    </row>
    <row r="4" spans="1:8" x14ac:dyDescent="0.15">
      <c r="A4" s="160"/>
      <c r="B4" s="161"/>
      <c r="C4" s="162"/>
      <c r="D4" s="163">
        <v>23395</v>
      </c>
      <c r="E4" s="164"/>
      <c r="F4" s="165">
        <v>38519</v>
      </c>
      <c r="G4" s="166"/>
      <c r="H4" s="167"/>
    </row>
    <row r="5" spans="1:8" x14ac:dyDescent="0.15">
      <c r="A5" s="148" t="s">
        <v>570</v>
      </c>
      <c r="B5" s="153"/>
      <c r="C5" s="154"/>
      <c r="D5" s="155">
        <v>58930</v>
      </c>
      <c r="E5" s="156"/>
      <c r="F5" s="157">
        <v>70166</v>
      </c>
      <c r="G5" s="158"/>
      <c r="H5" s="159"/>
    </row>
    <row r="6" spans="1:8" x14ac:dyDescent="0.15">
      <c r="A6" s="160"/>
      <c r="B6" s="161"/>
      <c r="C6" s="162"/>
      <c r="D6" s="163">
        <v>31788</v>
      </c>
      <c r="E6" s="164"/>
      <c r="F6" s="165">
        <v>36115</v>
      </c>
      <c r="G6" s="166"/>
      <c r="H6" s="167"/>
    </row>
    <row r="7" spans="1:8" x14ac:dyDescent="0.15">
      <c r="A7" s="148" t="s">
        <v>571</v>
      </c>
      <c r="B7" s="153"/>
      <c r="C7" s="154"/>
      <c r="D7" s="155">
        <v>60894</v>
      </c>
      <c r="E7" s="156"/>
      <c r="F7" s="157">
        <v>70329</v>
      </c>
      <c r="G7" s="158"/>
      <c r="H7" s="159"/>
    </row>
    <row r="8" spans="1:8" x14ac:dyDescent="0.15">
      <c r="A8" s="160"/>
      <c r="B8" s="161"/>
      <c r="C8" s="162"/>
      <c r="D8" s="163">
        <v>29847</v>
      </c>
      <c r="E8" s="164"/>
      <c r="F8" s="165">
        <v>39403</v>
      </c>
      <c r="G8" s="166"/>
      <c r="H8" s="167"/>
    </row>
    <row r="9" spans="1:8" x14ac:dyDescent="0.15">
      <c r="A9" s="148" t="s">
        <v>572</v>
      </c>
      <c r="B9" s="153"/>
      <c r="C9" s="154"/>
      <c r="D9" s="155">
        <v>63094</v>
      </c>
      <c r="E9" s="156"/>
      <c r="F9" s="157">
        <v>54225</v>
      </c>
      <c r="G9" s="158"/>
      <c r="H9" s="159"/>
    </row>
    <row r="10" spans="1:8" x14ac:dyDescent="0.15">
      <c r="A10" s="160"/>
      <c r="B10" s="161"/>
      <c r="C10" s="162"/>
      <c r="D10" s="163">
        <v>26375</v>
      </c>
      <c r="E10" s="164"/>
      <c r="F10" s="165">
        <v>27337</v>
      </c>
      <c r="G10" s="166"/>
      <c r="H10" s="167"/>
    </row>
    <row r="11" spans="1:8" x14ac:dyDescent="0.15">
      <c r="A11" s="148" t="s">
        <v>573</v>
      </c>
      <c r="B11" s="153"/>
      <c r="C11" s="154"/>
      <c r="D11" s="155">
        <v>59038</v>
      </c>
      <c r="E11" s="156"/>
      <c r="F11" s="157">
        <v>54016</v>
      </c>
      <c r="G11" s="158"/>
      <c r="H11" s="159"/>
    </row>
    <row r="12" spans="1:8" x14ac:dyDescent="0.15">
      <c r="A12" s="160"/>
      <c r="B12" s="161"/>
      <c r="C12" s="168"/>
      <c r="D12" s="163">
        <v>24558</v>
      </c>
      <c r="E12" s="164"/>
      <c r="F12" s="165">
        <v>28078</v>
      </c>
      <c r="G12" s="166"/>
      <c r="H12" s="167"/>
    </row>
    <row r="13" spans="1:8" x14ac:dyDescent="0.15">
      <c r="A13" s="148"/>
      <c r="B13" s="153"/>
      <c r="C13" s="169"/>
      <c r="D13" s="170">
        <v>60242</v>
      </c>
      <c r="E13" s="171"/>
      <c r="F13" s="172">
        <v>63584</v>
      </c>
      <c r="G13" s="173"/>
      <c r="H13" s="159"/>
    </row>
    <row r="14" spans="1:8" x14ac:dyDescent="0.15">
      <c r="A14" s="160"/>
      <c r="B14" s="161"/>
      <c r="C14" s="162"/>
      <c r="D14" s="163">
        <v>27193</v>
      </c>
      <c r="E14" s="164"/>
      <c r="F14" s="165">
        <v>33890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5.94</v>
      </c>
      <c r="C19" s="174">
        <f>ROUND(VALUE(SUBSTITUTE(実質収支比率等に係る経年分析!G$48,"▲","-")),2)</f>
        <v>5.18</v>
      </c>
      <c r="D19" s="174">
        <f>ROUND(VALUE(SUBSTITUTE(実質収支比率等に係る経年分析!H$48,"▲","-")),2)</f>
        <v>5.0999999999999996</v>
      </c>
      <c r="E19" s="174">
        <f>ROUND(VALUE(SUBSTITUTE(実質収支比率等に係る経年分析!I$48,"▲","-")),2)</f>
        <v>10.39</v>
      </c>
      <c r="F19" s="174">
        <f>ROUND(VALUE(SUBSTITUTE(実質収支比率等に係る経年分析!J$48,"▲","-")),2)</f>
        <v>7.38</v>
      </c>
    </row>
    <row r="20" spans="1:11" x14ac:dyDescent="0.15">
      <c r="A20" s="174" t="s">
        <v>57</v>
      </c>
      <c r="B20" s="174">
        <f>ROUND(VALUE(SUBSTITUTE(実質収支比率等に係る経年分析!F$47,"▲","-")),2)</f>
        <v>16.670000000000002</v>
      </c>
      <c r="C20" s="174">
        <f>ROUND(VALUE(SUBSTITUTE(実質収支比率等に係る経年分析!G$47,"▲","-")),2)</f>
        <v>14.92</v>
      </c>
      <c r="D20" s="174">
        <f>ROUND(VALUE(SUBSTITUTE(実質収支比率等に係る経年分析!H$47,"▲","-")),2)</f>
        <v>13.29</v>
      </c>
      <c r="E20" s="174">
        <f>ROUND(VALUE(SUBSTITUTE(実質収支比率等に係る経年分析!I$47,"▲","-")),2)</f>
        <v>14.62</v>
      </c>
      <c r="F20" s="174">
        <f>ROUND(VALUE(SUBSTITUTE(実質収支比率等に係る経年分析!J$47,"▲","-")),2)</f>
        <v>18.93</v>
      </c>
    </row>
    <row r="21" spans="1:11" x14ac:dyDescent="0.15">
      <c r="A21" s="174" t="s">
        <v>58</v>
      </c>
      <c r="B21" s="174">
        <f>IF(ISNUMBER(VALUE(SUBSTITUTE(実質収支比率等に係る経年分析!F$49,"▲","-"))),ROUND(VALUE(SUBSTITUTE(実質収支比率等に係る経年分析!F$49,"▲","-")),2),NA())</f>
        <v>-3.41</v>
      </c>
      <c r="C21" s="174">
        <f>IF(ISNUMBER(VALUE(SUBSTITUTE(実質収支比率等に係る経年分析!G$49,"▲","-"))),ROUND(VALUE(SUBSTITUTE(実質収支比率等に係る経年分析!G$49,"▲","-")),2),NA())</f>
        <v>-5.37</v>
      </c>
      <c r="D21" s="174">
        <f>IF(ISNUMBER(VALUE(SUBSTITUTE(実質収支比率等に係る経年分析!H$49,"▲","-"))),ROUND(VALUE(SUBSTITUTE(実質収支比率等に係る経年分析!H$49,"▲","-")),2),NA())</f>
        <v>-3.96</v>
      </c>
      <c r="E21" s="174">
        <f>IF(ISNUMBER(VALUE(SUBSTITUTE(実質収支比率等に係る経年分析!I$49,"▲","-"))),ROUND(VALUE(SUBSTITUTE(実質収支比率等に係る経年分析!I$49,"▲","-")),2),NA())</f>
        <v>4.4800000000000004</v>
      </c>
      <c r="F21" s="174">
        <f>IF(ISNUMBER(VALUE(SUBSTITUTE(実質収支比率等に係る経年分析!J$49,"▲","-"))),ROUND(VALUE(SUBSTITUTE(実質収支比率等に係る経年分析!J$49,"▲","-")),2),NA())</f>
        <v>-4.83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0.48</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介護保険事業特別会計（保険事業勘定）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0.92</v>
      </c>
    </row>
    <row r="30" spans="1:11" x14ac:dyDescent="0.15">
      <c r="A30" s="175" t="str">
        <f>IF(連結実質赤字比率に係る赤字・黒字の構成分析!C$40="",NA(),連結実質赤字比率に係る赤字・黒字の構成分析!C$40)</f>
        <v>国民健康保険事業特別会計（事業勘定）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2.58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2.62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2.7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1.71</v>
      </c>
    </row>
    <row r="31" spans="1:11" x14ac:dyDescent="0.15">
      <c r="A31" s="175" t="str">
        <f>IF(連結実質赤字比率に係る赤字・黒字の構成分析!C$39="",NA(),連結実質赤字比率に係る赤字・黒字の構成分析!C$39)</f>
        <v>下水道事業会計（公共下水道事業）</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2.2799999999999998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2.74</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6.26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5.5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5.68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6.87</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5.1100000000000003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7.19</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10.51</v>
      </c>
    </row>
    <row r="35" spans="1:16" x14ac:dyDescent="0.15">
      <c r="A35" s="175" t="str">
        <f>IF(連結実質赤字比率に係る赤字・黒字の構成分析!C$35="",NA(),連結実質赤字比率に係る赤字・黒字の構成分析!C$35)</f>
        <v>小規模集合排水事業特別会計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v>
      </c>
    </row>
    <row r="36" spans="1:16" x14ac:dyDescent="0.15">
      <c r="A36" s="175" t="str">
        <f>IF(連結実質赤字比率に係る赤字・黒字の構成分析!C$34="",NA(),連結実質赤字比率に係る赤字・黒字の構成分析!C$34)</f>
        <v>診療所事業会計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0.01</v>
      </c>
      <c r="H36" s="175">
        <f>IF(ROUND(VALUE(SUBSTITUTE(連結実質赤字比率に係る赤字・黒字の構成分析!I$34,"▲", "-")), 2) &lt; 0, ABS(ROUND(VALUE(SUBSTITUTE(連結実質赤字比率に係る赤字・黒字の構成分析!I$34,"▲", "-")), 2)), NA())</f>
        <v>0.01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0.01</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5199</v>
      </c>
      <c r="E42" s="176"/>
      <c r="F42" s="176"/>
      <c r="G42" s="176">
        <f>'実質公債費比率（分子）の構造'!L$52</f>
        <v>5155</v>
      </c>
      <c r="H42" s="176"/>
      <c r="I42" s="176"/>
      <c r="J42" s="176">
        <f>'実質公債費比率（分子）の構造'!M$52</f>
        <v>5003</v>
      </c>
      <c r="K42" s="176"/>
      <c r="L42" s="176"/>
      <c r="M42" s="176">
        <f>'実質公債費比率（分子）の構造'!N$52</f>
        <v>4885</v>
      </c>
      <c r="N42" s="176"/>
      <c r="O42" s="176"/>
      <c r="P42" s="176">
        <f>'実質公債費比率（分子）の構造'!O$52</f>
        <v>4679</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1228</v>
      </c>
      <c r="C46" s="176"/>
      <c r="D46" s="176"/>
      <c r="E46" s="176">
        <f>'実質公債費比率（分子）の構造'!L$48</f>
        <v>1204</v>
      </c>
      <c r="F46" s="176"/>
      <c r="G46" s="176"/>
      <c r="H46" s="176">
        <f>'実質公債費比率（分子）の構造'!M$48</f>
        <v>1154</v>
      </c>
      <c r="I46" s="176"/>
      <c r="J46" s="176"/>
      <c r="K46" s="176">
        <f>'実質公債費比率（分子）の構造'!N$48</f>
        <v>1104</v>
      </c>
      <c r="L46" s="176"/>
      <c r="M46" s="176"/>
      <c r="N46" s="176">
        <f>'実質公債費比率（分子）の構造'!O$48</f>
        <v>1063</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5152</v>
      </c>
      <c r="C49" s="176"/>
      <c r="D49" s="176"/>
      <c r="E49" s="176">
        <f>'実質公債費比率（分子）の構造'!L$45</f>
        <v>5201</v>
      </c>
      <c r="F49" s="176"/>
      <c r="G49" s="176"/>
      <c r="H49" s="176">
        <f>'実質公債費比率（分子）の構造'!M$45</f>
        <v>5034</v>
      </c>
      <c r="I49" s="176"/>
      <c r="J49" s="176"/>
      <c r="K49" s="176">
        <f>'実質公債費比率（分子）の構造'!N$45</f>
        <v>4841</v>
      </c>
      <c r="L49" s="176"/>
      <c r="M49" s="176"/>
      <c r="N49" s="176">
        <f>'実質公債費比率（分子）の構造'!O$45</f>
        <v>4717</v>
      </c>
      <c r="O49" s="176"/>
      <c r="P49" s="176"/>
    </row>
    <row r="50" spans="1:16" x14ac:dyDescent="0.15">
      <c r="A50" s="176" t="s">
        <v>71</v>
      </c>
      <c r="B50" s="176" t="e">
        <f>NA()</f>
        <v>#N/A</v>
      </c>
      <c r="C50" s="176">
        <f>IF(ISNUMBER('実質公債費比率（分子）の構造'!K$53),'実質公債費比率（分子）の構造'!K$53,NA())</f>
        <v>1181</v>
      </c>
      <c r="D50" s="176" t="e">
        <f>NA()</f>
        <v>#N/A</v>
      </c>
      <c r="E50" s="176" t="e">
        <f>NA()</f>
        <v>#N/A</v>
      </c>
      <c r="F50" s="176">
        <f>IF(ISNUMBER('実質公債費比率（分子）の構造'!L$53),'実質公債費比率（分子）の構造'!L$53,NA())</f>
        <v>1250</v>
      </c>
      <c r="G50" s="176" t="e">
        <f>NA()</f>
        <v>#N/A</v>
      </c>
      <c r="H50" s="176" t="e">
        <f>NA()</f>
        <v>#N/A</v>
      </c>
      <c r="I50" s="176">
        <f>IF(ISNUMBER('実質公債費比率（分子）の構造'!M$53),'実質公債費比率（分子）の構造'!M$53,NA())</f>
        <v>1185</v>
      </c>
      <c r="J50" s="176" t="e">
        <f>NA()</f>
        <v>#N/A</v>
      </c>
      <c r="K50" s="176" t="e">
        <f>NA()</f>
        <v>#N/A</v>
      </c>
      <c r="L50" s="176">
        <f>IF(ISNUMBER('実質公債費比率（分子）の構造'!N$53),'実質公債費比率（分子）の構造'!N$53,NA())</f>
        <v>1060</v>
      </c>
      <c r="M50" s="176" t="e">
        <f>NA()</f>
        <v>#N/A</v>
      </c>
      <c r="N50" s="176" t="e">
        <f>NA()</f>
        <v>#N/A</v>
      </c>
      <c r="O50" s="176">
        <f>IF(ISNUMBER('実質公債費比率（分子）の構造'!O$53),'実質公債費比率（分子）の構造'!O$53,NA())</f>
        <v>1101</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45</v>
      </c>
      <c r="B56" s="175"/>
      <c r="C56" s="175"/>
      <c r="D56" s="175">
        <f>'将来負担比率（分子）の構造'!I$52</f>
        <v>40532</v>
      </c>
      <c r="E56" s="175"/>
      <c r="F56" s="175"/>
      <c r="G56" s="175">
        <f>'将来負担比率（分子）の構造'!J$52</f>
        <v>38782</v>
      </c>
      <c r="H56" s="175"/>
      <c r="I56" s="175"/>
      <c r="J56" s="175">
        <f>'将来負担比率（分子）の構造'!K$52</f>
        <v>37614</v>
      </c>
      <c r="K56" s="175"/>
      <c r="L56" s="175"/>
      <c r="M56" s="175">
        <f>'将来負担比率（分子）の構造'!L$52</f>
        <v>36361</v>
      </c>
      <c r="N56" s="175"/>
      <c r="O56" s="175"/>
      <c r="P56" s="175">
        <f>'将来負担比率（分子）の構造'!M$52</f>
        <v>34276</v>
      </c>
    </row>
    <row r="57" spans="1:16" x14ac:dyDescent="0.15">
      <c r="A57" s="175" t="s">
        <v>44</v>
      </c>
      <c r="B57" s="175"/>
      <c r="C57" s="175"/>
      <c r="D57" s="175">
        <f>'将来負担比率（分子）の構造'!I$51</f>
        <v>5731</v>
      </c>
      <c r="E57" s="175"/>
      <c r="F57" s="175"/>
      <c r="G57" s="175">
        <f>'将来負担比率（分子）の構造'!J$51</f>
        <v>5653</v>
      </c>
      <c r="H57" s="175"/>
      <c r="I57" s="175"/>
      <c r="J57" s="175">
        <f>'将来負担比率（分子）の構造'!K$51</f>
        <v>5773</v>
      </c>
      <c r="K57" s="175"/>
      <c r="L57" s="175"/>
      <c r="M57" s="175">
        <f>'将来負担比率（分子）の構造'!L$51</f>
        <v>5478</v>
      </c>
      <c r="N57" s="175"/>
      <c r="O57" s="175"/>
      <c r="P57" s="175">
        <f>'将来負担比率（分子）の構造'!M$51</f>
        <v>5641</v>
      </c>
    </row>
    <row r="58" spans="1:16" x14ac:dyDescent="0.15">
      <c r="A58" s="175" t="s">
        <v>43</v>
      </c>
      <c r="B58" s="175"/>
      <c r="C58" s="175"/>
      <c r="D58" s="175">
        <f>'将来負担比率（分子）の構造'!I$50</f>
        <v>9156</v>
      </c>
      <c r="E58" s="175"/>
      <c r="F58" s="175"/>
      <c r="G58" s="175">
        <f>'将来負担比率（分子）の構造'!J$50</f>
        <v>8451</v>
      </c>
      <c r="H58" s="175"/>
      <c r="I58" s="175"/>
      <c r="J58" s="175">
        <f>'将来負担比率（分子）の構造'!K$50</f>
        <v>8319</v>
      </c>
      <c r="K58" s="175"/>
      <c r="L58" s="175"/>
      <c r="M58" s="175">
        <f>'将来負担比率（分子）の構造'!L$50</f>
        <v>9711</v>
      </c>
      <c r="N58" s="175"/>
      <c r="O58" s="175"/>
      <c r="P58" s="175">
        <f>'将来負担比率（分子）の構造'!M$50</f>
        <v>11175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245</v>
      </c>
      <c r="C61" s="175"/>
      <c r="D61" s="175"/>
      <c r="E61" s="175">
        <f>'将来負担比率（分子）の構造'!J$46</f>
        <v>246</v>
      </c>
      <c r="F61" s="175"/>
      <c r="G61" s="175"/>
      <c r="H61" s="175">
        <f>'将来負担比率（分子）の構造'!K$46</f>
        <v>239</v>
      </c>
      <c r="I61" s="175"/>
      <c r="J61" s="175"/>
      <c r="K61" s="175">
        <f>'将来負担比率（分子）の構造'!L$46</f>
        <v>272</v>
      </c>
      <c r="L61" s="175"/>
      <c r="M61" s="175"/>
      <c r="N61" s="175">
        <f>'将来負担比率（分子）の構造'!M$46</f>
        <v>82</v>
      </c>
      <c r="O61" s="175"/>
      <c r="P61" s="175"/>
    </row>
    <row r="62" spans="1:16" x14ac:dyDescent="0.15">
      <c r="A62" s="175" t="s">
        <v>37</v>
      </c>
      <c r="B62" s="175">
        <f>'将来負担比率（分子）の構造'!I$45</f>
        <v>5897</v>
      </c>
      <c r="C62" s="175"/>
      <c r="D62" s="175"/>
      <c r="E62" s="175">
        <f>'将来負担比率（分子）の構造'!J$45</f>
        <v>5340</v>
      </c>
      <c r="F62" s="175"/>
      <c r="G62" s="175"/>
      <c r="H62" s="175">
        <f>'将来負担比率（分子）の構造'!K$45</f>
        <v>5183</v>
      </c>
      <c r="I62" s="175"/>
      <c r="J62" s="175"/>
      <c r="K62" s="175">
        <f>'将来負担比率（分子）の構造'!L$45</f>
        <v>5048</v>
      </c>
      <c r="L62" s="175"/>
      <c r="M62" s="175"/>
      <c r="N62" s="175">
        <f>'将来負担比率（分子）の構造'!M$45</f>
        <v>5022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14067</v>
      </c>
      <c r="C64" s="175"/>
      <c r="D64" s="175"/>
      <c r="E64" s="175">
        <f>'将来負担比率（分子）の構造'!J$43</f>
        <v>13677</v>
      </c>
      <c r="F64" s="175"/>
      <c r="G64" s="175"/>
      <c r="H64" s="175">
        <f>'将来負担比率（分子）の構造'!K$43</f>
        <v>13677</v>
      </c>
      <c r="I64" s="175"/>
      <c r="J64" s="175"/>
      <c r="K64" s="175">
        <f>'将来負担比率（分子）の構造'!L$43</f>
        <v>13737</v>
      </c>
      <c r="L64" s="175"/>
      <c r="M64" s="175"/>
      <c r="N64" s="175">
        <f>'将来負担比率（分子）の構造'!M$43</f>
        <v>13524</v>
      </c>
      <c r="O64" s="175"/>
      <c r="P64" s="175"/>
    </row>
    <row r="65" spans="1:16" x14ac:dyDescent="0.15">
      <c r="A65" s="175" t="s">
        <v>34</v>
      </c>
      <c r="B65" s="175">
        <f>'将来負担比率（分子）の構造'!I$42</f>
        <v>392</v>
      </c>
      <c r="C65" s="175"/>
      <c r="D65" s="175"/>
      <c r="E65" s="175">
        <f>'将来負担比率（分子）の構造'!J$42</f>
        <v>393</v>
      </c>
      <c r="F65" s="175"/>
      <c r="G65" s="175"/>
      <c r="H65" s="175">
        <f>'将来負担比率（分子）の構造'!K$42</f>
        <v>394</v>
      </c>
      <c r="I65" s="175"/>
      <c r="J65" s="175"/>
      <c r="K65" s="175">
        <f>'将来負担比率（分子）の構造'!L$42</f>
        <v>395</v>
      </c>
      <c r="L65" s="175"/>
      <c r="M65" s="175"/>
      <c r="N65" s="175">
        <f>'将来負担比率（分子）の構造'!M$42</f>
        <v>396</v>
      </c>
      <c r="O65" s="175"/>
      <c r="P65" s="175"/>
    </row>
    <row r="66" spans="1:16" x14ac:dyDescent="0.15">
      <c r="A66" s="175" t="s">
        <v>33</v>
      </c>
      <c r="B66" s="175">
        <f>'将来負担比率（分子）の構造'!I$41</f>
        <v>41731</v>
      </c>
      <c r="C66" s="175"/>
      <c r="D66" s="175"/>
      <c r="E66" s="175">
        <f>'将来負担比率（分子）の構造'!J$41</f>
        <v>40751</v>
      </c>
      <c r="F66" s="175"/>
      <c r="G66" s="175"/>
      <c r="H66" s="175">
        <f>'将来負担比率（分子）の構造'!K$41</f>
        <v>40312</v>
      </c>
      <c r="I66" s="175"/>
      <c r="J66" s="175"/>
      <c r="K66" s="175">
        <f>'将来負担比率（分子）の構造'!L$41</f>
        <v>39743</v>
      </c>
      <c r="L66" s="175"/>
      <c r="M66" s="175"/>
      <c r="N66" s="175">
        <f>'将来負担比率（分子）の構造'!M$41</f>
        <v>38695</v>
      </c>
      <c r="O66" s="175"/>
      <c r="P66" s="175"/>
    </row>
    <row r="67" spans="1:16" x14ac:dyDescent="0.15">
      <c r="A67" s="175" t="s">
        <v>75</v>
      </c>
      <c r="B67" s="175" t="e">
        <f>NA()</f>
        <v>#N/A</v>
      </c>
      <c r="C67" s="175">
        <f>IF(ISNUMBER('将来負担比率（分子）の構造'!I$53), IF('将来負担比率（分子）の構造'!I$53 &lt; 0, 0, '将来負担比率（分子）の構造'!I$53), NA())</f>
        <v>6914</v>
      </c>
      <c r="D67" s="175" t="e">
        <f>NA()</f>
        <v>#N/A</v>
      </c>
      <c r="E67" s="175" t="e">
        <f>NA()</f>
        <v>#N/A</v>
      </c>
      <c r="F67" s="175">
        <f>IF(ISNUMBER('将来負担比率（分子）の構造'!J$53), IF('将来負担比率（分子）の構造'!J$53 &lt; 0, 0, '将来負担比率（分子）の構造'!J$53), NA())</f>
        <v>7520</v>
      </c>
      <c r="G67" s="175" t="e">
        <f>NA()</f>
        <v>#N/A</v>
      </c>
      <c r="H67" s="175" t="e">
        <f>NA()</f>
        <v>#N/A</v>
      </c>
      <c r="I67" s="175">
        <f>IF(ISNUMBER('将来負担比率（分子）の構造'!K$53), IF('将来負担比率（分子）の構造'!K$53 &lt; 0, 0, '将来負担比率（分子）の構造'!K$53), NA())</f>
        <v>8098</v>
      </c>
      <c r="J67" s="175" t="e">
        <f>NA()</f>
        <v>#N/A</v>
      </c>
      <c r="K67" s="175" t="e">
        <f>NA()</f>
        <v>#N/A</v>
      </c>
      <c r="L67" s="175">
        <f>IF(ISNUMBER('将来負担比率（分子）の構造'!L$53), IF('将来負担比率（分子）の構造'!L$53 &lt; 0, 0, '将来負担比率（分子）の構造'!L$53), NA())</f>
        <v>7647</v>
      </c>
      <c r="M67" s="175" t="e">
        <f>NA()</f>
        <v>#N/A</v>
      </c>
      <c r="N67" s="175" t="e">
        <f>NA()</f>
        <v>#N/A</v>
      </c>
      <c r="O67" s="175">
        <f>IF(ISNUMBER('将来負担比率（分子）の構造'!M$53), IF('将来負担比率（分子）の構造'!M$53 &lt; 0, 0, '将来負担比率（分子）の構造'!M$53), NA())</f>
        <v>6627</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3156</v>
      </c>
      <c r="C72" s="179">
        <f>基金残高に係る経年分析!G55</f>
        <v>3609</v>
      </c>
      <c r="D72" s="179">
        <f>基金残高に係る経年分析!H55</f>
        <v>4543</v>
      </c>
    </row>
    <row r="73" spans="1:16" x14ac:dyDescent="0.15">
      <c r="A73" s="178" t="s">
        <v>78</v>
      </c>
      <c r="B73" s="179">
        <f>基金残高に係る経年分析!F56</f>
        <v>900</v>
      </c>
      <c r="C73" s="179">
        <f>基金残高に係る経年分析!G56</f>
        <v>1071</v>
      </c>
      <c r="D73" s="179">
        <f>基金残高に係る経年分析!H56</f>
        <v>1071</v>
      </c>
    </row>
    <row r="74" spans="1:16" x14ac:dyDescent="0.15">
      <c r="A74" s="178" t="s">
        <v>79</v>
      </c>
      <c r="B74" s="179">
        <f>基金残高に係る経年分析!F57</f>
        <v>4686</v>
      </c>
      <c r="C74" s="179">
        <f>基金残高に係る経年分析!G57</f>
        <v>4607</v>
      </c>
      <c r="D74" s="179">
        <f>基金残高に係る経年分析!H57</f>
        <v>4565</v>
      </c>
    </row>
  </sheetData>
  <sheetProtection algorithmName="SHA-512" hashValue="VvU8RGGgch7bsXv9eCYQeLou5zN81PD47C5fwHcST4JavjcLIVyqj3/CpUqWkn0Xd8IfrxR2HTSWG7y/hkE09A==" saltValue="R3IzR3QuXhIsX2jv8dwJm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G10" workbookViewId="0">
      <selection activeCell="BG39" sqref="BG39:BU39"/>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11681526</v>
      </c>
      <c r="S5" s="613"/>
      <c r="T5" s="613"/>
      <c r="U5" s="613"/>
      <c r="V5" s="613"/>
      <c r="W5" s="613"/>
      <c r="X5" s="613"/>
      <c r="Y5" s="614"/>
      <c r="Z5" s="615">
        <v>24.7</v>
      </c>
      <c r="AA5" s="615"/>
      <c r="AB5" s="615"/>
      <c r="AC5" s="615"/>
      <c r="AD5" s="616">
        <v>11026261</v>
      </c>
      <c r="AE5" s="616"/>
      <c r="AF5" s="616"/>
      <c r="AG5" s="616"/>
      <c r="AH5" s="616"/>
      <c r="AI5" s="616"/>
      <c r="AJ5" s="616"/>
      <c r="AK5" s="616"/>
      <c r="AL5" s="617">
        <v>45.6</v>
      </c>
      <c r="AM5" s="618"/>
      <c r="AN5" s="618"/>
      <c r="AO5" s="619"/>
      <c r="AP5" s="609" t="s">
        <v>231</v>
      </c>
      <c r="AQ5" s="610"/>
      <c r="AR5" s="610"/>
      <c r="AS5" s="610"/>
      <c r="AT5" s="610"/>
      <c r="AU5" s="610"/>
      <c r="AV5" s="610"/>
      <c r="AW5" s="610"/>
      <c r="AX5" s="610"/>
      <c r="AY5" s="610"/>
      <c r="AZ5" s="610"/>
      <c r="BA5" s="610"/>
      <c r="BB5" s="610"/>
      <c r="BC5" s="610"/>
      <c r="BD5" s="610"/>
      <c r="BE5" s="610"/>
      <c r="BF5" s="611"/>
      <c r="BG5" s="623">
        <v>11018543</v>
      </c>
      <c r="BH5" s="624"/>
      <c r="BI5" s="624"/>
      <c r="BJ5" s="624"/>
      <c r="BK5" s="624"/>
      <c r="BL5" s="624"/>
      <c r="BM5" s="624"/>
      <c r="BN5" s="625"/>
      <c r="BO5" s="626">
        <v>94.3</v>
      </c>
      <c r="BP5" s="626"/>
      <c r="BQ5" s="626"/>
      <c r="BR5" s="626"/>
      <c r="BS5" s="627">
        <v>267244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388023</v>
      </c>
      <c r="S6" s="624"/>
      <c r="T6" s="624"/>
      <c r="U6" s="624"/>
      <c r="V6" s="624"/>
      <c r="W6" s="624"/>
      <c r="X6" s="624"/>
      <c r="Y6" s="625"/>
      <c r="Z6" s="626">
        <v>0.8</v>
      </c>
      <c r="AA6" s="626"/>
      <c r="AB6" s="626"/>
      <c r="AC6" s="626"/>
      <c r="AD6" s="627">
        <v>388023</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11018543</v>
      </c>
      <c r="BH6" s="624"/>
      <c r="BI6" s="624"/>
      <c r="BJ6" s="624"/>
      <c r="BK6" s="624"/>
      <c r="BL6" s="624"/>
      <c r="BM6" s="624"/>
      <c r="BN6" s="625"/>
      <c r="BO6" s="626">
        <v>94.3</v>
      </c>
      <c r="BP6" s="626"/>
      <c r="BQ6" s="626"/>
      <c r="BR6" s="626"/>
      <c r="BS6" s="627">
        <v>267244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257770</v>
      </c>
      <c r="CS6" s="624"/>
      <c r="CT6" s="624"/>
      <c r="CU6" s="624"/>
      <c r="CV6" s="624"/>
      <c r="CW6" s="624"/>
      <c r="CX6" s="624"/>
      <c r="CY6" s="625"/>
      <c r="CZ6" s="617">
        <v>0.6</v>
      </c>
      <c r="DA6" s="618"/>
      <c r="DB6" s="618"/>
      <c r="DC6" s="634"/>
      <c r="DD6" s="632" t="s">
        <v>186</v>
      </c>
      <c r="DE6" s="624"/>
      <c r="DF6" s="624"/>
      <c r="DG6" s="624"/>
      <c r="DH6" s="624"/>
      <c r="DI6" s="624"/>
      <c r="DJ6" s="624"/>
      <c r="DK6" s="624"/>
      <c r="DL6" s="624"/>
      <c r="DM6" s="624"/>
      <c r="DN6" s="624"/>
      <c r="DO6" s="624"/>
      <c r="DP6" s="625"/>
      <c r="DQ6" s="632">
        <v>257581</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3560</v>
      </c>
      <c r="S7" s="624"/>
      <c r="T7" s="624"/>
      <c r="U7" s="624"/>
      <c r="V7" s="624"/>
      <c r="W7" s="624"/>
      <c r="X7" s="624"/>
      <c r="Y7" s="625"/>
      <c r="Z7" s="626">
        <v>0</v>
      </c>
      <c r="AA7" s="626"/>
      <c r="AB7" s="626"/>
      <c r="AC7" s="626"/>
      <c r="AD7" s="627">
        <v>3560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4637119</v>
      </c>
      <c r="BH7" s="624"/>
      <c r="BI7" s="624"/>
      <c r="BJ7" s="624"/>
      <c r="BK7" s="624"/>
      <c r="BL7" s="624"/>
      <c r="BM7" s="624"/>
      <c r="BN7" s="625"/>
      <c r="BO7" s="626">
        <v>39.700000000000003</v>
      </c>
      <c r="BP7" s="626"/>
      <c r="BQ7" s="626"/>
      <c r="BR7" s="626"/>
      <c r="BS7" s="627">
        <v>267244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5006084</v>
      </c>
      <c r="CS7" s="624"/>
      <c r="CT7" s="624"/>
      <c r="CU7" s="624"/>
      <c r="CV7" s="624"/>
      <c r="CW7" s="624"/>
      <c r="CX7" s="624"/>
      <c r="CY7" s="625"/>
      <c r="CZ7" s="626">
        <v>11.1</v>
      </c>
      <c r="DA7" s="626"/>
      <c r="DB7" s="626"/>
      <c r="DC7" s="626"/>
      <c r="DD7" s="632">
        <v>428648</v>
      </c>
      <c r="DE7" s="624"/>
      <c r="DF7" s="624"/>
      <c r="DG7" s="624"/>
      <c r="DH7" s="624"/>
      <c r="DI7" s="624"/>
      <c r="DJ7" s="624"/>
      <c r="DK7" s="624"/>
      <c r="DL7" s="624"/>
      <c r="DM7" s="624"/>
      <c r="DN7" s="624"/>
      <c r="DO7" s="624"/>
      <c r="DP7" s="625"/>
      <c r="DQ7" s="632">
        <v>3717368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32923</v>
      </c>
      <c r="S8" s="624"/>
      <c r="T8" s="624"/>
      <c r="U8" s="624"/>
      <c r="V8" s="624"/>
      <c r="W8" s="624"/>
      <c r="X8" s="624"/>
      <c r="Y8" s="625"/>
      <c r="Z8" s="626">
        <v>0.1</v>
      </c>
      <c r="AA8" s="626"/>
      <c r="AB8" s="626"/>
      <c r="AC8" s="626"/>
      <c r="AD8" s="627">
        <v>32923</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143820</v>
      </c>
      <c r="BH8" s="624"/>
      <c r="BI8" s="624"/>
      <c r="BJ8" s="624"/>
      <c r="BK8" s="624"/>
      <c r="BL8" s="624"/>
      <c r="BM8" s="624"/>
      <c r="BN8" s="625"/>
      <c r="BO8" s="626">
        <v>1.2</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17165261</v>
      </c>
      <c r="CS8" s="624"/>
      <c r="CT8" s="624"/>
      <c r="CU8" s="624"/>
      <c r="CV8" s="624"/>
      <c r="CW8" s="624"/>
      <c r="CX8" s="624"/>
      <c r="CY8" s="625"/>
      <c r="CZ8" s="626">
        <v>37.9</v>
      </c>
      <c r="DA8" s="626"/>
      <c r="DB8" s="626"/>
      <c r="DC8" s="626"/>
      <c r="DD8" s="632">
        <v>63490</v>
      </c>
      <c r="DE8" s="624"/>
      <c r="DF8" s="624"/>
      <c r="DG8" s="624"/>
      <c r="DH8" s="624"/>
      <c r="DI8" s="624"/>
      <c r="DJ8" s="624"/>
      <c r="DK8" s="624"/>
      <c r="DL8" s="624"/>
      <c r="DM8" s="624"/>
      <c r="DN8" s="624"/>
      <c r="DO8" s="624"/>
      <c r="DP8" s="625"/>
      <c r="DQ8" s="632">
        <v>7484742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27493</v>
      </c>
      <c r="S9" s="624"/>
      <c r="T9" s="624"/>
      <c r="U9" s="624"/>
      <c r="V9" s="624"/>
      <c r="W9" s="624"/>
      <c r="X9" s="624"/>
      <c r="Y9" s="625"/>
      <c r="Z9" s="626">
        <v>0.1</v>
      </c>
      <c r="AA9" s="626"/>
      <c r="AB9" s="626"/>
      <c r="AC9" s="626"/>
      <c r="AD9" s="627">
        <v>27493</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3556025</v>
      </c>
      <c r="BH9" s="624"/>
      <c r="BI9" s="624"/>
      <c r="BJ9" s="624"/>
      <c r="BK9" s="624"/>
      <c r="BL9" s="624"/>
      <c r="BM9" s="624"/>
      <c r="BN9" s="625"/>
      <c r="BO9" s="626">
        <v>30.4</v>
      </c>
      <c r="BP9" s="626"/>
      <c r="BQ9" s="626"/>
      <c r="BR9" s="626"/>
      <c r="BS9" s="627" t="s">
        <v>186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4931361</v>
      </c>
      <c r="CS9" s="624"/>
      <c r="CT9" s="624"/>
      <c r="CU9" s="624"/>
      <c r="CV9" s="624"/>
      <c r="CW9" s="624"/>
      <c r="CX9" s="624"/>
      <c r="CY9" s="625"/>
      <c r="CZ9" s="626">
        <v>10.9</v>
      </c>
      <c r="DA9" s="626"/>
      <c r="DB9" s="626"/>
      <c r="DC9" s="626"/>
      <c r="DD9" s="632">
        <v>1298220</v>
      </c>
      <c r="DE9" s="624"/>
      <c r="DF9" s="624"/>
      <c r="DG9" s="624"/>
      <c r="DH9" s="624"/>
      <c r="DI9" s="624"/>
      <c r="DJ9" s="624"/>
      <c r="DK9" s="624"/>
      <c r="DL9" s="624"/>
      <c r="DM9" s="624"/>
      <c r="DN9" s="624"/>
      <c r="DO9" s="624"/>
      <c r="DP9" s="625"/>
      <c r="DQ9" s="632">
        <v>2716098</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186</v>
      </c>
      <c r="AA10" s="626"/>
      <c r="AB10" s="626"/>
      <c r="AC10" s="626"/>
      <c r="AD10" s="627" t="s">
        <v>186</v>
      </c>
      <c r="AE10" s="627"/>
      <c r="AF10" s="627"/>
      <c r="AG10" s="627"/>
      <c r="AH10" s="627"/>
      <c r="AI10" s="627"/>
      <c r="AJ10" s="627"/>
      <c r="AK10" s="627"/>
      <c r="AL10" s="628" t="s">
        <v>243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272525</v>
      </c>
      <c r="BH10" s="624"/>
      <c r="BI10" s="624"/>
      <c r="BJ10" s="624"/>
      <c r="BK10" s="624"/>
      <c r="BL10" s="624"/>
      <c r="BM10" s="624"/>
      <c r="BN10" s="625"/>
      <c r="BO10" s="626">
        <v>2.2999999999999998</v>
      </c>
      <c r="BP10" s="626"/>
      <c r="BQ10" s="626"/>
      <c r="BR10" s="626"/>
      <c r="BS10" s="627">
        <v>77619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33767</v>
      </c>
      <c r="CS10" s="624"/>
      <c r="CT10" s="624"/>
      <c r="CU10" s="624"/>
      <c r="CV10" s="624"/>
      <c r="CW10" s="624"/>
      <c r="CX10" s="624"/>
      <c r="CY10" s="625"/>
      <c r="CZ10" s="626">
        <v>0.1</v>
      </c>
      <c r="DA10" s="626"/>
      <c r="DB10" s="626"/>
      <c r="DC10" s="626"/>
      <c r="DD10" s="632" t="s">
        <v>243</v>
      </c>
      <c r="DE10" s="624"/>
      <c r="DF10" s="624"/>
      <c r="DG10" s="624"/>
      <c r="DH10" s="624"/>
      <c r="DI10" s="624"/>
      <c r="DJ10" s="624"/>
      <c r="DK10" s="624"/>
      <c r="DL10" s="624"/>
      <c r="DM10" s="624"/>
      <c r="DN10" s="624"/>
      <c r="DO10" s="624"/>
      <c r="DP10" s="625"/>
      <c r="DQ10" s="632">
        <v>24716</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2100346</v>
      </c>
      <c r="S11" s="624"/>
      <c r="T11" s="624"/>
      <c r="U11" s="624"/>
      <c r="V11" s="624"/>
      <c r="W11" s="624"/>
      <c r="X11" s="624"/>
      <c r="Y11" s="625"/>
      <c r="Z11" s="628">
        <v>4.4000000000000004</v>
      </c>
      <c r="AA11" s="629"/>
      <c r="AB11" s="629"/>
      <c r="AC11" s="635"/>
      <c r="AD11" s="632">
        <v>2100346</v>
      </c>
      <c r="AE11" s="624"/>
      <c r="AF11" s="624"/>
      <c r="AG11" s="624"/>
      <c r="AH11" s="624"/>
      <c r="AI11" s="624"/>
      <c r="AJ11" s="624"/>
      <c r="AK11" s="625"/>
      <c r="AL11" s="628">
        <v>8.6999999999999993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664749</v>
      </c>
      <c r="BH11" s="624"/>
      <c r="BI11" s="624"/>
      <c r="BJ11" s="624"/>
      <c r="BK11" s="624"/>
      <c r="BL11" s="624"/>
      <c r="BM11" s="624"/>
      <c r="BN11" s="625"/>
      <c r="BO11" s="626">
        <v>5.7</v>
      </c>
      <c r="BP11" s="626"/>
      <c r="BQ11" s="626"/>
      <c r="BR11" s="626"/>
      <c r="BS11" s="627">
        <v>189625</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1699778</v>
      </c>
      <c r="CS11" s="624"/>
      <c r="CT11" s="624"/>
      <c r="CU11" s="624"/>
      <c r="CV11" s="624"/>
      <c r="CW11" s="624"/>
      <c r="CX11" s="624"/>
      <c r="CY11" s="625"/>
      <c r="CZ11" s="626">
        <v>3.8</v>
      </c>
      <c r="DA11" s="626"/>
      <c r="DB11" s="626"/>
      <c r="DC11" s="626"/>
      <c r="DD11" s="632">
        <v>417290</v>
      </c>
      <c r="DE11" s="624"/>
      <c r="DF11" s="624"/>
      <c r="DG11" s="624"/>
      <c r="DH11" s="624"/>
      <c r="DI11" s="624"/>
      <c r="DJ11" s="624"/>
      <c r="DK11" s="624"/>
      <c r="DL11" s="624"/>
      <c r="DM11" s="624"/>
      <c r="DN11" s="624"/>
      <c r="DO11" s="624"/>
      <c r="DP11" s="625"/>
      <c r="DQ11" s="632">
        <v>1047004</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9746</v>
      </c>
      <c r="S12" s="624"/>
      <c r="T12" s="624"/>
      <c r="U12" s="624"/>
      <c r="V12" s="624"/>
      <c r="W12" s="624"/>
      <c r="X12" s="624"/>
      <c r="Y12" s="625"/>
      <c r="Z12" s="626">
        <v>0</v>
      </c>
      <c r="AA12" s="626"/>
      <c r="AB12" s="626"/>
      <c r="AC12" s="626"/>
      <c r="AD12" s="627">
        <v>9746</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5313593</v>
      </c>
      <c r="BH12" s="624"/>
      <c r="BI12" s="624"/>
      <c r="BJ12" s="624"/>
      <c r="BK12" s="624"/>
      <c r="BL12" s="624"/>
      <c r="BM12" s="624"/>
      <c r="BN12" s="625"/>
      <c r="BO12" s="626">
        <v>45.5</v>
      </c>
      <c r="BP12" s="626"/>
      <c r="BQ12" s="626"/>
      <c r="BR12" s="626"/>
      <c r="BS12" s="627" t="s">
        <v>243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1885699</v>
      </c>
      <c r="CS12" s="624"/>
      <c r="CT12" s="624"/>
      <c r="CU12" s="624"/>
      <c r="CV12" s="624"/>
      <c r="CW12" s="624"/>
      <c r="CX12" s="624"/>
      <c r="CY12" s="625"/>
      <c r="CZ12" s="626">
        <v>4.2</v>
      </c>
      <c r="DA12" s="626"/>
      <c r="DB12" s="626"/>
      <c r="DC12" s="626"/>
      <c r="DD12" s="632">
        <v>109443</v>
      </c>
      <c r="DE12" s="624"/>
      <c r="DF12" s="624"/>
      <c r="DG12" s="624"/>
      <c r="DH12" s="624"/>
      <c r="DI12" s="624"/>
      <c r="DJ12" s="624"/>
      <c r="DK12" s="624"/>
      <c r="DL12" s="624"/>
      <c r="DM12" s="624"/>
      <c r="DN12" s="624"/>
      <c r="DO12" s="624"/>
      <c r="DP12" s="625"/>
      <c r="DQ12" s="632">
        <v>1227237</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186</v>
      </c>
      <c r="S13" s="624"/>
      <c r="T13" s="624"/>
      <c r="U13" s="624"/>
      <c r="V13" s="624"/>
      <c r="W13" s="624"/>
      <c r="X13" s="624"/>
      <c r="Y13" s="625"/>
      <c r="Z13" s="626" t="s">
        <v>186</v>
      </c>
      <c r="AA13" s="626"/>
      <c r="AB13" s="626"/>
      <c r="AC13" s="626"/>
      <c r="AD13" s="627" t="s">
        <v>186</v>
      </c>
      <c r="AE13" s="627"/>
      <c r="AF13" s="627"/>
      <c r="AG13" s="627"/>
      <c r="AH13" s="627"/>
      <c r="AI13" s="627"/>
      <c r="AJ13" s="627"/>
      <c r="AK13" s="627"/>
      <c r="AL13" s="628" t="s">
        <v>186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5253028</v>
      </c>
      <c r="BH13" s="624"/>
      <c r="BI13" s="624"/>
      <c r="BJ13" s="624"/>
      <c r="BK13" s="624"/>
      <c r="BL13" s="624"/>
      <c r="BM13" s="624"/>
      <c r="BN13" s="625"/>
      <c r="BO13" s="626">
        <v>45</v>
      </c>
      <c r="BP13" s="626"/>
      <c r="BQ13" s="626"/>
      <c r="BR13" s="626"/>
      <c r="BS13" s="627" t="s">
        <v>243</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3974045</v>
      </c>
      <c r="CS13" s="624"/>
      <c r="CT13" s="624"/>
      <c r="CU13" s="624"/>
      <c r="CV13" s="624"/>
      <c r="CW13" s="624"/>
      <c r="CX13" s="624"/>
      <c r="CY13" s="625"/>
      <c r="CZ13" s="626">
        <v>8.8000000000000007</v>
      </c>
      <c r="DA13" s="626"/>
      <c r="DB13" s="626"/>
      <c r="DC13" s="626"/>
      <c r="DD13" s="632">
        <v>1814779</v>
      </c>
      <c r="DE13" s="624"/>
      <c r="DF13" s="624"/>
      <c r="DG13" s="624"/>
      <c r="DH13" s="624"/>
      <c r="DI13" s="624"/>
      <c r="DJ13" s="624"/>
      <c r="DK13" s="624"/>
      <c r="DL13" s="624"/>
      <c r="DM13" s="624"/>
      <c r="DN13" s="624"/>
      <c r="DO13" s="624"/>
      <c r="DP13" s="625"/>
      <c r="DQ13" s="632">
        <v>2146833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5</v>
      </c>
      <c r="S14" s="624"/>
      <c r="T14" s="624"/>
      <c r="U14" s="624"/>
      <c r="V14" s="624"/>
      <c r="W14" s="624"/>
      <c r="X14" s="624"/>
      <c r="Y14" s="625"/>
      <c r="Z14" s="626">
        <v>0</v>
      </c>
      <c r="AA14" s="626"/>
      <c r="AB14" s="626"/>
      <c r="AC14" s="626"/>
      <c r="AD14" s="627">
        <v>5</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329506</v>
      </c>
      <c r="BH14" s="624"/>
      <c r="BI14" s="624"/>
      <c r="BJ14" s="624"/>
      <c r="BK14" s="624"/>
      <c r="BL14" s="624"/>
      <c r="BM14" s="624"/>
      <c r="BN14" s="625"/>
      <c r="BO14" s="626">
        <v>2.8</v>
      </c>
      <c r="BP14" s="626"/>
      <c r="BQ14" s="626"/>
      <c r="BR14" s="626"/>
      <c r="BS14" s="627" t="s">
        <v>186</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1362131</v>
      </c>
      <c r="CS14" s="624"/>
      <c r="CT14" s="624"/>
      <c r="CU14" s="624"/>
      <c r="CV14" s="624"/>
      <c r="CW14" s="624"/>
      <c r="CX14" s="624"/>
      <c r="CY14" s="625"/>
      <c r="CZ14" s="626">
        <v>3</v>
      </c>
      <c r="DA14" s="626"/>
      <c r="DB14" s="626"/>
      <c r="DC14" s="626"/>
      <c r="DD14" s="632">
        <v>150303</v>
      </c>
      <c r="DE14" s="624"/>
      <c r="DF14" s="624"/>
      <c r="DG14" s="624"/>
      <c r="DH14" s="624"/>
      <c r="DI14" s="624"/>
      <c r="DJ14" s="624"/>
      <c r="DK14" s="624"/>
      <c r="DL14" s="624"/>
      <c r="DM14" s="624"/>
      <c r="DN14" s="624"/>
      <c r="DO14" s="624"/>
      <c r="DP14" s="625"/>
      <c r="DQ14" s="632">
        <v>1183050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186</v>
      </c>
      <c r="AA15" s="626"/>
      <c r="AB15" s="626"/>
      <c r="AC15" s="626"/>
      <c r="AD15" s="627" t="s">
        <v>186</v>
      </c>
      <c r="AE15" s="627"/>
      <c r="AF15" s="627"/>
      <c r="AG15" s="627"/>
      <c r="AH15" s="627"/>
      <c r="AI15" s="627"/>
      <c r="AJ15" s="627"/>
      <c r="AK15" s="627"/>
      <c r="AL15" s="628" t="s">
        <v>186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738325</v>
      </c>
      <c r="BH15" s="624"/>
      <c r="BI15" s="624"/>
      <c r="BJ15" s="624"/>
      <c r="BK15" s="624"/>
      <c r="BL15" s="624"/>
      <c r="BM15" s="624"/>
      <c r="BN15" s="625"/>
      <c r="BO15" s="626">
        <v>6.3</v>
      </c>
      <c r="BP15" s="626"/>
      <c r="BQ15" s="626"/>
      <c r="BR15" s="626"/>
      <c r="BS15" s="627" t="s">
        <v>243</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3756301</v>
      </c>
      <c r="CS15" s="624"/>
      <c r="CT15" s="624"/>
      <c r="CU15" s="624"/>
      <c r="CV15" s="624"/>
      <c r="CW15" s="624"/>
      <c r="CX15" s="624"/>
      <c r="CY15" s="625"/>
      <c r="CZ15" s="626">
        <v>8.3000000000000007</v>
      </c>
      <c r="DA15" s="626"/>
      <c r="DB15" s="626"/>
      <c r="DC15" s="626"/>
      <c r="DD15" s="632">
        <v>623922</v>
      </c>
      <c r="DE15" s="624"/>
      <c r="DF15" s="624"/>
      <c r="DG15" s="624"/>
      <c r="DH15" s="624"/>
      <c r="DI15" s="624"/>
      <c r="DJ15" s="624"/>
      <c r="DK15" s="624"/>
      <c r="DL15" s="624"/>
      <c r="DM15" s="624"/>
      <c r="DN15" s="624"/>
      <c r="DO15" s="624"/>
      <c r="DP15" s="625"/>
      <c r="DQ15" s="632">
        <v>2936869</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17465</v>
      </c>
      <c r="S16" s="624"/>
      <c r="T16" s="624"/>
      <c r="U16" s="624"/>
      <c r="V16" s="624"/>
      <c r="W16" s="624"/>
      <c r="X16" s="624"/>
      <c r="Y16" s="625"/>
      <c r="Z16" s="626">
        <v>0</v>
      </c>
      <c r="AA16" s="626"/>
      <c r="AB16" s="626"/>
      <c r="AC16" s="626"/>
      <c r="AD16" s="627">
        <v>17465</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186</v>
      </c>
      <c r="BP16" s="626"/>
      <c r="BQ16" s="626"/>
      <c r="BR16" s="626"/>
      <c r="BS16" s="627" t="s">
        <v>186</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458851</v>
      </c>
      <c r="CS16" s="624"/>
      <c r="CT16" s="624"/>
      <c r="CU16" s="624"/>
      <c r="CV16" s="624"/>
      <c r="CW16" s="624"/>
      <c r="CX16" s="624"/>
      <c r="CY16" s="625"/>
      <c r="CZ16" s="626">
        <v>1</v>
      </c>
      <c r="DA16" s="626"/>
      <c r="DB16" s="626"/>
      <c r="DC16" s="626"/>
      <c r="DD16" s="632" t="s">
        <v>186</v>
      </c>
      <c r="DE16" s="624"/>
      <c r="DF16" s="624"/>
      <c r="DG16" s="624"/>
      <c r="DH16" s="624"/>
      <c r="DI16" s="624"/>
      <c r="DJ16" s="624"/>
      <c r="DK16" s="624"/>
      <c r="DL16" s="624"/>
      <c r="DM16" s="624"/>
      <c r="DN16" s="624"/>
      <c r="DO16" s="624"/>
      <c r="DP16" s="625"/>
      <c r="DQ16" s="632">
        <v>65510</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180886</v>
      </c>
      <c r="S17" s="624"/>
      <c r="T17" s="624"/>
      <c r="U17" s="624"/>
      <c r="V17" s="624"/>
      <c r="W17" s="624"/>
      <c r="X17" s="624"/>
      <c r="Y17" s="625"/>
      <c r="Z17" s="626">
        <v>0.4</v>
      </c>
      <c r="AA17" s="626"/>
      <c r="AB17" s="626"/>
      <c r="AC17" s="626"/>
      <c r="AD17" s="627">
        <v>180886</v>
      </c>
      <c r="AE17" s="627"/>
      <c r="AF17" s="627"/>
      <c r="AG17" s="627"/>
      <c r="AH17" s="627"/>
      <c r="AI17" s="627"/>
      <c r="AJ17" s="627"/>
      <c r="AK17" s="627"/>
      <c r="AL17" s="628">
        <v>0.7</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186</v>
      </c>
      <c r="BP17" s="626"/>
      <c r="BQ17" s="626"/>
      <c r="BR17" s="626"/>
      <c r="BS17" s="627" t="s">
        <v>243</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4716521</v>
      </c>
      <c r="CS17" s="624"/>
      <c r="CT17" s="624"/>
      <c r="CU17" s="624"/>
      <c r="CV17" s="624"/>
      <c r="CW17" s="624"/>
      <c r="CX17" s="624"/>
      <c r="CY17" s="625"/>
      <c r="CZ17" s="626">
        <v>10.4</v>
      </c>
      <c r="DA17" s="626"/>
      <c r="DB17" s="626"/>
      <c r="DC17" s="626"/>
      <c r="DD17" s="632" t="s">
        <v>186</v>
      </c>
      <c r="DE17" s="624"/>
      <c r="DF17" s="624"/>
      <c r="DG17" s="624"/>
      <c r="DH17" s="624"/>
      <c r="DI17" s="624"/>
      <c r="DJ17" s="624"/>
      <c r="DK17" s="624"/>
      <c r="DL17" s="624"/>
      <c r="DM17" s="624"/>
      <c r="DN17" s="624"/>
      <c r="DO17" s="624"/>
      <c r="DP17" s="625"/>
      <c r="DQ17" s="632">
        <v>4688612</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98503</v>
      </c>
      <c r="S18" s="624"/>
      <c r="T18" s="624"/>
      <c r="U18" s="624"/>
      <c r="V18" s="624"/>
      <c r="W18" s="624"/>
      <c r="X18" s="624"/>
      <c r="Y18" s="625"/>
      <c r="Z18" s="626">
        <v>0.2</v>
      </c>
      <c r="AA18" s="626"/>
      <c r="AB18" s="626"/>
      <c r="AC18" s="626"/>
      <c r="AD18" s="627">
        <v>98503</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186</v>
      </c>
      <c r="BH18" s="624"/>
      <c r="BI18" s="624"/>
      <c r="BJ18" s="624"/>
      <c r="BK18" s="624"/>
      <c r="BL18" s="624"/>
      <c r="BM18" s="624"/>
      <c r="BN18" s="625"/>
      <c r="BO18" s="626" t="s">
        <v>186</v>
      </c>
      <c r="BP18" s="626"/>
      <c r="BQ18" s="626"/>
      <c r="BR18" s="626"/>
      <c r="BS18" s="627" t="s">
        <v>243</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186</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93347</v>
      </c>
      <c r="S19" s="624"/>
      <c r="T19" s="624"/>
      <c r="U19" s="624"/>
      <c r="V19" s="624"/>
      <c r="W19" s="624"/>
      <c r="X19" s="624"/>
      <c r="Y19" s="625"/>
      <c r="Z19" s="626">
        <v>0.2</v>
      </c>
      <c r="AA19" s="626"/>
      <c r="AB19" s="626"/>
      <c r="AC19" s="626"/>
      <c r="AD19" s="627">
        <v>93347</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662983</v>
      </c>
      <c r="BH19" s="624"/>
      <c r="BI19" s="624"/>
      <c r="BJ19" s="624"/>
      <c r="BK19" s="624"/>
      <c r="BL19" s="624"/>
      <c r="BM19" s="624"/>
      <c r="BN19" s="625"/>
      <c r="BO19" s="626">
        <v>5.7</v>
      </c>
      <c r="BP19" s="626"/>
      <c r="BQ19" s="626"/>
      <c r="BR19" s="626"/>
      <c r="BS19" s="627" t="s">
        <v>243</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186</v>
      </c>
      <c r="DA19" s="626"/>
      <c r="DB19" s="626"/>
      <c r="DC19" s="626"/>
      <c r="DD19" s="632" t="s">
        <v>186</v>
      </c>
      <c r="DE19" s="624"/>
      <c r="DF19" s="624"/>
      <c r="DG19" s="624"/>
      <c r="DH19" s="624"/>
      <c r="DI19" s="624"/>
      <c r="DJ19" s="624"/>
      <c r="DK19" s="624"/>
      <c r="DL19" s="624"/>
      <c r="DM19" s="624"/>
      <c r="DN19" s="624"/>
      <c r="DO19" s="624"/>
      <c r="DP19" s="625"/>
      <c r="DQ19" s="632" t="s">
        <v>186</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5156</v>
      </c>
      <c r="S20" s="624"/>
      <c r="T20" s="624"/>
      <c r="U20" s="624"/>
      <c r="V20" s="624"/>
      <c r="W20" s="624"/>
      <c r="X20" s="624"/>
      <c r="Y20" s="625"/>
      <c r="Z20" s="626">
        <v>0</v>
      </c>
      <c r="AA20" s="626"/>
      <c r="AB20" s="626"/>
      <c r="AC20" s="626"/>
      <c r="AD20" s="627">
        <v>5156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662983</v>
      </c>
      <c r="BH20" s="624"/>
      <c r="BI20" s="624"/>
      <c r="BJ20" s="624"/>
      <c r="BK20" s="624"/>
      <c r="BL20" s="624"/>
      <c r="BM20" s="624"/>
      <c r="BN20" s="625"/>
      <c r="BO20" s="626">
        <v>5.7</v>
      </c>
      <c r="BP20" s="626"/>
      <c r="BQ20" s="626"/>
      <c r="BR20" s="626"/>
      <c r="BS20" s="627" t="s">
        <v>186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45247569</v>
      </c>
      <c r="CS20" s="624"/>
      <c r="CT20" s="624"/>
      <c r="CU20" s="624"/>
      <c r="CV20" s="624"/>
      <c r="CW20" s="624"/>
      <c r="CX20" s="624"/>
      <c r="CY20" s="625"/>
      <c r="CZ20" s="626">
        <v>100</v>
      </c>
      <c r="DA20" s="626"/>
      <c r="DB20" s="626"/>
      <c r="DC20" s="626"/>
      <c r="DD20" s="632">
        <v>4906095</v>
      </c>
      <c r="DE20" s="624"/>
      <c r="DF20" s="624"/>
      <c r="DG20" s="624"/>
      <c r="DH20" s="624"/>
      <c r="DI20" s="624"/>
      <c r="DJ20" s="624"/>
      <c r="DK20" s="624"/>
      <c r="DL20" s="624"/>
      <c r="DM20" s="624"/>
      <c r="DN20" s="624"/>
      <c r="DO20" s="624"/>
      <c r="DP20" s="625"/>
      <c r="DQ20" s="632">
        <v>27495620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11175210</v>
      </c>
      <c r="S21" s="624"/>
      <c r="T21" s="624"/>
      <c r="U21" s="624"/>
      <c r="V21" s="624"/>
      <c r="W21" s="624"/>
      <c r="X21" s="624"/>
      <c r="Y21" s="625"/>
      <c r="Z21" s="626">
        <v>23.7</v>
      </c>
      <c r="AA21" s="626"/>
      <c r="AB21" s="626"/>
      <c r="AC21" s="626"/>
      <c r="AD21" s="627">
        <v>10230160</v>
      </c>
      <c r="AE21" s="627"/>
      <c r="AF21" s="627"/>
      <c r="AG21" s="627"/>
      <c r="AH21" s="627"/>
      <c r="AI21" s="627"/>
      <c r="AJ21" s="627"/>
      <c r="AK21" s="627"/>
      <c r="AL21" s="628">
        <v>42.3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7718</v>
      </c>
      <c r="BH21" s="624"/>
      <c r="BI21" s="624"/>
      <c r="BJ21" s="624"/>
      <c r="BK21" s="624"/>
      <c r="BL21" s="624"/>
      <c r="BM21" s="624"/>
      <c r="BN21" s="625"/>
      <c r="BO21" s="626">
        <v>0.1</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10230160</v>
      </c>
      <c r="S22" s="624"/>
      <c r="T22" s="624"/>
      <c r="U22" s="624"/>
      <c r="V22" s="624"/>
      <c r="W22" s="624"/>
      <c r="X22" s="624"/>
      <c r="Y22" s="625"/>
      <c r="Z22" s="626">
        <v>21.7</v>
      </c>
      <c r="AA22" s="626"/>
      <c r="AB22" s="626"/>
      <c r="AC22" s="626"/>
      <c r="AD22" s="627">
        <v>10230160</v>
      </c>
      <c r="AE22" s="627"/>
      <c r="AF22" s="627"/>
      <c r="AG22" s="627"/>
      <c r="AH22" s="627"/>
      <c r="AI22" s="627"/>
      <c r="AJ22" s="627"/>
      <c r="AK22" s="627"/>
      <c r="AL22" s="628">
        <v>42.3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186</v>
      </c>
      <c r="BH22" s="624"/>
      <c r="BI22" s="624"/>
      <c r="BJ22" s="624"/>
      <c r="BK22" s="624"/>
      <c r="BL22" s="624"/>
      <c r="BM22" s="624"/>
      <c r="BN22" s="625"/>
      <c r="BO22" s="626" t="s">
        <v>186</v>
      </c>
      <c r="BP22" s="626"/>
      <c r="BQ22" s="626"/>
      <c r="BR22" s="626"/>
      <c r="BS22" s="627" t="s">
        <v>186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945050</v>
      </c>
      <c r="S23" s="624"/>
      <c r="T23" s="624"/>
      <c r="U23" s="624"/>
      <c r="V23" s="624"/>
      <c r="W23" s="624"/>
      <c r="X23" s="624"/>
      <c r="Y23" s="625"/>
      <c r="Z23" s="626">
        <v>2</v>
      </c>
      <c r="AA23" s="626"/>
      <c r="AB23" s="626"/>
      <c r="AC23" s="626"/>
      <c r="AD23" s="627" t="s">
        <v>243</v>
      </c>
      <c r="AE23" s="627"/>
      <c r="AF23" s="627"/>
      <c r="AG23" s="627"/>
      <c r="AH23" s="627"/>
      <c r="AI23" s="627"/>
      <c r="AJ23" s="627"/>
      <c r="AK23" s="627"/>
      <c r="AL23" s="628" t="s">
        <v>243</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655265</v>
      </c>
      <c r="BH23" s="624"/>
      <c r="BI23" s="624"/>
      <c r="BJ23" s="624"/>
      <c r="BK23" s="624"/>
      <c r="BL23" s="624"/>
      <c r="BM23" s="624"/>
      <c r="BN23" s="625"/>
      <c r="BO23" s="626">
        <v>5.6</v>
      </c>
      <c r="BP23" s="626"/>
      <c r="BQ23" s="626"/>
      <c r="BR23" s="626"/>
      <c r="BS23" s="627" t="s">
        <v>186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186</v>
      </c>
      <c r="S24" s="624"/>
      <c r="T24" s="624"/>
      <c r="U24" s="624"/>
      <c r="V24" s="624"/>
      <c r="W24" s="624"/>
      <c r="X24" s="624"/>
      <c r="Y24" s="625"/>
      <c r="Z24" s="626" t="s">
        <v>186</v>
      </c>
      <c r="AA24" s="626"/>
      <c r="AB24" s="626"/>
      <c r="AC24" s="626"/>
      <c r="AD24" s="627" t="s">
        <v>186</v>
      </c>
      <c r="AE24" s="627"/>
      <c r="AF24" s="627"/>
      <c r="AG24" s="627"/>
      <c r="AH24" s="627"/>
      <c r="AI24" s="627"/>
      <c r="AJ24" s="627"/>
      <c r="AK24" s="627"/>
      <c r="AL24" s="628" t="s">
        <v>186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186</v>
      </c>
      <c r="BH24" s="624"/>
      <c r="BI24" s="624"/>
      <c r="BJ24" s="624"/>
      <c r="BK24" s="624"/>
      <c r="BL24" s="624"/>
      <c r="BM24" s="624"/>
      <c r="BN24" s="625"/>
      <c r="BO24" s="626" t="s">
        <v>186</v>
      </c>
      <c r="BP24" s="626"/>
      <c r="BQ24" s="626"/>
      <c r="BR24" s="626"/>
      <c r="BS24" s="627" t="s">
        <v>243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23501565</v>
      </c>
      <c r="CS24" s="613"/>
      <c r="CT24" s="613"/>
      <c r="CU24" s="613"/>
      <c r="CV24" s="613"/>
      <c r="CW24" s="613"/>
      <c r="CX24" s="613"/>
      <c r="CY24" s="614"/>
      <c r="CZ24" s="617">
        <v>51.9</v>
      </c>
      <c r="DA24" s="618"/>
      <c r="DB24" s="618"/>
      <c r="DC24" s="634"/>
      <c r="DD24" s="653">
        <v>14537918</v>
      </c>
      <c r="DE24" s="613"/>
      <c r="DF24" s="613"/>
      <c r="DG24" s="613"/>
      <c r="DH24" s="613"/>
      <c r="DI24" s="613"/>
      <c r="DJ24" s="613"/>
      <c r="DK24" s="614"/>
      <c r="DL24" s="653">
        <v>14189172</v>
      </c>
      <c r="DM24" s="613"/>
      <c r="DN24" s="613"/>
      <c r="DO24" s="613"/>
      <c r="DP24" s="613"/>
      <c r="DQ24" s="613"/>
      <c r="DR24" s="613"/>
      <c r="DS24" s="613"/>
      <c r="DT24" s="613"/>
      <c r="DU24" s="613"/>
      <c r="DV24" s="614"/>
      <c r="DW24" s="617">
        <v>57.8</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25715686</v>
      </c>
      <c r="S25" s="624"/>
      <c r="T25" s="624"/>
      <c r="U25" s="624"/>
      <c r="V25" s="624"/>
      <c r="W25" s="624"/>
      <c r="X25" s="624"/>
      <c r="Y25" s="625"/>
      <c r="Z25" s="626">
        <v>54.4</v>
      </c>
      <c r="AA25" s="626"/>
      <c r="AB25" s="626"/>
      <c r="AC25" s="626"/>
      <c r="AD25" s="627">
        <v>24115371</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186</v>
      </c>
      <c r="BH25" s="624"/>
      <c r="BI25" s="624"/>
      <c r="BJ25" s="624"/>
      <c r="BK25" s="624"/>
      <c r="BL25" s="624"/>
      <c r="BM25" s="624"/>
      <c r="BN25" s="625"/>
      <c r="BO25" s="626" t="s">
        <v>186</v>
      </c>
      <c r="BP25" s="626"/>
      <c r="BQ25" s="626"/>
      <c r="BR25" s="626"/>
      <c r="BS25" s="627" t="s">
        <v>186</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7656297</v>
      </c>
      <c r="CS25" s="656"/>
      <c r="CT25" s="656"/>
      <c r="CU25" s="656"/>
      <c r="CV25" s="656"/>
      <c r="CW25" s="656"/>
      <c r="CX25" s="656"/>
      <c r="CY25" s="657"/>
      <c r="CZ25" s="628">
        <v>16.899999999999999</v>
      </c>
      <c r="DA25" s="654"/>
      <c r="DB25" s="654"/>
      <c r="DC25" s="658"/>
      <c r="DD25" s="632">
        <v>6916737</v>
      </c>
      <c r="DE25" s="656"/>
      <c r="DF25" s="656"/>
      <c r="DG25" s="656"/>
      <c r="DH25" s="656"/>
      <c r="DI25" s="656"/>
      <c r="DJ25" s="656"/>
      <c r="DK25" s="657"/>
      <c r="DL25" s="632">
        <v>6700457</v>
      </c>
      <c r="DM25" s="656"/>
      <c r="DN25" s="656"/>
      <c r="DO25" s="656"/>
      <c r="DP25" s="656"/>
      <c r="DQ25" s="656"/>
      <c r="DR25" s="656"/>
      <c r="DS25" s="656"/>
      <c r="DT25" s="656"/>
      <c r="DU25" s="656"/>
      <c r="DV25" s="657"/>
      <c r="DW25" s="628">
        <v>27.3</v>
      </c>
      <c r="DX25" s="654"/>
      <c r="DY25" s="654"/>
      <c r="DZ25" s="654"/>
      <c r="EA25" s="654"/>
      <c r="EB25" s="654"/>
      <c r="EC25" s="655"/>
    </row>
    <row r="26" spans="2:133" ht="11.25" customHeight="1" x14ac:dyDescent="0.15">
      <c r="B26" s="620" t="s">
        <v>299</v>
      </c>
      <c r="C26" s="621"/>
      <c r="D26" s="621"/>
      <c r="E26" s="621"/>
      <c r="F26" s="621"/>
      <c r="G26" s="621"/>
      <c r="H26" s="621"/>
      <c r="I26" s="621"/>
      <c r="J26" s="621"/>
      <c r="K26" s="621"/>
      <c r="L26" s="621"/>
      <c r="M26" s="621"/>
      <c r="N26" s="621"/>
      <c r="O26" s="621"/>
      <c r="P26" s="621"/>
      <c r="Q26" s="622"/>
      <c r="R26" s="623">
        <v>8882</v>
      </c>
      <c r="S26" s="624"/>
      <c r="T26" s="624"/>
      <c r="U26" s="624"/>
      <c r="V26" s="624"/>
      <c r="W26" s="624"/>
      <c r="X26" s="624"/>
      <c r="Y26" s="625"/>
      <c r="Z26" s="626">
        <v>0</v>
      </c>
      <c r="AA26" s="626"/>
      <c r="AB26" s="626"/>
      <c r="AC26" s="626"/>
      <c r="AD26" s="627">
        <v>8882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186</v>
      </c>
      <c r="BH26" s="624"/>
      <c r="BI26" s="624"/>
      <c r="BJ26" s="624"/>
      <c r="BK26" s="624"/>
      <c r="BL26" s="624"/>
      <c r="BM26" s="624"/>
      <c r="BN26" s="625"/>
      <c r="BO26" s="626" t="s">
        <v>243</v>
      </c>
      <c r="BP26" s="626"/>
      <c r="BQ26" s="626"/>
      <c r="BR26" s="626"/>
      <c r="BS26" s="627" t="s">
        <v>243</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4495809</v>
      </c>
      <c r="CS26" s="624"/>
      <c r="CT26" s="624"/>
      <c r="CU26" s="624"/>
      <c r="CV26" s="624"/>
      <c r="CW26" s="624"/>
      <c r="CX26" s="624"/>
      <c r="CY26" s="625"/>
      <c r="CZ26" s="628">
        <v>9.9</v>
      </c>
      <c r="DA26" s="654"/>
      <c r="DB26" s="654"/>
      <c r="DC26" s="658"/>
      <c r="DD26" s="632">
        <v>4120879</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4"/>
      <c r="DY26" s="654"/>
      <c r="DZ26" s="654"/>
      <c r="EA26" s="654"/>
      <c r="EB26" s="654"/>
      <c r="EC26" s="655"/>
    </row>
    <row r="27" spans="2:133" ht="11.25" customHeight="1" x14ac:dyDescent="0.15">
      <c r="B27" s="620" t="s">
        <v>302</v>
      </c>
      <c r="C27" s="621"/>
      <c r="D27" s="621"/>
      <c r="E27" s="621"/>
      <c r="F27" s="621"/>
      <c r="G27" s="621"/>
      <c r="H27" s="621"/>
      <c r="I27" s="621"/>
      <c r="J27" s="621"/>
      <c r="K27" s="621"/>
      <c r="L27" s="621"/>
      <c r="M27" s="621"/>
      <c r="N27" s="621"/>
      <c r="O27" s="621"/>
      <c r="P27" s="621"/>
      <c r="Q27" s="622"/>
      <c r="R27" s="623">
        <v>145174</v>
      </c>
      <c r="S27" s="624"/>
      <c r="T27" s="624"/>
      <c r="U27" s="624"/>
      <c r="V27" s="624"/>
      <c r="W27" s="624"/>
      <c r="X27" s="624"/>
      <c r="Y27" s="625"/>
      <c r="Z27" s="626">
        <v>0.3</v>
      </c>
      <c r="AA27" s="626"/>
      <c r="AB27" s="626"/>
      <c r="AC27" s="626"/>
      <c r="AD27" s="627" t="s">
        <v>186</v>
      </c>
      <c r="AE27" s="627"/>
      <c r="AF27" s="627"/>
      <c r="AG27" s="627"/>
      <c r="AH27" s="627"/>
      <c r="AI27" s="627"/>
      <c r="AJ27" s="627"/>
      <c r="AK27" s="627"/>
      <c r="AL27" s="628" t="s">
        <v>186</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11681526</v>
      </c>
      <c r="BH27" s="624"/>
      <c r="BI27" s="624"/>
      <c r="BJ27" s="624"/>
      <c r="BK27" s="624"/>
      <c r="BL27" s="624"/>
      <c r="BM27" s="624"/>
      <c r="BN27" s="625"/>
      <c r="BO27" s="626">
        <v>100</v>
      </c>
      <c r="BP27" s="626"/>
      <c r="BQ27" s="626"/>
      <c r="BR27" s="626"/>
      <c r="BS27" s="627">
        <v>267244</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11128747</v>
      </c>
      <c r="CS27" s="656"/>
      <c r="CT27" s="656"/>
      <c r="CU27" s="656"/>
      <c r="CV27" s="656"/>
      <c r="CW27" s="656"/>
      <c r="CX27" s="656"/>
      <c r="CY27" s="657"/>
      <c r="CZ27" s="628">
        <v>24.6</v>
      </c>
      <c r="DA27" s="654"/>
      <c r="DB27" s="654"/>
      <c r="DC27" s="658"/>
      <c r="DD27" s="632">
        <v>2932569</v>
      </c>
      <c r="DE27" s="656"/>
      <c r="DF27" s="656"/>
      <c r="DG27" s="656"/>
      <c r="DH27" s="656"/>
      <c r="DI27" s="656"/>
      <c r="DJ27" s="656"/>
      <c r="DK27" s="657"/>
      <c r="DL27" s="632">
        <v>2800103</v>
      </c>
      <c r="DM27" s="656"/>
      <c r="DN27" s="656"/>
      <c r="DO27" s="656"/>
      <c r="DP27" s="656"/>
      <c r="DQ27" s="656"/>
      <c r="DR27" s="656"/>
      <c r="DS27" s="656"/>
      <c r="DT27" s="656"/>
      <c r="DU27" s="656"/>
      <c r="DV27" s="657"/>
      <c r="DW27" s="628">
        <v>11.4</v>
      </c>
      <c r="DX27" s="654"/>
      <c r="DY27" s="654"/>
      <c r="DZ27" s="654"/>
      <c r="EA27" s="654"/>
      <c r="EB27" s="654"/>
      <c r="EC27" s="655"/>
    </row>
    <row r="28" spans="2:133" ht="11.25" customHeight="1" x14ac:dyDescent="0.15">
      <c r="B28" s="620" t="s">
        <v>305</v>
      </c>
      <c r="C28" s="621"/>
      <c r="D28" s="621"/>
      <c r="E28" s="621"/>
      <c r="F28" s="621"/>
      <c r="G28" s="621"/>
      <c r="H28" s="621"/>
      <c r="I28" s="621"/>
      <c r="J28" s="621"/>
      <c r="K28" s="621"/>
      <c r="L28" s="621"/>
      <c r="M28" s="621"/>
      <c r="N28" s="621"/>
      <c r="O28" s="621"/>
      <c r="P28" s="621"/>
      <c r="Q28" s="622"/>
      <c r="R28" s="623">
        <v>605142</v>
      </c>
      <c r="S28" s="624"/>
      <c r="T28" s="624"/>
      <c r="U28" s="624"/>
      <c r="V28" s="624"/>
      <c r="W28" s="624"/>
      <c r="X28" s="624"/>
      <c r="Y28" s="625"/>
      <c r="Z28" s="626">
        <v>1.3</v>
      </c>
      <c r="AA28" s="626"/>
      <c r="AB28" s="626"/>
      <c r="AC28" s="626"/>
      <c r="AD28" s="627">
        <v>29746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4716521</v>
      </c>
      <c r="CS28" s="624"/>
      <c r="CT28" s="624"/>
      <c r="CU28" s="624"/>
      <c r="CV28" s="624"/>
      <c r="CW28" s="624"/>
      <c r="CX28" s="624"/>
      <c r="CY28" s="625"/>
      <c r="CZ28" s="628">
        <v>10.4</v>
      </c>
      <c r="DA28" s="654"/>
      <c r="DB28" s="654"/>
      <c r="DC28" s="658"/>
      <c r="DD28" s="632">
        <v>4688612</v>
      </c>
      <c r="DE28" s="624"/>
      <c r="DF28" s="624"/>
      <c r="DG28" s="624"/>
      <c r="DH28" s="624"/>
      <c r="DI28" s="624"/>
      <c r="DJ28" s="624"/>
      <c r="DK28" s="625"/>
      <c r="DL28" s="632">
        <v>4688612</v>
      </c>
      <c r="DM28" s="624"/>
      <c r="DN28" s="624"/>
      <c r="DO28" s="624"/>
      <c r="DP28" s="624"/>
      <c r="DQ28" s="624"/>
      <c r="DR28" s="624"/>
      <c r="DS28" s="624"/>
      <c r="DT28" s="624"/>
      <c r="DU28" s="624"/>
      <c r="DV28" s="625"/>
      <c r="DW28" s="628">
        <v>19.100000000000001</v>
      </c>
      <c r="DX28" s="654"/>
      <c r="DY28" s="654"/>
      <c r="DZ28" s="654"/>
      <c r="EA28" s="654"/>
      <c r="EB28" s="654"/>
      <c r="EC28" s="655"/>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163914</v>
      </c>
      <c r="S29" s="624"/>
      <c r="T29" s="624"/>
      <c r="U29" s="624"/>
      <c r="V29" s="624"/>
      <c r="W29" s="624"/>
      <c r="X29" s="624"/>
      <c r="Y29" s="625"/>
      <c r="Z29" s="626">
        <v>0.3</v>
      </c>
      <c r="AA29" s="626"/>
      <c r="AB29" s="626"/>
      <c r="AC29" s="626"/>
      <c r="AD29" s="627" t="s">
        <v>186</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4716521</v>
      </c>
      <c r="CS29" s="656"/>
      <c r="CT29" s="656"/>
      <c r="CU29" s="656"/>
      <c r="CV29" s="656"/>
      <c r="CW29" s="656"/>
      <c r="CX29" s="656"/>
      <c r="CY29" s="657"/>
      <c r="CZ29" s="628">
        <v>10.4</v>
      </c>
      <c r="DA29" s="654"/>
      <c r="DB29" s="654"/>
      <c r="DC29" s="658"/>
      <c r="DD29" s="632">
        <v>4688612</v>
      </c>
      <c r="DE29" s="656"/>
      <c r="DF29" s="656"/>
      <c r="DG29" s="656"/>
      <c r="DH29" s="656"/>
      <c r="DI29" s="656"/>
      <c r="DJ29" s="656"/>
      <c r="DK29" s="657"/>
      <c r="DL29" s="632">
        <v>4688612</v>
      </c>
      <c r="DM29" s="656"/>
      <c r="DN29" s="656"/>
      <c r="DO29" s="656"/>
      <c r="DP29" s="656"/>
      <c r="DQ29" s="656"/>
      <c r="DR29" s="656"/>
      <c r="DS29" s="656"/>
      <c r="DT29" s="656"/>
      <c r="DU29" s="656"/>
      <c r="DV29" s="657"/>
      <c r="DW29" s="628">
        <v>19.100000000000001</v>
      </c>
      <c r="DX29" s="654"/>
      <c r="DY29" s="654"/>
      <c r="DZ29" s="654"/>
      <c r="EA29" s="654"/>
      <c r="EB29" s="654"/>
      <c r="EC29" s="655"/>
    </row>
    <row r="30" spans="2:133" ht="11.25" customHeight="1" x14ac:dyDescent="0.15">
      <c r="B30" s="620" t="s">
        <v>310</v>
      </c>
      <c r="C30" s="621"/>
      <c r="D30" s="621"/>
      <c r="E30" s="621"/>
      <c r="F30" s="621"/>
      <c r="G30" s="621"/>
      <c r="H30" s="621"/>
      <c r="I30" s="621"/>
      <c r="J30" s="621"/>
      <c r="K30" s="621"/>
      <c r="L30" s="621"/>
      <c r="M30" s="621"/>
      <c r="N30" s="621"/>
      <c r="O30" s="621"/>
      <c r="P30" s="621"/>
      <c r="Q30" s="622"/>
      <c r="R30" s="623">
        <v>9893053</v>
      </c>
      <c r="S30" s="624"/>
      <c r="T30" s="624"/>
      <c r="U30" s="624"/>
      <c r="V30" s="624"/>
      <c r="W30" s="624"/>
      <c r="X30" s="624"/>
      <c r="Y30" s="625"/>
      <c r="Z30" s="626">
        <v>20.9</v>
      </c>
      <c r="AA30" s="626"/>
      <c r="AB30" s="626"/>
      <c r="AC30" s="626"/>
      <c r="AD30" s="627" t="s">
        <v>243</v>
      </c>
      <c r="AE30" s="627"/>
      <c r="AF30" s="627"/>
      <c r="AG30" s="627"/>
      <c r="AH30" s="627"/>
      <c r="AI30" s="627"/>
      <c r="AJ30" s="627"/>
      <c r="AK30" s="627"/>
      <c r="AL30" s="628" t="s">
        <v>243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4616906</v>
      </c>
      <c r="CS30" s="624"/>
      <c r="CT30" s="624"/>
      <c r="CU30" s="624"/>
      <c r="CV30" s="624"/>
      <c r="CW30" s="624"/>
      <c r="CX30" s="624"/>
      <c r="CY30" s="625"/>
      <c r="CZ30" s="628">
        <v>10.199999999999999</v>
      </c>
      <c r="DA30" s="654"/>
      <c r="DB30" s="654"/>
      <c r="DC30" s="658"/>
      <c r="DD30" s="632">
        <v>4588997</v>
      </c>
      <c r="DE30" s="624"/>
      <c r="DF30" s="624"/>
      <c r="DG30" s="624"/>
      <c r="DH30" s="624"/>
      <c r="DI30" s="624"/>
      <c r="DJ30" s="624"/>
      <c r="DK30" s="625"/>
      <c r="DL30" s="632">
        <v>4588997</v>
      </c>
      <c r="DM30" s="624"/>
      <c r="DN30" s="624"/>
      <c r="DO30" s="624"/>
      <c r="DP30" s="624"/>
      <c r="DQ30" s="624"/>
      <c r="DR30" s="624"/>
      <c r="DS30" s="624"/>
      <c r="DT30" s="624"/>
      <c r="DU30" s="624"/>
      <c r="DV30" s="625"/>
      <c r="DW30" s="628">
        <v>18.7</v>
      </c>
      <c r="DX30" s="654"/>
      <c r="DY30" s="654"/>
      <c r="DZ30" s="654"/>
      <c r="EA30" s="654"/>
      <c r="EB30" s="654"/>
      <c r="EC30" s="655"/>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186</v>
      </c>
      <c r="S31" s="624"/>
      <c r="T31" s="624"/>
      <c r="U31" s="624"/>
      <c r="V31" s="624"/>
      <c r="W31" s="624"/>
      <c r="X31" s="624"/>
      <c r="Y31" s="625"/>
      <c r="Z31" s="626" t="s">
        <v>186</v>
      </c>
      <c r="AA31" s="626"/>
      <c r="AB31" s="626"/>
      <c r="AC31" s="626"/>
      <c r="AD31" s="627" t="s">
        <v>243</v>
      </c>
      <c r="AE31" s="627"/>
      <c r="AF31" s="627"/>
      <c r="AG31" s="627"/>
      <c r="AH31" s="627"/>
      <c r="AI31" s="627"/>
      <c r="AJ31" s="627"/>
      <c r="AK31" s="627"/>
      <c r="AL31" s="628" t="s">
        <v>186</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99.1</v>
      </c>
      <c r="BH31" s="667"/>
      <c r="BI31" s="667"/>
      <c r="BJ31" s="667"/>
      <c r="BK31" s="667"/>
      <c r="BL31" s="667"/>
      <c r="BM31" s="618">
        <v>97.5</v>
      </c>
      <c r="BN31" s="667"/>
      <c r="BO31" s="667"/>
      <c r="BP31" s="667"/>
      <c r="BQ31" s="668"/>
      <c r="BR31" s="679">
        <v>99.1</v>
      </c>
      <c r="BS31" s="667"/>
      <c r="BT31" s="667"/>
      <c r="BU31" s="667"/>
      <c r="BV31" s="667"/>
      <c r="BW31" s="667"/>
      <c r="BX31" s="618">
        <v>97.4</v>
      </c>
      <c r="BY31" s="667"/>
      <c r="BZ31" s="667"/>
      <c r="CA31" s="667"/>
      <c r="CB31" s="668"/>
      <c r="CD31" s="661"/>
      <c r="CE31" s="662"/>
      <c r="CF31" s="620" t="s">
        <v>317</v>
      </c>
      <c r="CG31" s="621"/>
      <c r="CH31" s="621"/>
      <c r="CI31" s="621"/>
      <c r="CJ31" s="621"/>
      <c r="CK31" s="621"/>
      <c r="CL31" s="621"/>
      <c r="CM31" s="621"/>
      <c r="CN31" s="621"/>
      <c r="CO31" s="621"/>
      <c r="CP31" s="621"/>
      <c r="CQ31" s="622"/>
      <c r="CR31" s="623">
        <v>99615</v>
      </c>
      <c r="CS31" s="656"/>
      <c r="CT31" s="656"/>
      <c r="CU31" s="656"/>
      <c r="CV31" s="656"/>
      <c r="CW31" s="656"/>
      <c r="CX31" s="656"/>
      <c r="CY31" s="657"/>
      <c r="CZ31" s="628">
        <v>0.2</v>
      </c>
      <c r="DA31" s="654"/>
      <c r="DB31" s="654"/>
      <c r="DC31" s="658"/>
      <c r="DD31" s="632">
        <v>99615</v>
      </c>
      <c r="DE31" s="656"/>
      <c r="DF31" s="656"/>
      <c r="DG31" s="656"/>
      <c r="DH31" s="656"/>
      <c r="DI31" s="656"/>
      <c r="DJ31" s="656"/>
      <c r="DK31" s="657"/>
      <c r="DL31" s="632">
        <v>99615</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318</v>
      </c>
      <c r="C32" s="621"/>
      <c r="D32" s="621"/>
      <c r="E32" s="621"/>
      <c r="F32" s="621"/>
      <c r="G32" s="621"/>
      <c r="H32" s="621"/>
      <c r="I32" s="621"/>
      <c r="J32" s="621"/>
      <c r="K32" s="621"/>
      <c r="L32" s="621"/>
      <c r="M32" s="621"/>
      <c r="N32" s="621"/>
      <c r="O32" s="621"/>
      <c r="P32" s="621"/>
      <c r="Q32" s="622"/>
      <c r="R32" s="623">
        <v>3781144</v>
      </c>
      <c r="S32" s="624"/>
      <c r="T32" s="624"/>
      <c r="U32" s="624"/>
      <c r="V32" s="624"/>
      <c r="W32" s="624"/>
      <c r="X32" s="624"/>
      <c r="Y32" s="625"/>
      <c r="Z32" s="626">
        <v>8</v>
      </c>
      <c r="AA32" s="626"/>
      <c r="AB32" s="626"/>
      <c r="AC32" s="626"/>
      <c r="AD32" s="627" t="s">
        <v>186</v>
      </c>
      <c r="AE32" s="627"/>
      <c r="AF32" s="627"/>
      <c r="AG32" s="627"/>
      <c r="AH32" s="627"/>
      <c r="AI32" s="627"/>
      <c r="AJ32" s="627"/>
      <c r="AK32" s="627"/>
      <c r="AL32" s="628" t="s">
        <v>186</v>
      </c>
      <c r="AM32" s="629"/>
      <c r="AN32" s="629"/>
      <c r="AO32" s="630"/>
      <c r="AP32" s="671"/>
      <c r="AQ32" s="672"/>
      <c r="AR32" s="672"/>
      <c r="AS32" s="672"/>
      <c r="AT32" s="676"/>
      <c r="AU32" s="214" t="s">
        <v>319</v>
      </c>
      <c r="AX32" s="620" t="s">
        <v>320</v>
      </c>
      <c r="AY32" s="621"/>
      <c r="AZ32" s="621"/>
      <c r="BA32" s="621"/>
      <c r="BB32" s="621"/>
      <c r="BC32" s="621"/>
      <c r="BD32" s="621"/>
      <c r="BE32" s="621"/>
      <c r="BF32" s="622"/>
      <c r="BG32" s="680">
        <v>99.1</v>
      </c>
      <c r="BH32" s="656"/>
      <c r="BI32" s="656"/>
      <c r="BJ32" s="656"/>
      <c r="BK32" s="656"/>
      <c r="BL32" s="656"/>
      <c r="BM32" s="629">
        <v>97.4</v>
      </c>
      <c r="BN32" s="656"/>
      <c r="BO32" s="656"/>
      <c r="BP32" s="656"/>
      <c r="BQ32" s="678"/>
      <c r="BR32" s="680">
        <v>99.1</v>
      </c>
      <c r="BS32" s="656"/>
      <c r="BT32" s="656"/>
      <c r="BU32" s="656"/>
      <c r="BV32" s="656"/>
      <c r="BW32" s="656"/>
      <c r="BX32" s="629">
        <v>97.4</v>
      </c>
      <c r="BY32" s="656"/>
      <c r="BZ32" s="656"/>
      <c r="CA32" s="656"/>
      <c r="CB32" s="678"/>
      <c r="CD32" s="663"/>
      <c r="CE32" s="664"/>
      <c r="CF32" s="620" t="s">
        <v>321</v>
      </c>
      <c r="CG32" s="621"/>
      <c r="CH32" s="621"/>
      <c r="CI32" s="621"/>
      <c r="CJ32" s="621"/>
      <c r="CK32" s="621"/>
      <c r="CL32" s="621"/>
      <c r="CM32" s="621"/>
      <c r="CN32" s="621"/>
      <c r="CO32" s="621"/>
      <c r="CP32" s="621"/>
      <c r="CQ32" s="622"/>
      <c r="CR32" s="623" t="s">
        <v>186</v>
      </c>
      <c r="CS32" s="624"/>
      <c r="CT32" s="624"/>
      <c r="CU32" s="624"/>
      <c r="CV32" s="624"/>
      <c r="CW32" s="624"/>
      <c r="CX32" s="624"/>
      <c r="CY32" s="625"/>
      <c r="CZ32" s="628" t="s">
        <v>186</v>
      </c>
      <c r="DA32" s="654"/>
      <c r="DB32" s="654"/>
      <c r="DC32" s="658"/>
      <c r="DD32" s="632" t="s">
        <v>186</v>
      </c>
      <c r="DE32" s="624"/>
      <c r="DF32" s="624"/>
      <c r="DG32" s="624"/>
      <c r="DH32" s="624"/>
      <c r="DI32" s="624"/>
      <c r="DJ32" s="624"/>
      <c r="DK32" s="625"/>
      <c r="DL32" s="632" t="s">
        <v>186</v>
      </c>
      <c r="DM32" s="624"/>
      <c r="DN32" s="624"/>
      <c r="DO32" s="624"/>
      <c r="DP32" s="624"/>
      <c r="DQ32" s="624"/>
      <c r="DR32" s="624"/>
      <c r="DS32" s="624"/>
      <c r="DT32" s="624"/>
      <c r="DU32" s="624"/>
      <c r="DV32" s="625"/>
      <c r="DW32" s="628" t="s">
        <v>186</v>
      </c>
      <c r="DX32" s="654"/>
      <c r="DY32" s="654"/>
      <c r="DZ32" s="654"/>
      <c r="EA32" s="654"/>
      <c r="EB32" s="654"/>
      <c r="EC32" s="655"/>
    </row>
    <row r="33" spans="2:133" ht="11.25" customHeight="1" x14ac:dyDescent="0.15">
      <c r="B33" s="620" t="s">
        <v>322</v>
      </c>
      <c r="C33" s="621"/>
      <c r="D33" s="621"/>
      <c r="E33" s="621"/>
      <c r="F33" s="621"/>
      <c r="G33" s="621"/>
      <c r="H33" s="621"/>
      <c r="I33" s="621"/>
      <c r="J33" s="621"/>
      <c r="K33" s="621"/>
      <c r="L33" s="621"/>
      <c r="M33" s="621"/>
      <c r="N33" s="621"/>
      <c r="O33" s="621"/>
      <c r="P33" s="621"/>
      <c r="Q33" s="622"/>
      <c r="R33" s="623">
        <v>105930</v>
      </c>
      <c r="S33" s="624"/>
      <c r="T33" s="624"/>
      <c r="U33" s="624"/>
      <c r="V33" s="624"/>
      <c r="W33" s="624"/>
      <c r="X33" s="624"/>
      <c r="Y33" s="625"/>
      <c r="Z33" s="626">
        <v>0.2</v>
      </c>
      <c r="AA33" s="626"/>
      <c r="AB33" s="626"/>
      <c r="AC33" s="626"/>
      <c r="AD33" s="627">
        <v>8642</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99.1</v>
      </c>
      <c r="BH33" s="682"/>
      <c r="BI33" s="682"/>
      <c r="BJ33" s="682"/>
      <c r="BK33" s="682"/>
      <c r="BL33" s="682"/>
      <c r="BM33" s="683">
        <v>97.3</v>
      </c>
      <c r="BN33" s="682"/>
      <c r="BO33" s="682"/>
      <c r="BP33" s="682"/>
      <c r="BQ33" s="684"/>
      <c r="BR33" s="681">
        <v>99</v>
      </c>
      <c r="BS33" s="682"/>
      <c r="BT33" s="682"/>
      <c r="BU33" s="682"/>
      <c r="BV33" s="682"/>
      <c r="BW33" s="682"/>
      <c r="BX33" s="683">
        <v>97.1</v>
      </c>
      <c r="BY33" s="682"/>
      <c r="BZ33" s="682"/>
      <c r="CA33" s="682"/>
      <c r="CB33" s="684"/>
      <c r="CD33" s="620" t="s">
        <v>324</v>
      </c>
      <c r="CE33" s="621"/>
      <c r="CF33" s="621"/>
      <c r="CG33" s="621"/>
      <c r="CH33" s="621"/>
      <c r="CI33" s="621"/>
      <c r="CJ33" s="621"/>
      <c r="CK33" s="621"/>
      <c r="CL33" s="621"/>
      <c r="CM33" s="621"/>
      <c r="CN33" s="621"/>
      <c r="CO33" s="621"/>
      <c r="CP33" s="621"/>
      <c r="CQ33" s="622"/>
      <c r="CR33" s="623">
        <v>16381058</v>
      </c>
      <c r="CS33" s="656"/>
      <c r="CT33" s="656"/>
      <c r="CU33" s="656"/>
      <c r="CV33" s="656"/>
      <c r="CW33" s="656"/>
      <c r="CX33" s="656"/>
      <c r="CY33" s="657"/>
      <c r="CZ33" s="628">
        <v>36.200000000000003</v>
      </c>
      <c r="DA33" s="654"/>
      <c r="DB33" s="654"/>
      <c r="DC33" s="658"/>
      <c r="DD33" s="632">
        <v>11994044</v>
      </c>
      <c r="DE33" s="656"/>
      <c r="DF33" s="656"/>
      <c r="DG33" s="656"/>
      <c r="DH33" s="656"/>
      <c r="DI33" s="656"/>
      <c r="DJ33" s="656"/>
      <c r="DK33" s="657"/>
      <c r="DL33" s="632">
        <v>9008103</v>
      </c>
      <c r="DM33" s="656"/>
      <c r="DN33" s="656"/>
      <c r="DO33" s="656"/>
      <c r="DP33" s="656"/>
      <c r="DQ33" s="656"/>
      <c r="DR33" s="656"/>
      <c r="DS33" s="656"/>
      <c r="DT33" s="656"/>
      <c r="DU33" s="656"/>
      <c r="DV33" s="657"/>
      <c r="DW33" s="628">
        <v>36.700000000000003</v>
      </c>
      <c r="DX33" s="654"/>
      <c r="DY33" s="654"/>
      <c r="DZ33" s="654"/>
      <c r="EA33" s="654"/>
      <c r="EB33" s="654"/>
      <c r="EC33" s="655"/>
    </row>
    <row r="34" spans="2:133" ht="11.25" customHeight="1" x14ac:dyDescent="0.15">
      <c r="B34" s="620" t="s">
        <v>325</v>
      </c>
      <c r="C34" s="621"/>
      <c r="D34" s="621"/>
      <c r="E34" s="621"/>
      <c r="F34" s="621"/>
      <c r="G34" s="621"/>
      <c r="H34" s="621"/>
      <c r="I34" s="621"/>
      <c r="J34" s="621"/>
      <c r="K34" s="621"/>
      <c r="L34" s="621"/>
      <c r="M34" s="621"/>
      <c r="N34" s="621"/>
      <c r="O34" s="621"/>
      <c r="P34" s="621"/>
      <c r="Q34" s="622"/>
      <c r="R34" s="623">
        <v>258318</v>
      </c>
      <c r="S34" s="624"/>
      <c r="T34" s="624"/>
      <c r="U34" s="624"/>
      <c r="V34" s="624"/>
      <c r="W34" s="624"/>
      <c r="X34" s="624"/>
      <c r="Y34" s="625"/>
      <c r="Z34" s="626">
        <v>0.5</v>
      </c>
      <c r="AA34" s="626"/>
      <c r="AB34" s="626"/>
      <c r="AC34" s="626"/>
      <c r="AD34" s="627" t="s">
        <v>186</v>
      </c>
      <c r="AE34" s="627"/>
      <c r="AF34" s="627"/>
      <c r="AG34" s="627"/>
      <c r="AH34" s="627"/>
      <c r="AI34" s="627"/>
      <c r="AJ34" s="627"/>
      <c r="AK34" s="627"/>
      <c r="AL34" s="628" t="s">
        <v>186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6776022</v>
      </c>
      <c r="CS34" s="624"/>
      <c r="CT34" s="624"/>
      <c r="CU34" s="624"/>
      <c r="CV34" s="624"/>
      <c r="CW34" s="624"/>
      <c r="CX34" s="624"/>
      <c r="CY34" s="625"/>
      <c r="CZ34" s="628">
        <v>15</v>
      </c>
      <c r="DA34" s="654"/>
      <c r="DB34" s="654"/>
      <c r="DC34" s="658"/>
      <c r="DD34" s="632">
        <v>4694731</v>
      </c>
      <c r="DE34" s="624"/>
      <c r="DF34" s="624"/>
      <c r="DG34" s="624"/>
      <c r="DH34" s="624"/>
      <c r="DI34" s="624"/>
      <c r="DJ34" s="624"/>
      <c r="DK34" s="625"/>
      <c r="DL34" s="632">
        <v>4126720</v>
      </c>
      <c r="DM34" s="624"/>
      <c r="DN34" s="624"/>
      <c r="DO34" s="624"/>
      <c r="DP34" s="624"/>
      <c r="DQ34" s="624"/>
      <c r="DR34" s="624"/>
      <c r="DS34" s="624"/>
      <c r="DT34" s="624"/>
      <c r="DU34" s="624"/>
      <c r="DV34" s="625"/>
      <c r="DW34" s="628">
        <v>16.8</v>
      </c>
      <c r="DX34" s="654"/>
      <c r="DY34" s="654"/>
      <c r="DZ34" s="654"/>
      <c r="EA34" s="654"/>
      <c r="EB34" s="654"/>
      <c r="EC34" s="655"/>
    </row>
    <row r="35" spans="2:133" ht="11.25" customHeight="1" x14ac:dyDescent="0.15">
      <c r="B35" s="620" t="s">
        <v>327</v>
      </c>
      <c r="C35" s="621"/>
      <c r="D35" s="621"/>
      <c r="E35" s="621"/>
      <c r="F35" s="621"/>
      <c r="G35" s="621"/>
      <c r="H35" s="621"/>
      <c r="I35" s="621"/>
      <c r="J35" s="621"/>
      <c r="K35" s="621"/>
      <c r="L35" s="621"/>
      <c r="M35" s="621"/>
      <c r="N35" s="621"/>
      <c r="O35" s="621"/>
      <c r="P35" s="621"/>
      <c r="Q35" s="622"/>
      <c r="R35" s="623">
        <v>1105380</v>
      </c>
      <c r="S35" s="624"/>
      <c r="T35" s="624"/>
      <c r="U35" s="624"/>
      <c r="V35" s="624"/>
      <c r="W35" s="624"/>
      <c r="X35" s="624"/>
      <c r="Y35" s="625"/>
      <c r="Z35" s="626">
        <v>2.2999999999999998</v>
      </c>
      <c r="AA35" s="626"/>
      <c r="AB35" s="626"/>
      <c r="AC35" s="626"/>
      <c r="AD35" s="627" t="s">
        <v>186</v>
      </c>
      <c r="AE35" s="627"/>
      <c r="AF35" s="627"/>
      <c r="AG35" s="627"/>
      <c r="AH35" s="627"/>
      <c r="AI35" s="627"/>
      <c r="AJ35" s="627"/>
      <c r="AK35" s="627"/>
      <c r="AL35" s="628" t="s">
        <v>186</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373151</v>
      </c>
      <c r="CS35" s="656"/>
      <c r="CT35" s="656"/>
      <c r="CU35" s="656"/>
      <c r="CV35" s="656"/>
      <c r="CW35" s="656"/>
      <c r="CX35" s="656"/>
      <c r="CY35" s="657"/>
      <c r="CZ35" s="628">
        <v>0.8</v>
      </c>
      <c r="DA35" s="654"/>
      <c r="DB35" s="654"/>
      <c r="DC35" s="658"/>
      <c r="DD35" s="632">
        <v>252391</v>
      </c>
      <c r="DE35" s="656"/>
      <c r="DF35" s="656"/>
      <c r="DG35" s="656"/>
      <c r="DH35" s="656"/>
      <c r="DI35" s="656"/>
      <c r="DJ35" s="656"/>
      <c r="DK35" s="657"/>
      <c r="DL35" s="632">
        <v>252391</v>
      </c>
      <c r="DM35" s="656"/>
      <c r="DN35" s="656"/>
      <c r="DO35" s="656"/>
      <c r="DP35" s="656"/>
      <c r="DQ35" s="656"/>
      <c r="DR35" s="656"/>
      <c r="DS35" s="656"/>
      <c r="DT35" s="656"/>
      <c r="DU35" s="656"/>
      <c r="DV35" s="657"/>
      <c r="DW35" s="628">
        <v>1</v>
      </c>
      <c r="DX35" s="654"/>
      <c r="DY35" s="654"/>
      <c r="DZ35" s="654"/>
      <c r="EA35" s="654"/>
      <c r="EB35" s="654"/>
      <c r="EC35" s="655"/>
    </row>
    <row r="36" spans="2:133" ht="11.25" customHeight="1" x14ac:dyDescent="0.15">
      <c r="B36" s="620" t="s">
        <v>331</v>
      </c>
      <c r="C36" s="621"/>
      <c r="D36" s="621"/>
      <c r="E36" s="621"/>
      <c r="F36" s="621"/>
      <c r="G36" s="621"/>
      <c r="H36" s="621"/>
      <c r="I36" s="621"/>
      <c r="J36" s="621"/>
      <c r="K36" s="621"/>
      <c r="L36" s="621"/>
      <c r="M36" s="621"/>
      <c r="N36" s="621"/>
      <c r="O36" s="621"/>
      <c r="P36" s="621"/>
      <c r="Q36" s="622"/>
      <c r="R36" s="623">
        <v>1387039</v>
      </c>
      <c r="S36" s="624"/>
      <c r="T36" s="624"/>
      <c r="U36" s="624"/>
      <c r="V36" s="624"/>
      <c r="W36" s="624"/>
      <c r="X36" s="624"/>
      <c r="Y36" s="625"/>
      <c r="Z36" s="626">
        <v>2.9</v>
      </c>
      <c r="AA36" s="626"/>
      <c r="AB36" s="626"/>
      <c r="AC36" s="626"/>
      <c r="AD36" s="627" t="s">
        <v>243</v>
      </c>
      <c r="AE36" s="627"/>
      <c r="AF36" s="627"/>
      <c r="AG36" s="627"/>
      <c r="AH36" s="627"/>
      <c r="AI36" s="627"/>
      <c r="AJ36" s="627"/>
      <c r="AK36" s="627"/>
      <c r="AL36" s="628" t="s">
        <v>243</v>
      </c>
      <c r="AM36" s="629"/>
      <c r="AN36" s="629"/>
      <c r="AO36" s="630"/>
      <c r="AP36" s="222"/>
      <c r="AQ36" s="689" t="s">
        <v>332</v>
      </c>
      <c r="AR36" s="690"/>
      <c r="AS36" s="690"/>
      <c r="AT36" s="690"/>
      <c r="AU36" s="690"/>
      <c r="AV36" s="690"/>
      <c r="AW36" s="690"/>
      <c r="AX36" s="690"/>
      <c r="AY36" s="691"/>
      <c r="AZ36" s="612">
        <v>5349119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412638</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4744942</v>
      </c>
      <c r="CS36" s="624"/>
      <c r="CT36" s="624"/>
      <c r="CU36" s="624"/>
      <c r="CV36" s="624"/>
      <c r="CW36" s="624"/>
      <c r="CX36" s="624"/>
      <c r="CY36" s="625"/>
      <c r="CZ36" s="628">
        <v>10.5</v>
      </c>
      <c r="DA36" s="654"/>
      <c r="DB36" s="654"/>
      <c r="DC36" s="658"/>
      <c r="DD36" s="632">
        <v>3621321</v>
      </c>
      <c r="DE36" s="624"/>
      <c r="DF36" s="624"/>
      <c r="DG36" s="624"/>
      <c r="DH36" s="624"/>
      <c r="DI36" s="624"/>
      <c r="DJ36" s="624"/>
      <c r="DK36" s="625"/>
      <c r="DL36" s="632">
        <v>1741348</v>
      </c>
      <c r="DM36" s="624"/>
      <c r="DN36" s="624"/>
      <c r="DO36" s="624"/>
      <c r="DP36" s="624"/>
      <c r="DQ36" s="624"/>
      <c r="DR36" s="624"/>
      <c r="DS36" s="624"/>
      <c r="DT36" s="624"/>
      <c r="DU36" s="624"/>
      <c r="DV36" s="625"/>
      <c r="DW36" s="628">
        <v>7.1</v>
      </c>
      <c r="DX36" s="654"/>
      <c r="DY36" s="654"/>
      <c r="DZ36" s="654"/>
      <c r="EA36" s="654"/>
      <c r="EB36" s="654"/>
      <c r="EC36" s="655"/>
    </row>
    <row r="37" spans="2:133" ht="11.25" customHeight="1" x14ac:dyDescent="0.15">
      <c r="B37" s="620" t="s">
        <v>335</v>
      </c>
      <c r="C37" s="621"/>
      <c r="D37" s="621"/>
      <c r="E37" s="621"/>
      <c r="F37" s="621"/>
      <c r="G37" s="621"/>
      <c r="H37" s="621"/>
      <c r="I37" s="621"/>
      <c r="J37" s="621"/>
      <c r="K37" s="621"/>
      <c r="L37" s="621"/>
      <c r="M37" s="621"/>
      <c r="N37" s="621"/>
      <c r="O37" s="621"/>
      <c r="P37" s="621"/>
      <c r="Q37" s="622"/>
      <c r="R37" s="623">
        <v>505025</v>
      </c>
      <c r="S37" s="624"/>
      <c r="T37" s="624"/>
      <c r="U37" s="624"/>
      <c r="V37" s="624"/>
      <c r="W37" s="624"/>
      <c r="X37" s="624"/>
      <c r="Y37" s="625"/>
      <c r="Z37" s="626">
        <v>1.1000000000000001</v>
      </c>
      <c r="AA37" s="626"/>
      <c r="AB37" s="626"/>
      <c r="AC37" s="626"/>
      <c r="AD37" s="627">
        <v>18709</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1148166</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331490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5254</v>
      </c>
      <c r="CS37" s="656"/>
      <c r="CT37" s="656"/>
      <c r="CU37" s="656"/>
      <c r="CV37" s="656"/>
      <c r="CW37" s="656"/>
      <c r="CX37" s="656"/>
      <c r="CY37" s="657"/>
      <c r="CZ37" s="628">
        <v>0</v>
      </c>
      <c r="DA37" s="654"/>
      <c r="DB37" s="654"/>
      <c r="DC37" s="658"/>
      <c r="DD37" s="632">
        <v>5254</v>
      </c>
      <c r="DE37" s="656"/>
      <c r="DF37" s="656"/>
      <c r="DG37" s="656"/>
      <c r="DH37" s="656"/>
      <c r="DI37" s="656"/>
      <c r="DJ37" s="656"/>
      <c r="DK37" s="657"/>
      <c r="DL37" s="632">
        <v>2204</v>
      </c>
      <c r="DM37" s="656"/>
      <c r="DN37" s="656"/>
      <c r="DO37" s="656"/>
      <c r="DP37" s="656"/>
      <c r="DQ37" s="656"/>
      <c r="DR37" s="656"/>
      <c r="DS37" s="656"/>
      <c r="DT37" s="656"/>
      <c r="DU37" s="656"/>
      <c r="DV37" s="657"/>
      <c r="DW37" s="628">
        <v>0</v>
      </c>
      <c r="DX37" s="654"/>
      <c r="DY37" s="654"/>
      <c r="DZ37" s="654"/>
      <c r="EA37" s="654"/>
      <c r="EB37" s="654"/>
      <c r="EC37" s="655"/>
    </row>
    <row r="38" spans="2:133" ht="11.25" customHeight="1" x14ac:dyDescent="0.15">
      <c r="B38" s="620" t="s">
        <v>339</v>
      </c>
      <c r="C38" s="621"/>
      <c r="D38" s="621"/>
      <c r="E38" s="621"/>
      <c r="F38" s="621"/>
      <c r="G38" s="621"/>
      <c r="H38" s="621"/>
      <c r="I38" s="621"/>
      <c r="J38" s="621"/>
      <c r="K38" s="621"/>
      <c r="L38" s="621"/>
      <c r="M38" s="621"/>
      <c r="N38" s="621"/>
      <c r="O38" s="621"/>
      <c r="P38" s="621"/>
      <c r="Q38" s="622"/>
      <c r="R38" s="623">
        <v>3568227</v>
      </c>
      <c r="S38" s="624"/>
      <c r="T38" s="624"/>
      <c r="U38" s="624"/>
      <c r="V38" s="624"/>
      <c r="W38" s="624"/>
      <c r="X38" s="624"/>
      <c r="Y38" s="625"/>
      <c r="Z38" s="626">
        <v>7.6</v>
      </c>
      <c r="AA38" s="626"/>
      <c r="AB38" s="626"/>
      <c r="AC38" s="626"/>
      <c r="AD38" s="627" t="s">
        <v>186</v>
      </c>
      <c r="AE38" s="627"/>
      <c r="AF38" s="627"/>
      <c r="AG38" s="627"/>
      <c r="AH38" s="627"/>
      <c r="AI38" s="627"/>
      <c r="AJ38" s="627"/>
      <c r="AK38" s="627"/>
      <c r="AL38" s="628" t="s">
        <v>186</v>
      </c>
      <c r="AM38" s="629"/>
      <c r="AN38" s="629"/>
      <c r="AO38" s="630"/>
      <c r="AQ38" s="686" t="s">
        <v>340</v>
      </c>
      <c r="AR38" s="687"/>
      <c r="AS38" s="687"/>
      <c r="AT38" s="687"/>
      <c r="AU38" s="687"/>
      <c r="AV38" s="687"/>
      <c r="AW38" s="687"/>
      <c r="AX38" s="687"/>
      <c r="AY38" s="688"/>
      <c r="AZ38" s="623">
        <v>366774</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10410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3662747</v>
      </c>
      <c r="CS38" s="624"/>
      <c r="CT38" s="624"/>
      <c r="CU38" s="624"/>
      <c r="CV38" s="624"/>
      <c r="CW38" s="624"/>
      <c r="CX38" s="624"/>
      <c r="CY38" s="625"/>
      <c r="CZ38" s="628">
        <v>8.1</v>
      </c>
      <c r="DA38" s="654"/>
      <c r="DB38" s="654"/>
      <c r="DC38" s="658"/>
      <c r="DD38" s="632">
        <v>2946814</v>
      </c>
      <c r="DE38" s="624"/>
      <c r="DF38" s="624"/>
      <c r="DG38" s="624"/>
      <c r="DH38" s="624"/>
      <c r="DI38" s="624"/>
      <c r="DJ38" s="624"/>
      <c r="DK38" s="625"/>
      <c r="DL38" s="632">
        <v>2777013</v>
      </c>
      <c r="DM38" s="624"/>
      <c r="DN38" s="624"/>
      <c r="DO38" s="624"/>
      <c r="DP38" s="624"/>
      <c r="DQ38" s="624"/>
      <c r="DR38" s="624"/>
      <c r="DS38" s="624"/>
      <c r="DT38" s="624"/>
      <c r="DU38" s="624"/>
      <c r="DV38" s="625"/>
      <c r="DW38" s="628">
        <v>11.3</v>
      </c>
      <c r="DX38" s="654"/>
      <c r="DY38" s="654"/>
      <c r="DZ38" s="654"/>
      <c r="EA38" s="654"/>
      <c r="EB38" s="654"/>
      <c r="EC38" s="655"/>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186</v>
      </c>
      <c r="S39" s="624"/>
      <c r="T39" s="624"/>
      <c r="U39" s="624"/>
      <c r="V39" s="624"/>
      <c r="W39" s="624"/>
      <c r="X39" s="624"/>
      <c r="Y39" s="625"/>
      <c r="Z39" s="626" t="s">
        <v>186</v>
      </c>
      <c r="AA39" s="626"/>
      <c r="AB39" s="626"/>
      <c r="AC39" s="626"/>
      <c r="AD39" s="627" t="s">
        <v>243</v>
      </c>
      <c r="AE39" s="627"/>
      <c r="AF39" s="627"/>
      <c r="AG39" s="627"/>
      <c r="AH39" s="627"/>
      <c r="AI39" s="627"/>
      <c r="AJ39" s="627"/>
      <c r="AK39" s="627"/>
      <c r="AL39" s="628" t="s">
        <v>186</v>
      </c>
      <c r="AM39" s="629"/>
      <c r="AN39" s="629"/>
      <c r="AO39" s="630"/>
      <c r="AQ39" s="686" t="s">
        <v>344</v>
      </c>
      <c r="AR39" s="687"/>
      <c r="AS39" s="687"/>
      <c r="AT39" s="687"/>
      <c r="AU39" s="687"/>
      <c r="AV39" s="687"/>
      <c r="AW39" s="687"/>
      <c r="AX39" s="687"/>
      <c r="AY39" s="688"/>
      <c r="AZ39" s="623">
        <v>315369</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15420</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465507</v>
      </c>
      <c r="CS39" s="656"/>
      <c r="CT39" s="656"/>
      <c r="CU39" s="656"/>
      <c r="CV39" s="656"/>
      <c r="CW39" s="656"/>
      <c r="CX39" s="656"/>
      <c r="CY39" s="657"/>
      <c r="CZ39" s="628">
        <v>1</v>
      </c>
      <c r="DA39" s="654"/>
      <c r="DB39" s="654"/>
      <c r="DC39" s="658"/>
      <c r="DD39" s="632">
        <v>330198</v>
      </c>
      <c r="DE39" s="656"/>
      <c r="DF39" s="656"/>
      <c r="DG39" s="656"/>
      <c r="DH39" s="656"/>
      <c r="DI39" s="656"/>
      <c r="DJ39" s="656"/>
      <c r="DK39" s="657"/>
      <c r="DL39" s="632" t="s">
        <v>186</v>
      </c>
      <c r="DM39" s="656"/>
      <c r="DN39" s="656"/>
      <c r="DO39" s="656"/>
      <c r="DP39" s="656"/>
      <c r="DQ39" s="656"/>
      <c r="DR39" s="656"/>
      <c r="DS39" s="656"/>
      <c r="DT39" s="656"/>
      <c r="DU39" s="656"/>
      <c r="DV39" s="657"/>
      <c r="DW39" s="628" t="s">
        <v>186</v>
      </c>
      <c r="DX39" s="654"/>
      <c r="DY39" s="654"/>
      <c r="DZ39" s="654"/>
      <c r="EA39" s="654"/>
      <c r="EB39" s="654"/>
      <c r="EC39" s="655"/>
    </row>
    <row r="40" spans="2:133" ht="11.25" customHeight="1" x14ac:dyDescent="0.15">
      <c r="B40" s="620" t="s">
        <v>347</v>
      </c>
      <c r="C40" s="621"/>
      <c r="D40" s="621"/>
      <c r="E40" s="621"/>
      <c r="F40" s="621"/>
      <c r="G40" s="621"/>
      <c r="H40" s="621"/>
      <c r="I40" s="621"/>
      <c r="J40" s="621"/>
      <c r="K40" s="621"/>
      <c r="L40" s="621"/>
      <c r="M40" s="621"/>
      <c r="N40" s="621"/>
      <c r="O40" s="621"/>
      <c r="P40" s="621"/>
      <c r="Q40" s="622"/>
      <c r="R40" s="623">
        <v>376527</v>
      </c>
      <c r="S40" s="624"/>
      <c r="T40" s="624"/>
      <c r="U40" s="624"/>
      <c r="V40" s="624"/>
      <c r="W40" s="624"/>
      <c r="X40" s="624"/>
      <c r="Y40" s="625"/>
      <c r="Z40" s="626">
        <v>0.8</v>
      </c>
      <c r="AA40" s="626"/>
      <c r="AB40" s="626"/>
      <c r="AC40" s="626"/>
      <c r="AD40" s="627" t="s">
        <v>186</v>
      </c>
      <c r="AE40" s="627"/>
      <c r="AF40" s="627"/>
      <c r="AG40" s="627"/>
      <c r="AH40" s="627"/>
      <c r="AI40" s="627"/>
      <c r="AJ40" s="627"/>
      <c r="AK40" s="627"/>
      <c r="AL40" s="628" t="s">
        <v>186</v>
      </c>
      <c r="AM40" s="629"/>
      <c r="AN40" s="629"/>
      <c r="AO40" s="630"/>
      <c r="AQ40" s="686" t="s">
        <v>348</v>
      </c>
      <c r="AR40" s="687"/>
      <c r="AS40" s="687"/>
      <c r="AT40" s="687"/>
      <c r="AU40" s="687"/>
      <c r="AV40" s="687"/>
      <c r="AW40" s="687"/>
      <c r="AX40" s="687"/>
      <c r="AY40" s="688"/>
      <c r="AZ40" s="623">
        <v>45000</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85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358689</v>
      </c>
      <c r="CS40" s="624"/>
      <c r="CT40" s="624"/>
      <c r="CU40" s="624"/>
      <c r="CV40" s="624"/>
      <c r="CW40" s="624"/>
      <c r="CX40" s="624"/>
      <c r="CY40" s="625"/>
      <c r="CZ40" s="628">
        <v>0.8</v>
      </c>
      <c r="DA40" s="654"/>
      <c r="DB40" s="654"/>
      <c r="DC40" s="658"/>
      <c r="DD40" s="632">
        <v>148589</v>
      </c>
      <c r="DE40" s="624"/>
      <c r="DF40" s="624"/>
      <c r="DG40" s="624"/>
      <c r="DH40" s="624"/>
      <c r="DI40" s="624"/>
      <c r="DJ40" s="624"/>
      <c r="DK40" s="625"/>
      <c r="DL40" s="632">
        <v>110631</v>
      </c>
      <c r="DM40" s="624"/>
      <c r="DN40" s="624"/>
      <c r="DO40" s="624"/>
      <c r="DP40" s="624"/>
      <c r="DQ40" s="624"/>
      <c r="DR40" s="624"/>
      <c r="DS40" s="624"/>
      <c r="DT40" s="624"/>
      <c r="DU40" s="624"/>
      <c r="DV40" s="625"/>
      <c r="DW40" s="628">
        <v>0.5</v>
      </c>
      <c r="DX40" s="654"/>
      <c r="DY40" s="654"/>
      <c r="DZ40" s="654"/>
      <c r="EA40" s="654"/>
      <c r="EB40" s="654"/>
      <c r="EC40" s="655"/>
    </row>
    <row r="41" spans="2:133" ht="11.25" customHeight="1" x14ac:dyDescent="0.15">
      <c r="B41" s="644" t="s">
        <v>352</v>
      </c>
      <c r="C41" s="645"/>
      <c r="D41" s="645"/>
      <c r="E41" s="645"/>
      <c r="F41" s="645"/>
      <c r="G41" s="645"/>
      <c r="H41" s="645"/>
      <c r="I41" s="645"/>
      <c r="J41" s="645"/>
      <c r="K41" s="645"/>
      <c r="L41" s="645"/>
      <c r="M41" s="645"/>
      <c r="N41" s="645"/>
      <c r="O41" s="645"/>
      <c r="P41" s="645"/>
      <c r="Q41" s="646"/>
      <c r="R41" s="695">
        <v>47242914</v>
      </c>
      <c r="S41" s="696"/>
      <c r="T41" s="696"/>
      <c r="U41" s="696"/>
      <c r="V41" s="696"/>
      <c r="W41" s="696"/>
      <c r="X41" s="696"/>
      <c r="Y41" s="700"/>
      <c r="Z41" s="701">
        <v>100</v>
      </c>
      <c r="AA41" s="701"/>
      <c r="AB41" s="701"/>
      <c r="AC41" s="701"/>
      <c r="AD41" s="702">
        <v>24181350</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755069</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186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186</v>
      </c>
      <c r="CS41" s="656"/>
      <c r="CT41" s="656"/>
      <c r="CU41" s="656"/>
      <c r="CV41" s="656"/>
      <c r="CW41" s="656"/>
      <c r="CX41" s="656"/>
      <c r="CY41" s="657"/>
      <c r="CZ41" s="628" t="s">
        <v>186</v>
      </c>
      <c r="DA41" s="654"/>
      <c r="DB41" s="654"/>
      <c r="DC41" s="658"/>
      <c r="DD41" s="632" t="s">
        <v>186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348</v>
      </c>
      <c r="AR42" s="693"/>
      <c r="AS42" s="693"/>
      <c r="AT42" s="693"/>
      <c r="AU42" s="693"/>
      <c r="AV42" s="693"/>
      <c r="AW42" s="693"/>
      <c r="AX42" s="693"/>
      <c r="AY42" s="694"/>
      <c r="AZ42" s="695">
        <v>2718741</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442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5364946</v>
      </c>
      <c r="CS42" s="656"/>
      <c r="CT42" s="656"/>
      <c r="CU42" s="656"/>
      <c r="CV42" s="656"/>
      <c r="CW42" s="656"/>
      <c r="CX42" s="656"/>
      <c r="CY42" s="657"/>
      <c r="CZ42" s="628">
        <v>11.9</v>
      </c>
      <c r="DA42" s="654"/>
      <c r="DB42" s="654"/>
      <c r="DC42" s="658"/>
      <c r="DD42" s="632">
        <v>963658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143087</v>
      </c>
      <c r="CS43" s="656"/>
      <c r="CT43" s="656"/>
      <c r="CU43" s="656"/>
      <c r="CV43" s="656"/>
      <c r="CW43" s="656"/>
      <c r="CX43" s="656"/>
      <c r="CY43" s="657"/>
      <c r="CZ43" s="628">
        <v>0.3</v>
      </c>
      <c r="DA43" s="654"/>
      <c r="DB43" s="654"/>
      <c r="DC43" s="658"/>
      <c r="DD43" s="632">
        <v>143087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4906095</v>
      </c>
      <c r="CS44" s="624"/>
      <c r="CT44" s="624"/>
      <c r="CU44" s="624"/>
      <c r="CV44" s="624"/>
      <c r="CW44" s="624"/>
      <c r="CX44" s="624"/>
      <c r="CY44" s="625"/>
      <c r="CZ44" s="628">
        <v>10.8</v>
      </c>
      <c r="DA44" s="629"/>
      <c r="DB44" s="629"/>
      <c r="DC44" s="635"/>
      <c r="DD44" s="632">
        <v>898148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2703536</v>
      </c>
      <c r="CS45" s="656"/>
      <c r="CT45" s="656"/>
      <c r="CU45" s="656"/>
      <c r="CV45" s="656"/>
      <c r="CW45" s="656"/>
      <c r="CX45" s="656"/>
      <c r="CY45" s="657"/>
      <c r="CZ45" s="628">
        <v>6</v>
      </c>
      <c r="DA45" s="654"/>
      <c r="DB45" s="654"/>
      <c r="DC45" s="658"/>
      <c r="DD45" s="632">
        <v>239131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2040793</v>
      </c>
      <c r="CS46" s="624"/>
      <c r="CT46" s="624"/>
      <c r="CU46" s="624"/>
      <c r="CV46" s="624"/>
      <c r="CW46" s="624"/>
      <c r="CX46" s="624"/>
      <c r="CY46" s="625"/>
      <c r="CZ46" s="628">
        <v>4.5</v>
      </c>
      <c r="DA46" s="629"/>
      <c r="DB46" s="629"/>
      <c r="DC46" s="635"/>
      <c r="DD46" s="632">
        <v>646335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458851</v>
      </c>
      <c r="CS47" s="656"/>
      <c r="CT47" s="656"/>
      <c r="CU47" s="656"/>
      <c r="CV47" s="656"/>
      <c r="CW47" s="656"/>
      <c r="CX47" s="656"/>
      <c r="CY47" s="657"/>
      <c r="CZ47" s="628">
        <v>1</v>
      </c>
      <c r="DA47" s="654"/>
      <c r="DB47" s="654"/>
      <c r="DC47" s="658"/>
      <c r="DD47" s="632">
        <v>65510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186</v>
      </c>
      <c r="CS48" s="624"/>
      <c r="CT48" s="624"/>
      <c r="CU48" s="624"/>
      <c r="CV48" s="624"/>
      <c r="CW48" s="624"/>
      <c r="CX48" s="624"/>
      <c r="CY48" s="625"/>
      <c r="CZ48" s="628" t="s">
        <v>186</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45247569</v>
      </c>
      <c r="CS49" s="682"/>
      <c r="CT49" s="682"/>
      <c r="CU49" s="682"/>
      <c r="CV49" s="682"/>
      <c r="CW49" s="682"/>
      <c r="CX49" s="682"/>
      <c r="CY49" s="711"/>
      <c r="CZ49" s="703">
        <v>100</v>
      </c>
      <c r="DA49" s="712"/>
      <c r="DB49" s="712"/>
      <c r="DC49" s="713"/>
      <c r="DD49" s="714">
        <v>27495620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wNDPFc0FHz2zSRCGA0nFlhzBU+2q341xYlU6rxHXNhhA8is9E5/xuXi4+/KGuuaFGtMqYA9yEzg+BMTcH12Ag==" saltValue="r4zhWviQnOCAfKqG+hmZ0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O1" zoomScale="70" zoomScaleNormal="25" zoomScaleSheetLayoutView="70" workbookViewId="0">
      <selection activeCell="CH13" sqref="CH13:CL1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46784</v>
      </c>
      <c r="R7" s="753"/>
      <c r="S7" s="753"/>
      <c r="T7" s="753"/>
      <c r="U7" s="753"/>
      <c r="V7" s="753">
        <v>44832</v>
      </c>
      <c r="W7" s="753"/>
      <c r="X7" s="753"/>
      <c r="Y7" s="753"/>
      <c r="Z7" s="753"/>
      <c r="AA7" s="753">
        <v>1952</v>
      </c>
      <c r="AB7" s="753"/>
      <c r="AC7" s="753"/>
      <c r="AD7" s="753"/>
      <c r="AE7" s="754"/>
      <c r="AF7" s="755">
        <v>1728</v>
      </c>
      <c r="AG7" s="756"/>
      <c r="AH7" s="756"/>
      <c r="AI7" s="756"/>
      <c r="AJ7" s="757"/>
      <c r="AK7" s="758">
        <v>1106</v>
      </c>
      <c r="AL7" s="759"/>
      <c r="AM7" s="759"/>
      <c r="AN7" s="759"/>
      <c r="AO7" s="759"/>
      <c r="AP7" s="759">
        <v>38134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610</v>
      </c>
      <c r="BT7" s="747"/>
      <c r="BU7" s="747"/>
      <c r="BV7" s="747"/>
      <c r="BW7" s="747"/>
      <c r="BX7" s="747"/>
      <c r="BY7" s="747"/>
      <c r="BZ7" s="747"/>
      <c r="CA7" s="747"/>
      <c r="CB7" s="747"/>
      <c r="CC7" s="747"/>
      <c r="CD7" s="747"/>
      <c r="CE7" s="747"/>
      <c r="CF7" s="747"/>
      <c r="CG7" s="762"/>
      <c r="CH7" s="743">
        <v>20282</v>
      </c>
      <c r="CI7" s="744"/>
      <c r="CJ7" s="744"/>
      <c r="CK7" s="744"/>
      <c r="CL7" s="745"/>
      <c r="CM7" s="743">
        <v>82</v>
      </c>
      <c r="CN7" s="744"/>
      <c r="CO7" s="744"/>
      <c r="CP7" s="744"/>
      <c r="CQ7" s="745"/>
      <c r="CR7" s="743">
        <v>5</v>
      </c>
      <c r="CS7" s="744"/>
      <c r="CT7" s="744"/>
      <c r="CU7" s="744"/>
      <c r="CV7" s="745"/>
      <c r="CW7" s="743" t="s">
        <v>633</v>
      </c>
      <c r="CX7" s="744"/>
      <c r="CY7" s="744"/>
      <c r="CZ7" s="744"/>
      <c r="DA7" s="745"/>
      <c r="DB7" s="743">
        <v>150</v>
      </c>
      <c r="DC7" s="744"/>
      <c r="DD7" s="744"/>
      <c r="DE7" s="744"/>
      <c r="DF7" s="745"/>
      <c r="DG7" s="743">
        <v>344</v>
      </c>
      <c r="DH7" s="744"/>
      <c r="DI7" s="744"/>
      <c r="DJ7" s="744"/>
      <c r="DK7" s="745"/>
      <c r="DL7" s="743" t="s">
        <v>623</v>
      </c>
      <c r="DM7" s="744"/>
      <c r="DN7" s="744"/>
      <c r="DO7" s="744"/>
      <c r="DP7" s="745"/>
      <c r="DQ7" s="743">
        <v>82</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467</v>
      </c>
      <c r="R8" s="784"/>
      <c r="S8" s="784"/>
      <c r="T8" s="784"/>
      <c r="U8" s="784"/>
      <c r="V8" s="784">
        <v>424</v>
      </c>
      <c r="W8" s="784"/>
      <c r="X8" s="784"/>
      <c r="Y8" s="784"/>
      <c r="Z8" s="784"/>
      <c r="AA8" s="784">
        <v>43</v>
      </c>
      <c r="AB8" s="784"/>
      <c r="AC8" s="784"/>
      <c r="AD8" s="784"/>
      <c r="AE8" s="785"/>
      <c r="AF8" s="786">
        <v>43</v>
      </c>
      <c r="AG8" s="787"/>
      <c r="AH8" s="787"/>
      <c r="AI8" s="787"/>
      <c r="AJ8" s="788"/>
      <c r="AK8" s="769" t="s">
        <v>621</v>
      </c>
      <c r="AL8" s="770"/>
      <c r="AM8" s="770"/>
      <c r="AN8" s="770"/>
      <c r="AO8" s="770"/>
      <c r="AP8" s="770">
        <v>561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611</v>
      </c>
      <c r="BT8" s="774"/>
      <c r="BU8" s="774"/>
      <c r="BV8" s="774"/>
      <c r="BW8" s="774"/>
      <c r="BX8" s="774"/>
      <c r="BY8" s="774"/>
      <c r="BZ8" s="774"/>
      <c r="CA8" s="774"/>
      <c r="CB8" s="774"/>
      <c r="CC8" s="774"/>
      <c r="CD8" s="774"/>
      <c r="CE8" s="774"/>
      <c r="CF8" s="774"/>
      <c r="CG8" s="775"/>
      <c r="CH8" s="776">
        <v>6</v>
      </c>
      <c r="CI8" s="777"/>
      <c r="CJ8" s="777"/>
      <c r="CK8" s="777"/>
      <c r="CL8" s="778"/>
      <c r="CM8" s="776">
        <v>40</v>
      </c>
      <c r="CN8" s="777"/>
      <c r="CO8" s="777"/>
      <c r="CP8" s="777"/>
      <c r="CQ8" s="778"/>
      <c r="CR8" s="776">
        <v>22</v>
      </c>
      <c r="CS8" s="777"/>
      <c r="CT8" s="777"/>
      <c r="CU8" s="777"/>
      <c r="CV8" s="778"/>
      <c r="CW8" s="776" t="s">
        <v>622</v>
      </c>
      <c r="CX8" s="777"/>
      <c r="CY8" s="777"/>
      <c r="CZ8" s="777"/>
      <c r="DA8" s="778"/>
      <c r="DB8" s="776" t="s">
        <v>537</v>
      </c>
      <c r="DC8" s="777"/>
      <c r="DD8" s="777"/>
      <c r="DE8" s="777"/>
      <c r="DF8" s="778"/>
      <c r="DG8" s="776" t="s">
        <v>537</v>
      </c>
      <c r="DH8" s="777"/>
      <c r="DI8" s="777"/>
      <c r="DJ8" s="777"/>
      <c r="DK8" s="778"/>
      <c r="DL8" s="776" t="s">
        <v>537</v>
      </c>
      <c r="DM8" s="777"/>
      <c r="DN8" s="777"/>
      <c r="DO8" s="777"/>
      <c r="DP8" s="778"/>
      <c r="DQ8" s="776" t="s">
        <v>537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612</v>
      </c>
      <c r="BT9" s="774"/>
      <c r="BU9" s="774"/>
      <c r="BV9" s="774"/>
      <c r="BW9" s="774"/>
      <c r="BX9" s="774"/>
      <c r="BY9" s="774"/>
      <c r="BZ9" s="774"/>
      <c r="CA9" s="774"/>
      <c r="CB9" s="774"/>
      <c r="CC9" s="774"/>
      <c r="CD9" s="774"/>
      <c r="CE9" s="774"/>
      <c r="CF9" s="774"/>
      <c r="CG9" s="775"/>
      <c r="CH9" s="776">
        <v>0</v>
      </c>
      <c r="CI9" s="777"/>
      <c r="CJ9" s="777"/>
      <c r="CK9" s="777"/>
      <c r="CL9" s="778"/>
      <c r="CM9" s="776">
        <v>79</v>
      </c>
      <c r="CN9" s="777"/>
      <c r="CO9" s="777"/>
      <c r="CP9" s="777"/>
      <c r="CQ9" s="778"/>
      <c r="CR9" s="776">
        <v>14</v>
      </c>
      <c r="CS9" s="777"/>
      <c r="CT9" s="777"/>
      <c r="CU9" s="777"/>
      <c r="CV9" s="778"/>
      <c r="CW9" s="776" t="s">
        <v>537</v>
      </c>
      <c r="CX9" s="777"/>
      <c r="CY9" s="777"/>
      <c r="CZ9" s="777"/>
      <c r="DA9" s="778"/>
      <c r="DB9" s="776" t="s">
        <v>537</v>
      </c>
      <c r="DC9" s="777"/>
      <c r="DD9" s="777"/>
      <c r="DE9" s="777"/>
      <c r="DF9" s="778"/>
      <c r="DG9" s="776" t="s">
        <v>537</v>
      </c>
      <c r="DH9" s="777"/>
      <c r="DI9" s="777"/>
      <c r="DJ9" s="777"/>
      <c r="DK9" s="778"/>
      <c r="DL9" s="776" t="s">
        <v>537</v>
      </c>
      <c r="DM9" s="777"/>
      <c r="DN9" s="777"/>
      <c r="DO9" s="777"/>
      <c r="DP9" s="778"/>
      <c r="DQ9" s="776" t="s">
        <v>537</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613</v>
      </c>
      <c r="BT10" s="774"/>
      <c r="BU10" s="774"/>
      <c r="BV10" s="774"/>
      <c r="BW10" s="774"/>
      <c r="BX10" s="774"/>
      <c r="BY10" s="774"/>
      <c r="BZ10" s="774"/>
      <c r="CA10" s="774"/>
      <c r="CB10" s="774"/>
      <c r="CC10" s="774"/>
      <c r="CD10" s="774"/>
      <c r="CE10" s="774"/>
      <c r="CF10" s="774"/>
      <c r="CG10" s="775"/>
      <c r="CH10" s="776">
        <v>9</v>
      </c>
      <c r="CI10" s="777"/>
      <c r="CJ10" s="777"/>
      <c r="CK10" s="777"/>
      <c r="CL10" s="778"/>
      <c r="CM10" s="776">
        <v>39</v>
      </c>
      <c r="CN10" s="777"/>
      <c r="CO10" s="777"/>
      <c r="CP10" s="777"/>
      <c r="CQ10" s="778"/>
      <c r="CR10" s="776">
        <v>1</v>
      </c>
      <c r="CS10" s="777"/>
      <c r="CT10" s="777"/>
      <c r="CU10" s="777"/>
      <c r="CV10" s="778"/>
      <c r="CW10" s="776" t="s">
        <v>537</v>
      </c>
      <c r="CX10" s="777"/>
      <c r="CY10" s="777"/>
      <c r="CZ10" s="777"/>
      <c r="DA10" s="778"/>
      <c r="DB10" s="776" t="s">
        <v>537</v>
      </c>
      <c r="DC10" s="777"/>
      <c r="DD10" s="777"/>
      <c r="DE10" s="777"/>
      <c r="DF10" s="778"/>
      <c r="DG10" s="776" t="s">
        <v>537</v>
      </c>
      <c r="DH10" s="777"/>
      <c r="DI10" s="777"/>
      <c r="DJ10" s="777"/>
      <c r="DK10" s="778"/>
      <c r="DL10" s="776" t="s">
        <v>537</v>
      </c>
      <c r="DM10" s="777"/>
      <c r="DN10" s="777"/>
      <c r="DO10" s="777"/>
      <c r="DP10" s="778"/>
      <c r="DQ10" s="776" t="s">
        <v>537</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614</v>
      </c>
      <c r="BT11" s="774"/>
      <c r="BU11" s="774"/>
      <c r="BV11" s="774"/>
      <c r="BW11" s="774"/>
      <c r="BX11" s="774"/>
      <c r="BY11" s="774"/>
      <c r="BZ11" s="774"/>
      <c r="CA11" s="774"/>
      <c r="CB11" s="774"/>
      <c r="CC11" s="774"/>
      <c r="CD11" s="774"/>
      <c r="CE11" s="774"/>
      <c r="CF11" s="774"/>
      <c r="CG11" s="775"/>
      <c r="CH11" s="776">
        <v>-1</v>
      </c>
      <c r="CI11" s="777"/>
      <c r="CJ11" s="777"/>
      <c r="CK11" s="777"/>
      <c r="CL11" s="778"/>
      <c r="CM11" s="776">
        <v>7</v>
      </c>
      <c r="CN11" s="777"/>
      <c r="CO11" s="777"/>
      <c r="CP11" s="777"/>
      <c r="CQ11" s="778"/>
      <c r="CR11" s="776">
        <v>5</v>
      </c>
      <c r="CS11" s="777"/>
      <c r="CT11" s="777"/>
      <c r="CU11" s="777"/>
      <c r="CV11" s="778"/>
      <c r="CW11" s="776" t="s">
        <v>537</v>
      </c>
      <c r="CX11" s="777"/>
      <c r="CY11" s="777"/>
      <c r="CZ11" s="777"/>
      <c r="DA11" s="778"/>
      <c r="DB11" s="776" t="s">
        <v>537</v>
      </c>
      <c r="DC11" s="777"/>
      <c r="DD11" s="777"/>
      <c r="DE11" s="777"/>
      <c r="DF11" s="778"/>
      <c r="DG11" s="776" t="s">
        <v>537</v>
      </c>
      <c r="DH11" s="777"/>
      <c r="DI11" s="777"/>
      <c r="DJ11" s="777"/>
      <c r="DK11" s="778"/>
      <c r="DL11" s="776" t="s">
        <v>537</v>
      </c>
      <c r="DM11" s="777"/>
      <c r="DN11" s="777"/>
      <c r="DO11" s="777"/>
      <c r="DP11" s="778"/>
      <c r="DQ11" s="776" t="s">
        <v>537</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615</v>
      </c>
      <c r="BT12" s="774"/>
      <c r="BU12" s="774"/>
      <c r="BV12" s="774"/>
      <c r="BW12" s="774"/>
      <c r="BX12" s="774"/>
      <c r="BY12" s="774"/>
      <c r="BZ12" s="774"/>
      <c r="CA12" s="774"/>
      <c r="CB12" s="774"/>
      <c r="CC12" s="774"/>
      <c r="CD12" s="774"/>
      <c r="CE12" s="774"/>
      <c r="CF12" s="774"/>
      <c r="CG12" s="775"/>
      <c r="CH12" s="776">
        <v>3</v>
      </c>
      <c r="CI12" s="777"/>
      <c r="CJ12" s="777"/>
      <c r="CK12" s="777"/>
      <c r="CL12" s="778"/>
      <c r="CM12" s="776">
        <v>3</v>
      </c>
      <c r="CN12" s="777"/>
      <c r="CO12" s="777"/>
      <c r="CP12" s="777"/>
      <c r="CQ12" s="778"/>
      <c r="CR12" s="776">
        <v>1</v>
      </c>
      <c r="CS12" s="777"/>
      <c r="CT12" s="777"/>
      <c r="CU12" s="777"/>
      <c r="CV12" s="778"/>
      <c r="CW12" s="776" t="s">
        <v>537</v>
      </c>
      <c r="CX12" s="777"/>
      <c r="CY12" s="777"/>
      <c r="CZ12" s="777"/>
      <c r="DA12" s="778"/>
      <c r="DB12" s="776" t="s">
        <v>537</v>
      </c>
      <c r="DC12" s="777"/>
      <c r="DD12" s="777"/>
      <c r="DE12" s="777"/>
      <c r="DF12" s="778"/>
      <c r="DG12" s="776" t="s">
        <v>537</v>
      </c>
      <c r="DH12" s="777"/>
      <c r="DI12" s="777"/>
      <c r="DJ12" s="777"/>
      <c r="DK12" s="778"/>
      <c r="DL12" s="776" t="s">
        <v>537</v>
      </c>
      <c r="DM12" s="777"/>
      <c r="DN12" s="777"/>
      <c r="DO12" s="777"/>
      <c r="DP12" s="778"/>
      <c r="DQ12" s="776" t="s">
        <v>537</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47251</v>
      </c>
      <c r="R23" s="793"/>
      <c r="S23" s="793"/>
      <c r="T23" s="793"/>
      <c r="U23" s="793"/>
      <c r="V23" s="793">
        <v>45256</v>
      </c>
      <c r="W23" s="793"/>
      <c r="X23" s="793"/>
      <c r="Y23" s="793"/>
      <c r="Z23" s="793"/>
      <c r="AA23" s="793">
        <v>1995</v>
      </c>
      <c r="AB23" s="793"/>
      <c r="AC23" s="793"/>
      <c r="AD23" s="793"/>
      <c r="AE23" s="794"/>
      <c r="AF23" s="795">
        <v>1771</v>
      </c>
      <c r="AG23" s="793"/>
      <c r="AH23" s="793"/>
      <c r="AI23" s="793"/>
      <c r="AJ23" s="796"/>
      <c r="AK23" s="797"/>
      <c r="AL23" s="798"/>
      <c r="AM23" s="798"/>
      <c r="AN23" s="798"/>
      <c r="AO23" s="798"/>
      <c r="AP23" s="793">
        <v>38695</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9565</v>
      </c>
      <c r="R28" s="823"/>
      <c r="S28" s="823"/>
      <c r="T28" s="823"/>
      <c r="U28" s="823"/>
      <c r="V28" s="823">
        <v>9152</v>
      </c>
      <c r="W28" s="823"/>
      <c r="X28" s="823"/>
      <c r="Y28" s="823"/>
      <c r="Z28" s="823"/>
      <c r="AA28" s="823">
        <v>413</v>
      </c>
      <c r="AB28" s="823"/>
      <c r="AC28" s="823"/>
      <c r="AD28" s="823"/>
      <c r="AE28" s="824"/>
      <c r="AF28" s="825">
        <v>413</v>
      </c>
      <c r="AG28" s="823"/>
      <c r="AH28" s="823"/>
      <c r="AI28" s="823"/>
      <c r="AJ28" s="826"/>
      <c r="AK28" s="827">
        <v>659</v>
      </c>
      <c r="AL28" s="828"/>
      <c r="AM28" s="828"/>
      <c r="AN28" s="828"/>
      <c r="AO28" s="828"/>
      <c r="AP28" s="828" t="s">
        <v>631</v>
      </c>
      <c r="AQ28" s="828"/>
      <c r="AR28" s="828"/>
      <c r="AS28" s="828"/>
      <c r="AT28" s="828"/>
      <c r="AU28" s="828" t="s">
        <v>631</v>
      </c>
      <c r="AV28" s="828"/>
      <c r="AW28" s="828"/>
      <c r="AX28" s="828"/>
      <c r="AY28" s="828"/>
      <c r="AZ28" s="829" t="s">
        <v>625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155</v>
      </c>
      <c r="R29" s="784"/>
      <c r="S29" s="784"/>
      <c r="T29" s="784"/>
      <c r="U29" s="784"/>
      <c r="V29" s="784">
        <v>155</v>
      </c>
      <c r="W29" s="784"/>
      <c r="X29" s="784"/>
      <c r="Y29" s="784"/>
      <c r="Z29" s="784"/>
      <c r="AA29" s="784">
        <v>0</v>
      </c>
      <c r="AB29" s="784"/>
      <c r="AC29" s="784"/>
      <c r="AD29" s="784"/>
      <c r="AE29" s="785"/>
      <c r="AF29" s="786">
        <v>0</v>
      </c>
      <c r="AG29" s="787"/>
      <c r="AH29" s="787"/>
      <c r="AI29" s="787"/>
      <c r="AJ29" s="788"/>
      <c r="AK29" s="834">
        <v>13</v>
      </c>
      <c r="AL29" s="830"/>
      <c r="AM29" s="830"/>
      <c r="AN29" s="830"/>
      <c r="AO29" s="830"/>
      <c r="AP29" s="830">
        <v>32</v>
      </c>
      <c r="AQ29" s="830"/>
      <c r="AR29" s="830"/>
      <c r="AS29" s="830"/>
      <c r="AT29" s="830"/>
      <c r="AU29" s="830">
        <v>2</v>
      </c>
      <c r="AV29" s="830"/>
      <c r="AW29" s="830"/>
      <c r="AX29" s="830"/>
      <c r="AY29" s="830"/>
      <c r="AZ29" s="831" t="s">
        <v>621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8320</v>
      </c>
      <c r="R30" s="784"/>
      <c r="S30" s="784"/>
      <c r="T30" s="784"/>
      <c r="U30" s="784"/>
      <c r="V30" s="784">
        <v>8098</v>
      </c>
      <c r="W30" s="784"/>
      <c r="X30" s="784"/>
      <c r="Y30" s="784"/>
      <c r="Z30" s="784"/>
      <c r="AA30" s="784">
        <v>222</v>
      </c>
      <c r="AB30" s="784"/>
      <c r="AC30" s="784"/>
      <c r="AD30" s="784"/>
      <c r="AE30" s="785"/>
      <c r="AF30" s="786">
        <v>222</v>
      </c>
      <c r="AG30" s="787"/>
      <c r="AH30" s="787"/>
      <c r="AI30" s="787"/>
      <c r="AJ30" s="788"/>
      <c r="AK30" s="834">
        <v>1216</v>
      </c>
      <c r="AL30" s="830"/>
      <c r="AM30" s="830"/>
      <c r="AN30" s="830"/>
      <c r="AO30" s="830"/>
      <c r="AP30" s="830" t="s">
        <v>631</v>
      </c>
      <c r="AQ30" s="830"/>
      <c r="AR30" s="830"/>
      <c r="AS30" s="830"/>
      <c r="AT30" s="830"/>
      <c r="AU30" s="830" t="s">
        <v>631</v>
      </c>
      <c r="AV30" s="830"/>
      <c r="AW30" s="830"/>
      <c r="AX30" s="830"/>
      <c r="AY30" s="830"/>
      <c r="AZ30" s="831" t="s">
        <v>626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106</v>
      </c>
      <c r="R31" s="784"/>
      <c r="S31" s="784"/>
      <c r="T31" s="784"/>
      <c r="U31" s="784"/>
      <c r="V31" s="784">
        <v>105</v>
      </c>
      <c r="W31" s="784"/>
      <c r="X31" s="784"/>
      <c r="Y31" s="784"/>
      <c r="Z31" s="784"/>
      <c r="AA31" s="784">
        <v>1</v>
      </c>
      <c r="AB31" s="784"/>
      <c r="AC31" s="784"/>
      <c r="AD31" s="784"/>
      <c r="AE31" s="785"/>
      <c r="AF31" s="786">
        <v>1</v>
      </c>
      <c r="AG31" s="787"/>
      <c r="AH31" s="787"/>
      <c r="AI31" s="787"/>
      <c r="AJ31" s="788"/>
      <c r="AK31" s="834" t="s">
        <v>621</v>
      </c>
      <c r="AL31" s="830"/>
      <c r="AM31" s="830"/>
      <c r="AN31" s="830"/>
      <c r="AO31" s="830"/>
      <c r="AP31" s="830" t="s">
        <v>621</v>
      </c>
      <c r="AQ31" s="830"/>
      <c r="AR31" s="830"/>
      <c r="AS31" s="830"/>
      <c r="AT31" s="830"/>
      <c r="AU31" s="830" t="s">
        <v>631</v>
      </c>
      <c r="AV31" s="830"/>
      <c r="AW31" s="830"/>
      <c r="AX31" s="830"/>
      <c r="AY31" s="830"/>
      <c r="AZ31" s="831" t="s">
        <v>621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1170</v>
      </c>
      <c r="R32" s="784"/>
      <c r="S32" s="784"/>
      <c r="T32" s="784"/>
      <c r="U32" s="784"/>
      <c r="V32" s="784">
        <v>1166</v>
      </c>
      <c r="W32" s="784"/>
      <c r="X32" s="784"/>
      <c r="Y32" s="784"/>
      <c r="Z32" s="784"/>
      <c r="AA32" s="784">
        <v>4</v>
      </c>
      <c r="AB32" s="784"/>
      <c r="AC32" s="784"/>
      <c r="AD32" s="784"/>
      <c r="AE32" s="785"/>
      <c r="AF32" s="786">
        <v>4</v>
      </c>
      <c r="AG32" s="787"/>
      <c r="AH32" s="787"/>
      <c r="AI32" s="787"/>
      <c r="AJ32" s="788"/>
      <c r="AK32" s="834">
        <v>326</v>
      </c>
      <c r="AL32" s="830"/>
      <c r="AM32" s="830"/>
      <c r="AN32" s="830"/>
      <c r="AO32" s="830"/>
      <c r="AP32" s="830" t="s">
        <v>623</v>
      </c>
      <c r="AQ32" s="830"/>
      <c r="AR32" s="830"/>
      <c r="AS32" s="830"/>
      <c r="AT32" s="830"/>
      <c r="AU32" s="830" t="s">
        <v>632</v>
      </c>
      <c r="AV32" s="830"/>
      <c r="AW32" s="830"/>
      <c r="AX32" s="830"/>
      <c r="AY32" s="830"/>
      <c r="AZ32" s="831" t="s">
        <v>621</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1590</v>
      </c>
      <c r="R33" s="784"/>
      <c r="S33" s="784"/>
      <c r="T33" s="784"/>
      <c r="U33" s="784"/>
      <c r="V33" s="784">
        <v>1326</v>
      </c>
      <c r="W33" s="784"/>
      <c r="X33" s="784"/>
      <c r="Y33" s="784"/>
      <c r="Z33" s="784"/>
      <c r="AA33" s="784">
        <v>264</v>
      </c>
      <c r="AB33" s="784"/>
      <c r="AC33" s="784"/>
      <c r="AD33" s="784"/>
      <c r="AE33" s="785"/>
      <c r="AF33" s="786">
        <v>1650</v>
      </c>
      <c r="AG33" s="787"/>
      <c r="AH33" s="787"/>
      <c r="AI33" s="787"/>
      <c r="AJ33" s="788"/>
      <c r="AK33" s="834">
        <v>315</v>
      </c>
      <c r="AL33" s="830"/>
      <c r="AM33" s="830"/>
      <c r="AN33" s="830"/>
      <c r="AO33" s="830"/>
      <c r="AP33" s="830">
        <v>6169</v>
      </c>
      <c r="AQ33" s="830"/>
      <c r="AR33" s="830"/>
      <c r="AS33" s="830"/>
      <c r="AT33" s="830"/>
      <c r="AU33" s="830">
        <v>1351</v>
      </c>
      <c r="AV33" s="830"/>
      <c r="AW33" s="830"/>
      <c r="AX33" s="830"/>
      <c r="AY33" s="830"/>
      <c r="AZ33" s="831" t="s">
        <v>627</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1677</v>
      </c>
      <c r="R34" s="784"/>
      <c r="S34" s="784"/>
      <c r="T34" s="784"/>
      <c r="U34" s="784"/>
      <c r="V34" s="784">
        <v>1785</v>
      </c>
      <c r="W34" s="784"/>
      <c r="X34" s="784"/>
      <c r="Y34" s="784"/>
      <c r="Z34" s="784"/>
      <c r="AA34" s="784">
        <v>-108</v>
      </c>
      <c r="AB34" s="784"/>
      <c r="AC34" s="784"/>
      <c r="AD34" s="784"/>
      <c r="AE34" s="785"/>
      <c r="AF34" s="786">
        <v>658</v>
      </c>
      <c r="AG34" s="787"/>
      <c r="AH34" s="787"/>
      <c r="AI34" s="787"/>
      <c r="AJ34" s="788"/>
      <c r="AK34" s="834">
        <v>855</v>
      </c>
      <c r="AL34" s="830"/>
      <c r="AM34" s="830"/>
      <c r="AN34" s="830"/>
      <c r="AO34" s="830"/>
      <c r="AP34" s="830">
        <v>12218</v>
      </c>
      <c r="AQ34" s="830"/>
      <c r="AR34" s="830"/>
      <c r="AS34" s="830"/>
      <c r="AT34" s="830"/>
      <c r="AU34" s="830">
        <v>9163</v>
      </c>
      <c r="AV34" s="830"/>
      <c r="AW34" s="830"/>
      <c r="AX34" s="830"/>
      <c r="AY34" s="830"/>
      <c r="AZ34" s="831" t="s">
        <v>621</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224</v>
      </c>
      <c r="R35" s="784"/>
      <c r="S35" s="784"/>
      <c r="T35" s="784"/>
      <c r="U35" s="784"/>
      <c r="V35" s="784">
        <v>225</v>
      </c>
      <c r="W35" s="784"/>
      <c r="X35" s="784"/>
      <c r="Y35" s="784"/>
      <c r="Z35" s="784"/>
      <c r="AA35" s="784">
        <v>-1</v>
      </c>
      <c r="AB35" s="784"/>
      <c r="AC35" s="784"/>
      <c r="AD35" s="784"/>
      <c r="AE35" s="785"/>
      <c r="AF35" s="786">
        <v>59</v>
      </c>
      <c r="AG35" s="787"/>
      <c r="AH35" s="787"/>
      <c r="AI35" s="787"/>
      <c r="AJ35" s="788"/>
      <c r="AK35" s="834">
        <v>104</v>
      </c>
      <c r="AL35" s="830"/>
      <c r="AM35" s="830"/>
      <c r="AN35" s="830"/>
      <c r="AO35" s="830"/>
      <c r="AP35" s="830">
        <v>768</v>
      </c>
      <c r="AQ35" s="830"/>
      <c r="AR35" s="830"/>
      <c r="AS35" s="830"/>
      <c r="AT35" s="830"/>
      <c r="AU35" s="830">
        <v>749</v>
      </c>
      <c r="AV35" s="830"/>
      <c r="AW35" s="830"/>
      <c r="AX35" s="830"/>
      <c r="AY35" s="830"/>
      <c r="AZ35" s="831" t="s">
        <v>628</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417</v>
      </c>
      <c r="C36" s="781"/>
      <c r="D36" s="781"/>
      <c r="E36" s="781"/>
      <c r="F36" s="781"/>
      <c r="G36" s="781"/>
      <c r="H36" s="781"/>
      <c r="I36" s="781"/>
      <c r="J36" s="781"/>
      <c r="K36" s="781"/>
      <c r="L36" s="781"/>
      <c r="M36" s="781"/>
      <c r="N36" s="781"/>
      <c r="O36" s="781"/>
      <c r="P36" s="782"/>
      <c r="Q36" s="783">
        <v>8710</v>
      </c>
      <c r="R36" s="784"/>
      <c r="S36" s="784"/>
      <c r="T36" s="784"/>
      <c r="U36" s="784"/>
      <c r="V36" s="784">
        <v>8637</v>
      </c>
      <c r="W36" s="784"/>
      <c r="X36" s="784"/>
      <c r="Y36" s="784"/>
      <c r="Z36" s="784"/>
      <c r="AA36" s="784">
        <v>73</v>
      </c>
      <c r="AB36" s="784"/>
      <c r="AC36" s="784"/>
      <c r="AD36" s="784"/>
      <c r="AE36" s="785"/>
      <c r="AF36" s="786">
        <v>2525</v>
      </c>
      <c r="AG36" s="787"/>
      <c r="AH36" s="787"/>
      <c r="AI36" s="787"/>
      <c r="AJ36" s="788"/>
      <c r="AK36" s="834">
        <v>367</v>
      </c>
      <c r="AL36" s="830"/>
      <c r="AM36" s="830"/>
      <c r="AN36" s="830"/>
      <c r="AO36" s="830"/>
      <c r="AP36" s="830">
        <v>3373</v>
      </c>
      <c r="AQ36" s="830"/>
      <c r="AR36" s="830"/>
      <c r="AS36" s="830"/>
      <c r="AT36" s="830"/>
      <c r="AU36" s="830">
        <v>1191</v>
      </c>
      <c r="AV36" s="830"/>
      <c r="AW36" s="830"/>
      <c r="AX36" s="830"/>
      <c r="AY36" s="830"/>
      <c r="AZ36" s="831" t="s">
        <v>629</v>
      </c>
      <c r="BA36" s="831"/>
      <c r="BB36" s="831"/>
      <c r="BC36" s="831"/>
      <c r="BD36" s="831"/>
      <c r="BE36" s="832" t="s">
        <v>418</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419</v>
      </c>
      <c r="C37" s="781"/>
      <c r="D37" s="781"/>
      <c r="E37" s="781"/>
      <c r="F37" s="781"/>
      <c r="G37" s="781"/>
      <c r="H37" s="781"/>
      <c r="I37" s="781"/>
      <c r="J37" s="781"/>
      <c r="K37" s="781"/>
      <c r="L37" s="781"/>
      <c r="M37" s="781"/>
      <c r="N37" s="781"/>
      <c r="O37" s="781"/>
      <c r="P37" s="782"/>
      <c r="Q37" s="783">
        <v>99</v>
      </c>
      <c r="R37" s="784"/>
      <c r="S37" s="784"/>
      <c r="T37" s="784"/>
      <c r="U37" s="784"/>
      <c r="V37" s="784">
        <v>99</v>
      </c>
      <c r="W37" s="784"/>
      <c r="X37" s="784"/>
      <c r="Y37" s="784"/>
      <c r="Z37" s="784"/>
      <c r="AA37" s="784">
        <v>0</v>
      </c>
      <c r="AB37" s="784"/>
      <c r="AC37" s="784"/>
      <c r="AD37" s="784"/>
      <c r="AE37" s="785"/>
      <c r="AF37" s="786">
        <v>-3</v>
      </c>
      <c r="AG37" s="787"/>
      <c r="AH37" s="787"/>
      <c r="AI37" s="787"/>
      <c r="AJ37" s="788"/>
      <c r="AK37" s="834">
        <v>45</v>
      </c>
      <c r="AL37" s="830"/>
      <c r="AM37" s="830"/>
      <c r="AN37" s="830"/>
      <c r="AO37" s="830"/>
      <c r="AP37" s="830">
        <v>6</v>
      </c>
      <c r="AQ37" s="830"/>
      <c r="AR37" s="830"/>
      <c r="AS37" s="830"/>
      <c r="AT37" s="830"/>
      <c r="AU37" s="830">
        <v>3</v>
      </c>
      <c r="AV37" s="830"/>
      <c r="AW37" s="830"/>
      <c r="AX37" s="830"/>
      <c r="AY37" s="830"/>
      <c r="AZ37" s="831">
        <v>8.1</v>
      </c>
      <c r="BA37" s="831"/>
      <c r="BB37" s="831"/>
      <c r="BC37" s="831"/>
      <c r="BD37" s="831"/>
      <c r="BE37" s="832" t="s">
        <v>416</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420</v>
      </c>
      <c r="C38" s="781"/>
      <c r="D38" s="781"/>
      <c r="E38" s="781"/>
      <c r="F38" s="781"/>
      <c r="G38" s="781"/>
      <c r="H38" s="781"/>
      <c r="I38" s="781"/>
      <c r="J38" s="781"/>
      <c r="K38" s="781"/>
      <c r="L38" s="781"/>
      <c r="M38" s="781"/>
      <c r="N38" s="781"/>
      <c r="O38" s="781"/>
      <c r="P38" s="782"/>
      <c r="Q38" s="783">
        <v>301</v>
      </c>
      <c r="R38" s="784"/>
      <c r="S38" s="784"/>
      <c r="T38" s="784"/>
      <c r="U38" s="784"/>
      <c r="V38" s="784">
        <v>283</v>
      </c>
      <c r="W38" s="784"/>
      <c r="X38" s="784"/>
      <c r="Y38" s="784"/>
      <c r="Z38" s="784"/>
      <c r="AA38" s="784">
        <v>18</v>
      </c>
      <c r="AB38" s="784"/>
      <c r="AC38" s="784"/>
      <c r="AD38" s="784"/>
      <c r="AE38" s="785"/>
      <c r="AF38" s="786">
        <v>8</v>
      </c>
      <c r="AG38" s="787"/>
      <c r="AH38" s="787"/>
      <c r="AI38" s="787"/>
      <c r="AJ38" s="788"/>
      <c r="AK38" s="834">
        <v>189</v>
      </c>
      <c r="AL38" s="830"/>
      <c r="AM38" s="830"/>
      <c r="AN38" s="830"/>
      <c r="AO38" s="830"/>
      <c r="AP38" s="830">
        <v>1102</v>
      </c>
      <c r="AQ38" s="830"/>
      <c r="AR38" s="830"/>
      <c r="AS38" s="830"/>
      <c r="AT38" s="830"/>
      <c r="AU38" s="830">
        <v>1068</v>
      </c>
      <c r="AV38" s="830"/>
      <c r="AW38" s="830"/>
      <c r="AX38" s="830"/>
      <c r="AY38" s="830"/>
      <c r="AZ38" s="831" t="s">
        <v>630</v>
      </c>
      <c r="BA38" s="831"/>
      <c r="BB38" s="831"/>
      <c r="BC38" s="831"/>
      <c r="BD38" s="831"/>
      <c r="BE38" s="832" t="s">
        <v>421</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t="s">
        <v>422</v>
      </c>
      <c r="C39" s="781"/>
      <c r="D39" s="781"/>
      <c r="E39" s="781"/>
      <c r="F39" s="781"/>
      <c r="G39" s="781"/>
      <c r="H39" s="781"/>
      <c r="I39" s="781"/>
      <c r="J39" s="781"/>
      <c r="K39" s="781"/>
      <c r="L39" s="781"/>
      <c r="M39" s="781"/>
      <c r="N39" s="781"/>
      <c r="O39" s="781"/>
      <c r="P39" s="782"/>
      <c r="Q39" s="783">
        <v>1</v>
      </c>
      <c r="R39" s="784"/>
      <c r="S39" s="784"/>
      <c r="T39" s="784"/>
      <c r="U39" s="784"/>
      <c r="V39" s="784">
        <v>1</v>
      </c>
      <c r="W39" s="784"/>
      <c r="X39" s="784"/>
      <c r="Y39" s="784"/>
      <c r="Z39" s="784"/>
      <c r="AA39" s="784">
        <v>0</v>
      </c>
      <c r="AB39" s="784"/>
      <c r="AC39" s="784"/>
      <c r="AD39" s="784"/>
      <c r="AE39" s="785"/>
      <c r="AF39" s="786">
        <v>0</v>
      </c>
      <c r="AG39" s="787"/>
      <c r="AH39" s="787"/>
      <c r="AI39" s="787"/>
      <c r="AJ39" s="788"/>
      <c r="AK39" s="834">
        <v>0</v>
      </c>
      <c r="AL39" s="830"/>
      <c r="AM39" s="830"/>
      <c r="AN39" s="830"/>
      <c r="AO39" s="830"/>
      <c r="AP39" s="830">
        <v>7</v>
      </c>
      <c r="AQ39" s="830"/>
      <c r="AR39" s="830"/>
      <c r="AS39" s="830"/>
      <c r="AT39" s="830"/>
      <c r="AU39" s="830">
        <v>178</v>
      </c>
      <c r="AV39" s="830"/>
      <c r="AW39" s="830"/>
      <c r="AX39" s="830"/>
      <c r="AY39" s="830"/>
      <c r="AZ39" s="831">
        <v>5.3</v>
      </c>
      <c r="BA39" s="831"/>
      <c r="BB39" s="831"/>
      <c r="BC39" s="831"/>
      <c r="BD39" s="831"/>
      <c r="BE39" s="832" t="s">
        <v>423</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t="s">
        <v>424</v>
      </c>
      <c r="C40" s="781"/>
      <c r="D40" s="781"/>
      <c r="E40" s="781"/>
      <c r="F40" s="781"/>
      <c r="G40" s="781"/>
      <c r="H40" s="781"/>
      <c r="I40" s="781"/>
      <c r="J40" s="781"/>
      <c r="K40" s="781"/>
      <c r="L40" s="781"/>
      <c r="M40" s="781"/>
      <c r="N40" s="781"/>
      <c r="O40" s="781"/>
      <c r="P40" s="782"/>
      <c r="Q40" s="783">
        <v>9</v>
      </c>
      <c r="R40" s="784"/>
      <c r="S40" s="784"/>
      <c r="T40" s="784"/>
      <c r="U40" s="784"/>
      <c r="V40" s="784">
        <v>9</v>
      </c>
      <c r="W40" s="784"/>
      <c r="X40" s="784"/>
      <c r="Y40" s="784"/>
      <c r="Z40" s="784"/>
      <c r="AA40" s="784">
        <v>0</v>
      </c>
      <c r="AB40" s="784"/>
      <c r="AC40" s="784"/>
      <c r="AD40" s="784"/>
      <c r="AE40" s="785"/>
      <c r="AF40" s="786" t="s">
        <v>425</v>
      </c>
      <c r="AG40" s="787"/>
      <c r="AH40" s="787"/>
      <c r="AI40" s="787"/>
      <c r="AJ40" s="788"/>
      <c r="AK40" s="834">
        <v>3</v>
      </c>
      <c r="AL40" s="830"/>
      <c r="AM40" s="830"/>
      <c r="AN40" s="830"/>
      <c r="AO40" s="830"/>
      <c r="AP40" s="830" t="s">
        <v>631</v>
      </c>
      <c r="AQ40" s="830"/>
      <c r="AR40" s="830"/>
      <c r="AS40" s="830"/>
      <c r="AT40" s="830"/>
      <c r="AU40" s="830" t="s">
        <v>621</v>
      </c>
      <c r="AV40" s="830"/>
      <c r="AW40" s="830"/>
      <c r="AX40" s="830"/>
      <c r="AY40" s="830"/>
      <c r="AZ40" s="831" t="s">
        <v>625</v>
      </c>
      <c r="BA40" s="831"/>
      <c r="BB40" s="831"/>
      <c r="BC40" s="831"/>
      <c r="BD40" s="831"/>
      <c r="BE40" s="832" t="s">
        <v>421</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427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5538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430</v>
      </c>
      <c r="R66" s="734"/>
      <c r="S66" s="734"/>
      <c r="T66" s="734"/>
      <c r="U66" s="735"/>
      <c r="V66" s="733" t="s">
        <v>431</v>
      </c>
      <c r="W66" s="734"/>
      <c r="X66" s="734"/>
      <c r="Y66" s="734"/>
      <c r="Z66" s="735"/>
      <c r="AA66" s="733" t="s">
        <v>432</v>
      </c>
      <c r="AB66" s="734"/>
      <c r="AC66" s="734"/>
      <c r="AD66" s="734"/>
      <c r="AE66" s="735"/>
      <c r="AF66" s="854" t="s">
        <v>433</v>
      </c>
      <c r="AG66" s="815"/>
      <c r="AH66" s="815"/>
      <c r="AI66" s="815"/>
      <c r="AJ66" s="855"/>
      <c r="AK66" s="733" t="s">
        <v>434</v>
      </c>
      <c r="AL66" s="728"/>
      <c r="AM66" s="728"/>
      <c r="AN66" s="728"/>
      <c r="AO66" s="729"/>
      <c r="AP66" s="733" t="s">
        <v>435</v>
      </c>
      <c r="AQ66" s="734"/>
      <c r="AR66" s="734"/>
      <c r="AS66" s="734"/>
      <c r="AT66" s="735"/>
      <c r="AU66" s="733" t="s">
        <v>436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616</v>
      </c>
      <c r="C68" s="870"/>
      <c r="D68" s="870"/>
      <c r="E68" s="870"/>
      <c r="F68" s="870"/>
      <c r="G68" s="870"/>
      <c r="H68" s="870"/>
      <c r="I68" s="870"/>
      <c r="J68" s="870"/>
      <c r="K68" s="870"/>
      <c r="L68" s="870"/>
      <c r="M68" s="870"/>
      <c r="N68" s="870"/>
      <c r="O68" s="870"/>
      <c r="P68" s="871"/>
      <c r="Q68" s="872">
        <v>30</v>
      </c>
      <c r="R68" s="866"/>
      <c r="S68" s="866"/>
      <c r="T68" s="866"/>
      <c r="U68" s="866"/>
      <c r="V68" s="866">
        <v>26</v>
      </c>
      <c r="W68" s="866"/>
      <c r="X68" s="866"/>
      <c r="Y68" s="866"/>
      <c r="Z68" s="866"/>
      <c r="AA68" s="866">
        <v>4</v>
      </c>
      <c r="AB68" s="866"/>
      <c r="AC68" s="866"/>
      <c r="AD68" s="866"/>
      <c r="AE68" s="866"/>
      <c r="AF68" s="866">
        <v>4</v>
      </c>
      <c r="AG68" s="866"/>
      <c r="AH68" s="866"/>
      <c r="AI68" s="866"/>
      <c r="AJ68" s="866"/>
      <c r="AK68" s="866" t="s">
        <v>621</v>
      </c>
      <c r="AL68" s="866"/>
      <c r="AM68" s="866"/>
      <c r="AN68" s="866"/>
      <c r="AO68" s="866"/>
      <c r="AP68" s="866" t="s">
        <v>620</v>
      </c>
      <c r="AQ68" s="866"/>
      <c r="AR68" s="866"/>
      <c r="AS68" s="866"/>
      <c r="AT68" s="866"/>
      <c r="AU68" s="866" t="s">
        <v>621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617</v>
      </c>
      <c r="C69" s="874"/>
      <c r="D69" s="874"/>
      <c r="E69" s="874"/>
      <c r="F69" s="874"/>
      <c r="G69" s="874"/>
      <c r="H69" s="874"/>
      <c r="I69" s="874"/>
      <c r="J69" s="874"/>
      <c r="K69" s="874"/>
      <c r="L69" s="874"/>
      <c r="M69" s="874"/>
      <c r="N69" s="874"/>
      <c r="O69" s="874"/>
      <c r="P69" s="875"/>
      <c r="Q69" s="876">
        <v>62</v>
      </c>
      <c r="R69" s="830"/>
      <c r="S69" s="830"/>
      <c r="T69" s="830"/>
      <c r="U69" s="830"/>
      <c r="V69" s="830">
        <v>57</v>
      </c>
      <c r="W69" s="830"/>
      <c r="X69" s="830"/>
      <c r="Y69" s="830"/>
      <c r="Z69" s="830"/>
      <c r="AA69" s="830">
        <v>5</v>
      </c>
      <c r="AB69" s="830"/>
      <c r="AC69" s="830"/>
      <c r="AD69" s="830"/>
      <c r="AE69" s="830"/>
      <c r="AF69" s="830">
        <v>5</v>
      </c>
      <c r="AG69" s="830"/>
      <c r="AH69" s="830"/>
      <c r="AI69" s="830"/>
      <c r="AJ69" s="830"/>
      <c r="AK69" s="830" t="s">
        <v>620</v>
      </c>
      <c r="AL69" s="830"/>
      <c r="AM69" s="830"/>
      <c r="AN69" s="830"/>
      <c r="AO69" s="830"/>
      <c r="AP69" s="830" t="s">
        <v>620</v>
      </c>
      <c r="AQ69" s="830"/>
      <c r="AR69" s="830"/>
      <c r="AS69" s="830"/>
      <c r="AT69" s="830"/>
      <c r="AU69" s="830" t="s">
        <v>620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618</v>
      </c>
      <c r="C70" s="874"/>
      <c r="D70" s="874"/>
      <c r="E70" s="874"/>
      <c r="F70" s="874"/>
      <c r="G70" s="874"/>
      <c r="H70" s="874"/>
      <c r="I70" s="874"/>
      <c r="J70" s="874"/>
      <c r="K70" s="874"/>
      <c r="L70" s="874"/>
      <c r="M70" s="874"/>
      <c r="N70" s="874"/>
      <c r="O70" s="874"/>
      <c r="P70" s="875"/>
      <c r="Q70" s="876">
        <v>343</v>
      </c>
      <c r="R70" s="830"/>
      <c r="S70" s="830"/>
      <c r="T70" s="830"/>
      <c r="U70" s="830"/>
      <c r="V70" s="830">
        <v>229</v>
      </c>
      <c r="W70" s="830"/>
      <c r="X70" s="830"/>
      <c r="Y70" s="830"/>
      <c r="Z70" s="830"/>
      <c r="AA70" s="830">
        <v>114</v>
      </c>
      <c r="AB70" s="830"/>
      <c r="AC70" s="830"/>
      <c r="AD70" s="830"/>
      <c r="AE70" s="830"/>
      <c r="AF70" s="830">
        <v>114</v>
      </c>
      <c r="AG70" s="830"/>
      <c r="AH70" s="830"/>
      <c r="AI70" s="830"/>
      <c r="AJ70" s="830"/>
      <c r="AK70" s="830">
        <v>133</v>
      </c>
      <c r="AL70" s="830"/>
      <c r="AM70" s="830"/>
      <c r="AN70" s="830"/>
      <c r="AO70" s="830"/>
      <c r="AP70" s="830" t="s">
        <v>621</v>
      </c>
      <c r="AQ70" s="830"/>
      <c r="AR70" s="830"/>
      <c r="AS70" s="830"/>
      <c r="AT70" s="830"/>
      <c r="AU70" s="830" t="s">
        <v>623</v>
      </c>
      <c r="AV70" s="830"/>
      <c r="AW70" s="830"/>
      <c r="AX70" s="830"/>
      <c r="AY70" s="830"/>
      <c r="AZ70" s="832" t="s">
        <v>624</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619</v>
      </c>
      <c r="C71" s="874"/>
      <c r="D71" s="874"/>
      <c r="E71" s="874"/>
      <c r="F71" s="874"/>
      <c r="G71" s="874"/>
      <c r="H71" s="874"/>
      <c r="I71" s="874"/>
      <c r="J71" s="874"/>
      <c r="K71" s="874"/>
      <c r="L71" s="874"/>
      <c r="M71" s="874"/>
      <c r="N71" s="874"/>
      <c r="O71" s="874"/>
      <c r="P71" s="875"/>
      <c r="Q71" s="876">
        <v>204864</v>
      </c>
      <c r="R71" s="830"/>
      <c r="S71" s="830"/>
      <c r="T71" s="830"/>
      <c r="U71" s="830"/>
      <c r="V71" s="830">
        <v>198243</v>
      </c>
      <c r="W71" s="830"/>
      <c r="X71" s="830"/>
      <c r="Y71" s="830"/>
      <c r="Z71" s="830"/>
      <c r="AA71" s="830">
        <v>6621</v>
      </c>
      <c r="AB71" s="830"/>
      <c r="AC71" s="830"/>
      <c r="AD71" s="830"/>
      <c r="AE71" s="830"/>
      <c r="AF71" s="830">
        <v>6621</v>
      </c>
      <c r="AG71" s="830"/>
      <c r="AH71" s="830"/>
      <c r="AI71" s="830"/>
      <c r="AJ71" s="830"/>
      <c r="AK71" s="830" t="s">
        <v>620</v>
      </c>
      <c r="AL71" s="830"/>
      <c r="AM71" s="830"/>
      <c r="AN71" s="830"/>
      <c r="AO71" s="830"/>
      <c r="AP71" s="830" t="s">
        <v>621</v>
      </c>
      <c r="AQ71" s="830"/>
      <c r="AR71" s="830"/>
      <c r="AS71" s="830"/>
      <c r="AT71" s="830"/>
      <c r="AU71" s="830" t="s">
        <v>620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437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446</v>
      </c>
      <c r="AB109" s="893"/>
      <c r="AC109" s="893"/>
      <c r="AD109" s="893"/>
      <c r="AE109" s="894"/>
      <c r="AF109" s="892" t="s">
        <v>447</v>
      </c>
      <c r="AG109" s="893"/>
      <c r="AH109" s="893"/>
      <c r="AI109" s="893"/>
      <c r="AJ109" s="894"/>
      <c r="AK109" s="892" t="s">
        <v>311</v>
      </c>
      <c r="AL109" s="893"/>
      <c r="AM109" s="893"/>
      <c r="AN109" s="893"/>
      <c r="AO109" s="894"/>
      <c r="AP109" s="892" t="s">
        <v>448</v>
      </c>
      <c r="AQ109" s="893"/>
      <c r="AR109" s="893"/>
      <c r="AS109" s="893"/>
      <c r="AT109" s="895"/>
      <c r="AU109" s="912" t="s">
        <v>445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446</v>
      </c>
      <c r="BR109" s="893"/>
      <c r="BS109" s="893"/>
      <c r="BT109" s="893"/>
      <c r="BU109" s="894"/>
      <c r="BV109" s="892" t="s">
        <v>447</v>
      </c>
      <c r="BW109" s="893"/>
      <c r="BX109" s="893"/>
      <c r="BY109" s="893"/>
      <c r="BZ109" s="894"/>
      <c r="CA109" s="892" t="s">
        <v>311</v>
      </c>
      <c r="CB109" s="893"/>
      <c r="CC109" s="893"/>
      <c r="CD109" s="893"/>
      <c r="CE109" s="894"/>
      <c r="CF109" s="913" t="s">
        <v>448</v>
      </c>
      <c r="CG109" s="913"/>
      <c r="CH109" s="913"/>
      <c r="CI109" s="913"/>
      <c r="CJ109" s="913"/>
      <c r="CK109" s="892" t="s">
        <v>449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446</v>
      </c>
      <c r="DH109" s="893"/>
      <c r="DI109" s="893"/>
      <c r="DJ109" s="893"/>
      <c r="DK109" s="894"/>
      <c r="DL109" s="892" t="s">
        <v>447</v>
      </c>
      <c r="DM109" s="893"/>
      <c r="DN109" s="893"/>
      <c r="DO109" s="893"/>
      <c r="DP109" s="894"/>
      <c r="DQ109" s="892" t="s">
        <v>311</v>
      </c>
      <c r="DR109" s="893"/>
      <c r="DS109" s="893"/>
      <c r="DT109" s="893"/>
      <c r="DU109" s="894"/>
      <c r="DV109" s="892" t="s">
        <v>448</v>
      </c>
      <c r="DW109" s="893"/>
      <c r="DX109" s="893"/>
      <c r="DY109" s="893"/>
      <c r="DZ109" s="895"/>
    </row>
    <row r="110" spans="1:131" s="230" customFormat="1" ht="26.25" customHeight="1" x14ac:dyDescent="0.15">
      <c r="A110" s="896" t="s">
        <v>450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5034155</v>
      </c>
      <c r="AB110" s="900"/>
      <c r="AC110" s="900"/>
      <c r="AD110" s="900"/>
      <c r="AE110" s="901"/>
      <c r="AF110" s="902">
        <v>4841296</v>
      </c>
      <c r="AG110" s="900"/>
      <c r="AH110" s="900"/>
      <c r="AI110" s="900"/>
      <c r="AJ110" s="901"/>
      <c r="AK110" s="902">
        <v>4716521</v>
      </c>
      <c r="AL110" s="900"/>
      <c r="AM110" s="900"/>
      <c r="AN110" s="900"/>
      <c r="AO110" s="901"/>
      <c r="AP110" s="903">
        <v>23.7</v>
      </c>
      <c r="AQ110" s="904"/>
      <c r="AR110" s="904"/>
      <c r="AS110" s="904"/>
      <c r="AT110" s="905"/>
      <c r="AU110" s="906" t="s">
        <v>73</v>
      </c>
      <c r="AV110" s="907"/>
      <c r="AW110" s="907"/>
      <c r="AX110" s="907"/>
      <c r="AY110" s="907"/>
      <c r="AZ110" s="929" t="s">
        <v>451</v>
      </c>
      <c r="BA110" s="897"/>
      <c r="BB110" s="897"/>
      <c r="BC110" s="897"/>
      <c r="BD110" s="897"/>
      <c r="BE110" s="897"/>
      <c r="BF110" s="897"/>
      <c r="BG110" s="897"/>
      <c r="BH110" s="897"/>
      <c r="BI110" s="897"/>
      <c r="BJ110" s="897"/>
      <c r="BK110" s="897"/>
      <c r="BL110" s="897"/>
      <c r="BM110" s="897"/>
      <c r="BN110" s="897"/>
      <c r="BO110" s="897"/>
      <c r="BP110" s="898"/>
      <c r="BQ110" s="930">
        <v>40312447</v>
      </c>
      <c r="BR110" s="931"/>
      <c r="BS110" s="931"/>
      <c r="BT110" s="931"/>
      <c r="BU110" s="931"/>
      <c r="BV110" s="931">
        <v>39743365</v>
      </c>
      <c r="BW110" s="931"/>
      <c r="BX110" s="931"/>
      <c r="BY110" s="931"/>
      <c r="BZ110" s="931"/>
      <c r="CA110" s="931">
        <v>38694687</v>
      </c>
      <c r="CB110" s="931"/>
      <c r="CC110" s="931"/>
      <c r="CD110" s="931"/>
      <c r="CE110" s="931"/>
      <c r="CF110" s="944">
        <v>194.4</v>
      </c>
      <c r="CG110" s="945"/>
      <c r="CH110" s="945"/>
      <c r="CI110" s="945"/>
      <c r="CJ110" s="945"/>
      <c r="CK110" s="946" t="s">
        <v>452</v>
      </c>
      <c r="CL110" s="947"/>
      <c r="CM110" s="929" t="s">
        <v>453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454</v>
      </c>
      <c r="DH110" s="931"/>
      <c r="DI110" s="931"/>
      <c r="DJ110" s="931"/>
      <c r="DK110" s="931"/>
      <c r="DL110" s="931" t="s">
        <v>455</v>
      </c>
      <c r="DM110" s="931"/>
      <c r="DN110" s="931"/>
      <c r="DO110" s="931"/>
      <c r="DP110" s="931"/>
      <c r="DQ110" s="931" t="s">
        <v>395</v>
      </c>
      <c r="DR110" s="931"/>
      <c r="DS110" s="931"/>
      <c r="DT110" s="931"/>
      <c r="DU110" s="931"/>
      <c r="DV110" s="932" t="s">
        <v>425</v>
      </c>
      <c r="DW110" s="932"/>
      <c r="DX110" s="932"/>
      <c r="DY110" s="932"/>
      <c r="DZ110" s="933"/>
    </row>
    <row r="111" spans="1:131" s="230" customFormat="1" ht="26.25" customHeight="1" x14ac:dyDescent="0.15">
      <c r="A111" s="934" t="s">
        <v>456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425</v>
      </c>
      <c r="AB111" s="938"/>
      <c r="AC111" s="938"/>
      <c r="AD111" s="938"/>
      <c r="AE111" s="939"/>
      <c r="AF111" s="940" t="s">
        <v>395</v>
      </c>
      <c r="AG111" s="938"/>
      <c r="AH111" s="938"/>
      <c r="AI111" s="938"/>
      <c r="AJ111" s="939"/>
      <c r="AK111" s="940" t="s">
        <v>395</v>
      </c>
      <c r="AL111" s="938"/>
      <c r="AM111" s="938"/>
      <c r="AN111" s="938"/>
      <c r="AO111" s="939"/>
      <c r="AP111" s="941" t="s">
        <v>395</v>
      </c>
      <c r="AQ111" s="942"/>
      <c r="AR111" s="942"/>
      <c r="AS111" s="942"/>
      <c r="AT111" s="943"/>
      <c r="AU111" s="908"/>
      <c r="AV111" s="909"/>
      <c r="AW111" s="909"/>
      <c r="AX111" s="909"/>
      <c r="AY111" s="909"/>
      <c r="AZ111" s="922" t="s">
        <v>457</v>
      </c>
      <c r="BA111" s="923"/>
      <c r="BB111" s="923"/>
      <c r="BC111" s="923"/>
      <c r="BD111" s="923"/>
      <c r="BE111" s="923"/>
      <c r="BF111" s="923"/>
      <c r="BG111" s="923"/>
      <c r="BH111" s="923"/>
      <c r="BI111" s="923"/>
      <c r="BJ111" s="923"/>
      <c r="BK111" s="923"/>
      <c r="BL111" s="923"/>
      <c r="BM111" s="923"/>
      <c r="BN111" s="923"/>
      <c r="BO111" s="923"/>
      <c r="BP111" s="924"/>
      <c r="BQ111" s="925">
        <v>393999</v>
      </c>
      <c r="BR111" s="926"/>
      <c r="BS111" s="926"/>
      <c r="BT111" s="926"/>
      <c r="BU111" s="926"/>
      <c r="BV111" s="926">
        <v>395124</v>
      </c>
      <c r="BW111" s="926"/>
      <c r="BX111" s="926"/>
      <c r="BY111" s="926"/>
      <c r="BZ111" s="926"/>
      <c r="CA111" s="926">
        <v>396182</v>
      </c>
      <c r="CB111" s="926"/>
      <c r="CC111" s="926"/>
      <c r="CD111" s="926"/>
      <c r="CE111" s="926"/>
      <c r="CF111" s="920">
        <v>2</v>
      </c>
      <c r="CG111" s="921"/>
      <c r="CH111" s="921"/>
      <c r="CI111" s="921"/>
      <c r="CJ111" s="921"/>
      <c r="CK111" s="948"/>
      <c r="CL111" s="949"/>
      <c r="CM111" s="922" t="s">
        <v>458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425</v>
      </c>
      <c r="DH111" s="926"/>
      <c r="DI111" s="926"/>
      <c r="DJ111" s="926"/>
      <c r="DK111" s="926"/>
      <c r="DL111" s="926" t="s">
        <v>395</v>
      </c>
      <c r="DM111" s="926"/>
      <c r="DN111" s="926"/>
      <c r="DO111" s="926"/>
      <c r="DP111" s="926"/>
      <c r="DQ111" s="926" t="s">
        <v>454</v>
      </c>
      <c r="DR111" s="926"/>
      <c r="DS111" s="926"/>
      <c r="DT111" s="926"/>
      <c r="DU111" s="926"/>
      <c r="DV111" s="927" t="s">
        <v>395</v>
      </c>
      <c r="DW111" s="927"/>
      <c r="DX111" s="927"/>
      <c r="DY111" s="927"/>
      <c r="DZ111" s="928"/>
    </row>
    <row r="112" spans="1:131" s="230" customFormat="1" ht="26.25" customHeight="1" x14ac:dyDescent="0.15">
      <c r="A112" s="952" t="s">
        <v>459</v>
      </c>
      <c r="B112" s="953"/>
      <c r="C112" s="923" t="s">
        <v>460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461</v>
      </c>
      <c r="AB112" s="959"/>
      <c r="AC112" s="959"/>
      <c r="AD112" s="959"/>
      <c r="AE112" s="960"/>
      <c r="AF112" s="961" t="s">
        <v>425</v>
      </c>
      <c r="AG112" s="959"/>
      <c r="AH112" s="959"/>
      <c r="AI112" s="959"/>
      <c r="AJ112" s="960"/>
      <c r="AK112" s="961" t="s">
        <v>462</v>
      </c>
      <c r="AL112" s="959"/>
      <c r="AM112" s="959"/>
      <c r="AN112" s="959"/>
      <c r="AO112" s="960"/>
      <c r="AP112" s="962" t="s">
        <v>463</v>
      </c>
      <c r="AQ112" s="963"/>
      <c r="AR112" s="963"/>
      <c r="AS112" s="963"/>
      <c r="AT112" s="964"/>
      <c r="AU112" s="908"/>
      <c r="AV112" s="909"/>
      <c r="AW112" s="909"/>
      <c r="AX112" s="909"/>
      <c r="AY112" s="909"/>
      <c r="AZ112" s="922" t="s">
        <v>464</v>
      </c>
      <c r="BA112" s="923"/>
      <c r="BB112" s="923"/>
      <c r="BC112" s="923"/>
      <c r="BD112" s="923"/>
      <c r="BE112" s="923"/>
      <c r="BF112" s="923"/>
      <c r="BG112" s="923"/>
      <c r="BH112" s="923"/>
      <c r="BI112" s="923"/>
      <c r="BJ112" s="923"/>
      <c r="BK112" s="923"/>
      <c r="BL112" s="923"/>
      <c r="BM112" s="923"/>
      <c r="BN112" s="923"/>
      <c r="BO112" s="923"/>
      <c r="BP112" s="924"/>
      <c r="BQ112" s="925">
        <v>13676940</v>
      </c>
      <c r="BR112" s="926"/>
      <c r="BS112" s="926"/>
      <c r="BT112" s="926"/>
      <c r="BU112" s="926"/>
      <c r="BV112" s="926">
        <v>13737421</v>
      </c>
      <c r="BW112" s="926"/>
      <c r="BX112" s="926"/>
      <c r="BY112" s="926"/>
      <c r="BZ112" s="926"/>
      <c r="CA112" s="926">
        <v>13524321</v>
      </c>
      <c r="CB112" s="926"/>
      <c r="CC112" s="926"/>
      <c r="CD112" s="926"/>
      <c r="CE112" s="926"/>
      <c r="CF112" s="920">
        <v>67.900000000000006</v>
      </c>
      <c r="CG112" s="921"/>
      <c r="CH112" s="921"/>
      <c r="CI112" s="921"/>
      <c r="CJ112" s="921"/>
      <c r="CK112" s="948"/>
      <c r="CL112" s="949"/>
      <c r="CM112" s="922" t="s">
        <v>465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455</v>
      </c>
      <c r="DH112" s="926"/>
      <c r="DI112" s="926"/>
      <c r="DJ112" s="926"/>
      <c r="DK112" s="926"/>
      <c r="DL112" s="926" t="s">
        <v>455</v>
      </c>
      <c r="DM112" s="926"/>
      <c r="DN112" s="926"/>
      <c r="DO112" s="926"/>
      <c r="DP112" s="926"/>
      <c r="DQ112" s="926" t="s">
        <v>466</v>
      </c>
      <c r="DR112" s="926"/>
      <c r="DS112" s="926"/>
      <c r="DT112" s="926"/>
      <c r="DU112" s="926"/>
      <c r="DV112" s="927" t="s">
        <v>466</v>
      </c>
      <c r="DW112" s="927"/>
      <c r="DX112" s="927"/>
      <c r="DY112" s="927"/>
      <c r="DZ112" s="928"/>
    </row>
    <row r="113" spans="1:130" s="230" customFormat="1" ht="26.25" customHeight="1" x14ac:dyDescent="0.15">
      <c r="A113" s="954"/>
      <c r="B113" s="955"/>
      <c r="C113" s="923" t="s">
        <v>467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1153603</v>
      </c>
      <c r="AB113" s="938"/>
      <c r="AC113" s="938"/>
      <c r="AD113" s="938"/>
      <c r="AE113" s="939"/>
      <c r="AF113" s="940">
        <v>1103811</v>
      </c>
      <c r="AG113" s="938"/>
      <c r="AH113" s="938"/>
      <c r="AI113" s="938"/>
      <c r="AJ113" s="939"/>
      <c r="AK113" s="940">
        <v>1062601</v>
      </c>
      <c r="AL113" s="938"/>
      <c r="AM113" s="938"/>
      <c r="AN113" s="938"/>
      <c r="AO113" s="939"/>
      <c r="AP113" s="941">
        <v>5.3</v>
      </c>
      <c r="AQ113" s="942"/>
      <c r="AR113" s="942"/>
      <c r="AS113" s="942"/>
      <c r="AT113" s="943"/>
      <c r="AU113" s="908"/>
      <c r="AV113" s="909"/>
      <c r="AW113" s="909"/>
      <c r="AX113" s="909"/>
      <c r="AY113" s="909"/>
      <c r="AZ113" s="922" t="s">
        <v>468</v>
      </c>
      <c r="BA113" s="923"/>
      <c r="BB113" s="923"/>
      <c r="BC113" s="923"/>
      <c r="BD113" s="923"/>
      <c r="BE113" s="923"/>
      <c r="BF113" s="923"/>
      <c r="BG113" s="923"/>
      <c r="BH113" s="923"/>
      <c r="BI113" s="923"/>
      <c r="BJ113" s="923"/>
      <c r="BK113" s="923"/>
      <c r="BL113" s="923"/>
      <c r="BM113" s="923"/>
      <c r="BN113" s="923"/>
      <c r="BO113" s="923"/>
      <c r="BP113" s="924"/>
      <c r="BQ113" s="925" t="s">
        <v>463</v>
      </c>
      <c r="BR113" s="926"/>
      <c r="BS113" s="926"/>
      <c r="BT113" s="926"/>
      <c r="BU113" s="926"/>
      <c r="BV113" s="926" t="s">
        <v>395</v>
      </c>
      <c r="BW113" s="926"/>
      <c r="BX113" s="926"/>
      <c r="BY113" s="926"/>
      <c r="BZ113" s="926"/>
      <c r="CA113" s="926" t="s">
        <v>466</v>
      </c>
      <c r="CB113" s="926"/>
      <c r="CC113" s="926"/>
      <c r="CD113" s="926"/>
      <c r="CE113" s="926"/>
      <c r="CF113" s="920" t="s">
        <v>463</v>
      </c>
      <c r="CG113" s="921"/>
      <c r="CH113" s="921"/>
      <c r="CI113" s="921"/>
      <c r="CJ113" s="921"/>
      <c r="CK113" s="948"/>
      <c r="CL113" s="949"/>
      <c r="CM113" s="922" t="s">
        <v>469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470</v>
      </c>
      <c r="DH113" s="959"/>
      <c r="DI113" s="959"/>
      <c r="DJ113" s="959"/>
      <c r="DK113" s="960"/>
      <c r="DL113" s="961" t="s">
        <v>463</v>
      </c>
      <c r="DM113" s="959"/>
      <c r="DN113" s="959"/>
      <c r="DO113" s="959"/>
      <c r="DP113" s="960"/>
      <c r="DQ113" s="961" t="s">
        <v>395</v>
      </c>
      <c r="DR113" s="959"/>
      <c r="DS113" s="959"/>
      <c r="DT113" s="959"/>
      <c r="DU113" s="960"/>
      <c r="DV113" s="962" t="s">
        <v>463</v>
      </c>
      <c r="DW113" s="963"/>
      <c r="DX113" s="963"/>
      <c r="DY113" s="963"/>
      <c r="DZ113" s="964"/>
    </row>
    <row r="114" spans="1:130" s="230" customFormat="1" ht="26.25" customHeight="1" x14ac:dyDescent="0.15">
      <c r="A114" s="954"/>
      <c r="B114" s="955"/>
      <c r="C114" s="923" t="s">
        <v>471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461</v>
      </c>
      <c r="AB114" s="959"/>
      <c r="AC114" s="959"/>
      <c r="AD114" s="959"/>
      <c r="AE114" s="960"/>
      <c r="AF114" s="961" t="s">
        <v>455</v>
      </c>
      <c r="AG114" s="959"/>
      <c r="AH114" s="959"/>
      <c r="AI114" s="959"/>
      <c r="AJ114" s="960"/>
      <c r="AK114" s="961" t="s">
        <v>455</v>
      </c>
      <c r="AL114" s="959"/>
      <c r="AM114" s="959"/>
      <c r="AN114" s="959"/>
      <c r="AO114" s="960"/>
      <c r="AP114" s="962" t="s">
        <v>395</v>
      </c>
      <c r="AQ114" s="963"/>
      <c r="AR114" s="963"/>
      <c r="AS114" s="963"/>
      <c r="AT114" s="964"/>
      <c r="AU114" s="908"/>
      <c r="AV114" s="909"/>
      <c r="AW114" s="909"/>
      <c r="AX114" s="909"/>
      <c r="AY114" s="909"/>
      <c r="AZ114" s="922" t="s">
        <v>472</v>
      </c>
      <c r="BA114" s="923"/>
      <c r="BB114" s="923"/>
      <c r="BC114" s="923"/>
      <c r="BD114" s="923"/>
      <c r="BE114" s="923"/>
      <c r="BF114" s="923"/>
      <c r="BG114" s="923"/>
      <c r="BH114" s="923"/>
      <c r="BI114" s="923"/>
      <c r="BJ114" s="923"/>
      <c r="BK114" s="923"/>
      <c r="BL114" s="923"/>
      <c r="BM114" s="923"/>
      <c r="BN114" s="923"/>
      <c r="BO114" s="923"/>
      <c r="BP114" s="924"/>
      <c r="BQ114" s="925">
        <v>5182594</v>
      </c>
      <c r="BR114" s="926"/>
      <c r="BS114" s="926"/>
      <c r="BT114" s="926"/>
      <c r="BU114" s="926"/>
      <c r="BV114" s="926">
        <v>5048374</v>
      </c>
      <c r="BW114" s="926"/>
      <c r="BX114" s="926"/>
      <c r="BY114" s="926"/>
      <c r="BZ114" s="926"/>
      <c r="CA114" s="926">
        <v>5022098</v>
      </c>
      <c r="CB114" s="926"/>
      <c r="CC114" s="926"/>
      <c r="CD114" s="926"/>
      <c r="CE114" s="926"/>
      <c r="CF114" s="920">
        <v>25.2</v>
      </c>
      <c r="CG114" s="921"/>
      <c r="CH114" s="921"/>
      <c r="CI114" s="921"/>
      <c r="CJ114" s="921"/>
      <c r="CK114" s="948"/>
      <c r="CL114" s="949"/>
      <c r="CM114" s="922" t="s">
        <v>473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466</v>
      </c>
      <c r="DM114" s="959"/>
      <c r="DN114" s="959"/>
      <c r="DO114" s="959"/>
      <c r="DP114" s="960"/>
      <c r="DQ114" s="961" t="s">
        <v>461</v>
      </c>
      <c r="DR114" s="959"/>
      <c r="DS114" s="959"/>
      <c r="DT114" s="959"/>
      <c r="DU114" s="960"/>
      <c r="DV114" s="962" t="s">
        <v>461</v>
      </c>
      <c r="DW114" s="963"/>
      <c r="DX114" s="963"/>
      <c r="DY114" s="963"/>
      <c r="DZ114" s="964"/>
    </row>
    <row r="115" spans="1:130" s="230" customFormat="1" ht="26.25" customHeight="1" x14ac:dyDescent="0.15">
      <c r="A115" s="954"/>
      <c r="B115" s="955"/>
      <c r="C115" s="923" t="s">
        <v>474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466</v>
      </c>
      <c r="AB115" s="938"/>
      <c r="AC115" s="938"/>
      <c r="AD115" s="938"/>
      <c r="AE115" s="939"/>
      <c r="AF115" s="940" t="s">
        <v>455</v>
      </c>
      <c r="AG115" s="938"/>
      <c r="AH115" s="938"/>
      <c r="AI115" s="938"/>
      <c r="AJ115" s="939"/>
      <c r="AK115" s="940" t="s">
        <v>454</v>
      </c>
      <c r="AL115" s="938"/>
      <c r="AM115" s="938"/>
      <c r="AN115" s="938"/>
      <c r="AO115" s="939"/>
      <c r="AP115" s="941" t="s">
        <v>455</v>
      </c>
      <c r="AQ115" s="942"/>
      <c r="AR115" s="942"/>
      <c r="AS115" s="942"/>
      <c r="AT115" s="943"/>
      <c r="AU115" s="908"/>
      <c r="AV115" s="909"/>
      <c r="AW115" s="909"/>
      <c r="AX115" s="909"/>
      <c r="AY115" s="909"/>
      <c r="AZ115" s="922" t="s">
        <v>475</v>
      </c>
      <c r="BA115" s="923"/>
      <c r="BB115" s="923"/>
      <c r="BC115" s="923"/>
      <c r="BD115" s="923"/>
      <c r="BE115" s="923"/>
      <c r="BF115" s="923"/>
      <c r="BG115" s="923"/>
      <c r="BH115" s="923"/>
      <c r="BI115" s="923"/>
      <c r="BJ115" s="923"/>
      <c r="BK115" s="923"/>
      <c r="BL115" s="923"/>
      <c r="BM115" s="923"/>
      <c r="BN115" s="923"/>
      <c r="BO115" s="923"/>
      <c r="BP115" s="924"/>
      <c r="BQ115" s="925">
        <v>239221</v>
      </c>
      <c r="BR115" s="926"/>
      <c r="BS115" s="926"/>
      <c r="BT115" s="926"/>
      <c r="BU115" s="926"/>
      <c r="BV115" s="926">
        <v>272484</v>
      </c>
      <c r="BW115" s="926"/>
      <c r="BX115" s="926"/>
      <c r="BY115" s="926"/>
      <c r="BZ115" s="926"/>
      <c r="CA115" s="926">
        <v>81508</v>
      </c>
      <c r="CB115" s="926"/>
      <c r="CC115" s="926"/>
      <c r="CD115" s="926"/>
      <c r="CE115" s="926"/>
      <c r="CF115" s="920">
        <v>0.4</v>
      </c>
      <c r="CG115" s="921"/>
      <c r="CH115" s="921"/>
      <c r="CI115" s="921"/>
      <c r="CJ115" s="921"/>
      <c r="CK115" s="948"/>
      <c r="CL115" s="949"/>
      <c r="CM115" s="922" t="s">
        <v>476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393999</v>
      </c>
      <c r="DH115" s="959"/>
      <c r="DI115" s="959"/>
      <c r="DJ115" s="959"/>
      <c r="DK115" s="960"/>
      <c r="DL115" s="961">
        <v>395124</v>
      </c>
      <c r="DM115" s="959"/>
      <c r="DN115" s="959"/>
      <c r="DO115" s="959"/>
      <c r="DP115" s="960"/>
      <c r="DQ115" s="961">
        <v>396182</v>
      </c>
      <c r="DR115" s="959"/>
      <c r="DS115" s="959"/>
      <c r="DT115" s="959"/>
      <c r="DU115" s="960"/>
      <c r="DV115" s="962">
        <v>2</v>
      </c>
      <c r="DW115" s="963"/>
      <c r="DX115" s="963"/>
      <c r="DY115" s="963"/>
      <c r="DZ115" s="964"/>
    </row>
    <row r="116" spans="1:130" s="230" customFormat="1" ht="26.25" customHeight="1" x14ac:dyDescent="0.15">
      <c r="A116" s="956"/>
      <c r="B116" s="957"/>
      <c r="C116" s="965" t="s">
        <v>477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470</v>
      </c>
      <c r="AB116" s="959"/>
      <c r="AC116" s="959"/>
      <c r="AD116" s="959"/>
      <c r="AE116" s="960"/>
      <c r="AF116" s="961" t="s">
        <v>425</v>
      </c>
      <c r="AG116" s="959"/>
      <c r="AH116" s="959"/>
      <c r="AI116" s="959"/>
      <c r="AJ116" s="960"/>
      <c r="AK116" s="961" t="s">
        <v>463</v>
      </c>
      <c r="AL116" s="959"/>
      <c r="AM116" s="959"/>
      <c r="AN116" s="959"/>
      <c r="AO116" s="960"/>
      <c r="AP116" s="962" t="s">
        <v>466</v>
      </c>
      <c r="AQ116" s="963"/>
      <c r="AR116" s="963"/>
      <c r="AS116" s="963"/>
      <c r="AT116" s="964"/>
      <c r="AU116" s="908"/>
      <c r="AV116" s="909"/>
      <c r="AW116" s="909"/>
      <c r="AX116" s="909"/>
      <c r="AY116" s="909"/>
      <c r="AZ116" s="967" t="s">
        <v>478</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455</v>
      </c>
      <c r="BW116" s="926"/>
      <c r="BX116" s="926"/>
      <c r="BY116" s="926"/>
      <c r="BZ116" s="926"/>
      <c r="CA116" s="926" t="s">
        <v>461</v>
      </c>
      <c r="CB116" s="926"/>
      <c r="CC116" s="926"/>
      <c r="CD116" s="926"/>
      <c r="CE116" s="926"/>
      <c r="CF116" s="920" t="s">
        <v>455</v>
      </c>
      <c r="CG116" s="921"/>
      <c r="CH116" s="921"/>
      <c r="CI116" s="921"/>
      <c r="CJ116" s="921"/>
      <c r="CK116" s="948"/>
      <c r="CL116" s="949"/>
      <c r="CM116" s="922" t="s">
        <v>479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466</v>
      </c>
      <c r="DH116" s="959"/>
      <c r="DI116" s="959"/>
      <c r="DJ116" s="959"/>
      <c r="DK116" s="960"/>
      <c r="DL116" s="961" t="s">
        <v>425</v>
      </c>
      <c r="DM116" s="959"/>
      <c r="DN116" s="959"/>
      <c r="DO116" s="959"/>
      <c r="DP116" s="960"/>
      <c r="DQ116" s="961" t="s">
        <v>425</v>
      </c>
      <c r="DR116" s="959"/>
      <c r="DS116" s="959"/>
      <c r="DT116" s="959"/>
      <c r="DU116" s="960"/>
      <c r="DV116" s="962" t="s">
        <v>463</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480</v>
      </c>
      <c r="Z117" s="894"/>
      <c r="AA117" s="978">
        <v>6187758</v>
      </c>
      <c r="AB117" s="979"/>
      <c r="AC117" s="979"/>
      <c r="AD117" s="979"/>
      <c r="AE117" s="980"/>
      <c r="AF117" s="981">
        <v>5945107</v>
      </c>
      <c r="AG117" s="979"/>
      <c r="AH117" s="979"/>
      <c r="AI117" s="979"/>
      <c r="AJ117" s="980"/>
      <c r="AK117" s="981">
        <v>5779122</v>
      </c>
      <c r="AL117" s="979"/>
      <c r="AM117" s="979"/>
      <c r="AN117" s="979"/>
      <c r="AO117" s="980"/>
      <c r="AP117" s="982"/>
      <c r="AQ117" s="983"/>
      <c r="AR117" s="983"/>
      <c r="AS117" s="983"/>
      <c r="AT117" s="984"/>
      <c r="AU117" s="908"/>
      <c r="AV117" s="909"/>
      <c r="AW117" s="909"/>
      <c r="AX117" s="909"/>
      <c r="AY117" s="909"/>
      <c r="AZ117" s="974" t="s">
        <v>481</v>
      </c>
      <c r="BA117" s="975"/>
      <c r="BB117" s="975"/>
      <c r="BC117" s="975"/>
      <c r="BD117" s="975"/>
      <c r="BE117" s="975"/>
      <c r="BF117" s="975"/>
      <c r="BG117" s="975"/>
      <c r="BH117" s="975"/>
      <c r="BI117" s="975"/>
      <c r="BJ117" s="975"/>
      <c r="BK117" s="975"/>
      <c r="BL117" s="975"/>
      <c r="BM117" s="975"/>
      <c r="BN117" s="975"/>
      <c r="BO117" s="975"/>
      <c r="BP117" s="976"/>
      <c r="BQ117" s="925" t="s">
        <v>466</v>
      </c>
      <c r="BR117" s="926"/>
      <c r="BS117" s="926"/>
      <c r="BT117" s="926"/>
      <c r="BU117" s="926"/>
      <c r="BV117" s="926" t="s">
        <v>466</v>
      </c>
      <c r="BW117" s="926"/>
      <c r="BX117" s="926"/>
      <c r="BY117" s="926"/>
      <c r="BZ117" s="926"/>
      <c r="CA117" s="926" t="s">
        <v>470</v>
      </c>
      <c r="CB117" s="926"/>
      <c r="CC117" s="926"/>
      <c r="CD117" s="926"/>
      <c r="CE117" s="926"/>
      <c r="CF117" s="920" t="s">
        <v>461</v>
      </c>
      <c r="CG117" s="921"/>
      <c r="CH117" s="921"/>
      <c r="CI117" s="921"/>
      <c r="CJ117" s="921"/>
      <c r="CK117" s="948"/>
      <c r="CL117" s="949"/>
      <c r="CM117" s="922" t="s">
        <v>482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454</v>
      </c>
      <c r="DH117" s="959"/>
      <c r="DI117" s="959"/>
      <c r="DJ117" s="959"/>
      <c r="DK117" s="960"/>
      <c r="DL117" s="961" t="s">
        <v>470</v>
      </c>
      <c r="DM117" s="959"/>
      <c r="DN117" s="959"/>
      <c r="DO117" s="959"/>
      <c r="DP117" s="960"/>
      <c r="DQ117" s="961" t="s">
        <v>466</v>
      </c>
      <c r="DR117" s="959"/>
      <c r="DS117" s="959"/>
      <c r="DT117" s="959"/>
      <c r="DU117" s="960"/>
      <c r="DV117" s="962" t="s">
        <v>466</v>
      </c>
      <c r="DW117" s="963"/>
      <c r="DX117" s="963"/>
      <c r="DY117" s="963"/>
      <c r="DZ117" s="964"/>
    </row>
    <row r="118" spans="1:130" s="230" customFormat="1" ht="26.25" customHeight="1" x14ac:dyDescent="0.15">
      <c r="A118" s="912" t="s">
        <v>449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446</v>
      </c>
      <c r="AB118" s="893"/>
      <c r="AC118" s="893"/>
      <c r="AD118" s="893"/>
      <c r="AE118" s="894"/>
      <c r="AF118" s="892" t="s">
        <v>447</v>
      </c>
      <c r="AG118" s="893"/>
      <c r="AH118" s="893"/>
      <c r="AI118" s="893"/>
      <c r="AJ118" s="894"/>
      <c r="AK118" s="892" t="s">
        <v>311</v>
      </c>
      <c r="AL118" s="893"/>
      <c r="AM118" s="893"/>
      <c r="AN118" s="893"/>
      <c r="AO118" s="894"/>
      <c r="AP118" s="970" t="s">
        <v>448</v>
      </c>
      <c r="AQ118" s="971"/>
      <c r="AR118" s="971"/>
      <c r="AS118" s="971"/>
      <c r="AT118" s="972"/>
      <c r="AU118" s="908"/>
      <c r="AV118" s="909"/>
      <c r="AW118" s="909"/>
      <c r="AX118" s="909"/>
      <c r="AY118" s="909"/>
      <c r="AZ118" s="973" t="s">
        <v>483</v>
      </c>
      <c r="BA118" s="965"/>
      <c r="BB118" s="965"/>
      <c r="BC118" s="965"/>
      <c r="BD118" s="965"/>
      <c r="BE118" s="965"/>
      <c r="BF118" s="965"/>
      <c r="BG118" s="965"/>
      <c r="BH118" s="965"/>
      <c r="BI118" s="965"/>
      <c r="BJ118" s="965"/>
      <c r="BK118" s="965"/>
      <c r="BL118" s="965"/>
      <c r="BM118" s="965"/>
      <c r="BN118" s="965"/>
      <c r="BO118" s="965"/>
      <c r="BP118" s="966"/>
      <c r="BQ118" s="999" t="s">
        <v>425</v>
      </c>
      <c r="BR118" s="1000"/>
      <c r="BS118" s="1000"/>
      <c r="BT118" s="1000"/>
      <c r="BU118" s="1000"/>
      <c r="BV118" s="1000" t="s">
        <v>425</v>
      </c>
      <c r="BW118" s="1000"/>
      <c r="BX118" s="1000"/>
      <c r="BY118" s="1000"/>
      <c r="BZ118" s="1000"/>
      <c r="CA118" s="1000" t="s">
        <v>466</v>
      </c>
      <c r="CB118" s="1000"/>
      <c r="CC118" s="1000"/>
      <c r="CD118" s="1000"/>
      <c r="CE118" s="1000"/>
      <c r="CF118" s="920" t="s">
        <v>395</v>
      </c>
      <c r="CG118" s="921"/>
      <c r="CH118" s="921"/>
      <c r="CI118" s="921"/>
      <c r="CJ118" s="921"/>
      <c r="CK118" s="948"/>
      <c r="CL118" s="949"/>
      <c r="CM118" s="922" t="s">
        <v>484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395</v>
      </c>
      <c r="DH118" s="959"/>
      <c r="DI118" s="959"/>
      <c r="DJ118" s="959"/>
      <c r="DK118" s="960"/>
      <c r="DL118" s="961" t="s">
        <v>395</v>
      </c>
      <c r="DM118" s="959"/>
      <c r="DN118" s="959"/>
      <c r="DO118" s="959"/>
      <c r="DP118" s="960"/>
      <c r="DQ118" s="961" t="s">
        <v>395</v>
      </c>
      <c r="DR118" s="959"/>
      <c r="DS118" s="959"/>
      <c r="DT118" s="959"/>
      <c r="DU118" s="960"/>
      <c r="DV118" s="962" t="s">
        <v>395</v>
      </c>
      <c r="DW118" s="963"/>
      <c r="DX118" s="963"/>
      <c r="DY118" s="963"/>
      <c r="DZ118" s="964"/>
    </row>
    <row r="119" spans="1:130" s="230" customFormat="1" ht="26.25" customHeight="1" x14ac:dyDescent="0.15">
      <c r="A119" s="1056" t="s">
        <v>452</v>
      </c>
      <c r="B119" s="947"/>
      <c r="C119" s="929" t="s">
        <v>453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395</v>
      </c>
      <c r="AB119" s="900"/>
      <c r="AC119" s="900"/>
      <c r="AD119" s="900"/>
      <c r="AE119" s="901"/>
      <c r="AF119" s="902" t="s">
        <v>395</v>
      </c>
      <c r="AG119" s="900"/>
      <c r="AH119" s="900"/>
      <c r="AI119" s="900"/>
      <c r="AJ119" s="901"/>
      <c r="AK119" s="902" t="s">
        <v>395</v>
      </c>
      <c r="AL119" s="900"/>
      <c r="AM119" s="900"/>
      <c r="AN119" s="900"/>
      <c r="AO119" s="901"/>
      <c r="AP119" s="903" t="s">
        <v>395</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485</v>
      </c>
      <c r="BP119" s="1005"/>
      <c r="BQ119" s="999">
        <v>59805201</v>
      </c>
      <c r="BR119" s="1000"/>
      <c r="BS119" s="1000"/>
      <c r="BT119" s="1000"/>
      <c r="BU119" s="1000"/>
      <c r="BV119" s="1000">
        <v>59196768</v>
      </c>
      <c r="BW119" s="1000"/>
      <c r="BX119" s="1000"/>
      <c r="BY119" s="1000"/>
      <c r="BZ119" s="1000"/>
      <c r="CA119" s="1000">
        <v>57718796</v>
      </c>
      <c r="CB119" s="1000"/>
      <c r="CC119" s="1000"/>
      <c r="CD119" s="1000"/>
      <c r="CE119" s="1000"/>
      <c r="CF119" s="1001"/>
      <c r="CG119" s="1002"/>
      <c r="CH119" s="1002"/>
      <c r="CI119" s="1002"/>
      <c r="CJ119" s="1003"/>
      <c r="CK119" s="950"/>
      <c r="CL119" s="951"/>
      <c r="CM119" s="973" t="s">
        <v>486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466</v>
      </c>
      <c r="DH119" s="986"/>
      <c r="DI119" s="986"/>
      <c r="DJ119" s="986"/>
      <c r="DK119" s="987"/>
      <c r="DL119" s="985" t="s">
        <v>425</v>
      </c>
      <c r="DM119" s="986"/>
      <c r="DN119" s="986"/>
      <c r="DO119" s="986"/>
      <c r="DP119" s="987"/>
      <c r="DQ119" s="985" t="s">
        <v>425</v>
      </c>
      <c r="DR119" s="986"/>
      <c r="DS119" s="986"/>
      <c r="DT119" s="986"/>
      <c r="DU119" s="987"/>
      <c r="DV119" s="988" t="s">
        <v>470</v>
      </c>
      <c r="DW119" s="989"/>
      <c r="DX119" s="989"/>
      <c r="DY119" s="989"/>
      <c r="DZ119" s="990"/>
    </row>
    <row r="120" spans="1:130" s="230" customFormat="1" ht="26.25" customHeight="1" x14ac:dyDescent="0.15">
      <c r="A120" s="1057"/>
      <c r="B120" s="949"/>
      <c r="C120" s="922" t="s">
        <v>458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395</v>
      </c>
      <c r="AB120" s="959"/>
      <c r="AC120" s="959"/>
      <c r="AD120" s="959"/>
      <c r="AE120" s="960"/>
      <c r="AF120" s="961" t="s">
        <v>463</v>
      </c>
      <c r="AG120" s="959"/>
      <c r="AH120" s="959"/>
      <c r="AI120" s="959"/>
      <c r="AJ120" s="960"/>
      <c r="AK120" s="961" t="s">
        <v>395</v>
      </c>
      <c r="AL120" s="959"/>
      <c r="AM120" s="959"/>
      <c r="AN120" s="959"/>
      <c r="AO120" s="960"/>
      <c r="AP120" s="962" t="s">
        <v>395</v>
      </c>
      <c r="AQ120" s="963"/>
      <c r="AR120" s="963"/>
      <c r="AS120" s="963"/>
      <c r="AT120" s="964"/>
      <c r="AU120" s="991" t="s">
        <v>487</v>
      </c>
      <c r="AV120" s="992"/>
      <c r="AW120" s="992"/>
      <c r="AX120" s="992"/>
      <c r="AY120" s="993"/>
      <c r="AZ120" s="929" t="s">
        <v>488</v>
      </c>
      <c r="BA120" s="897"/>
      <c r="BB120" s="897"/>
      <c r="BC120" s="897"/>
      <c r="BD120" s="897"/>
      <c r="BE120" s="897"/>
      <c r="BF120" s="897"/>
      <c r="BG120" s="897"/>
      <c r="BH120" s="897"/>
      <c r="BI120" s="897"/>
      <c r="BJ120" s="897"/>
      <c r="BK120" s="897"/>
      <c r="BL120" s="897"/>
      <c r="BM120" s="897"/>
      <c r="BN120" s="897"/>
      <c r="BO120" s="897"/>
      <c r="BP120" s="898"/>
      <c r="BQ120" s="930">
        <v>8319321</v>
      </c>
      <c r="BR120" s="931"/>
      <c r="BS120" s="931"/>
      <c r="BT120" s="931"/>
      <c r="BU120" s="931"/>
      <c r="BV120" s="931">
        <v>9710851</v>
      </c>
      <c r="BW120" s="931"/>
      <c r="BX120" s="931"/>
      <c r="BY120" s="931"/>
      <c r="BZ120" s="931"/>
      <c r="CA120" s="931">
        <v>11174601</v>
      </c>
      <c r="CB120" s="931"/>
      <c r="CC120" s="931"/>
      <c r="CD120" s="931"/>
      <c r="CE120" s="931"/>
      <c r="CF120" s="944">
        <v>56.1</v>
      </c>
      <c r="CG120" s="945"/>
      <c r="CH120" s="945"/>
      <c r="CI120" s="945"/>
      <c r="CJ120" s="945"/>
      <c r="CK120" s="1006" t="s">
        <v>489</v>
      </c>
      <c r="CL120" s="1007"/>
      <c r="CM120" s="1007"/>
      <c r="CN120" s="1007"/>
      <c r="CO120" s="1008"/>
      <c r="CP120" s="1014" t="s">
        <v>490</v>
      </c>
      <c r="CQ120" s="1015"/>
      <c r="CR120" s="1015"/>
      <c r="CS120" s="1015"/>
      <c r="CT120" s="1015"/>
      <c r="CU120" s="1015"/>
      <c r="CV120" s="1015"/>
      <c r="CW120" s="1015"/>
      <c r="CX120" s="1015"/>
      <c r="CY120" s="1015"/>
      <c r="CZ120" s="1015"/>
      <c r="DA120" s="1015"/>
      <c r="DB120" s="1015"/>
      <c r="DC120" s="1015"/>
      <c r="DD120" s="1015"/>
      <c r="DE120" s="1015"/>
      <c r="DF120" s="1016"/>
      <c r="DG120" s="930">
        <v>9794092</v>
      </c>
      <c r="DH120" s="931"/>
      <c r="DI120" s="931"/>
      <c r="DJ120" s="931"/>
      <c r="DK120" s="931"/>
      <c r="DL120" s="931">
        <v>9430480</v>
      </c>
      <c r="DM120" s="931"/>
      <c r="DN120" s="931"/>
      <c r="DO120" s="931"/>
      <c r="DP120" s="931"/>
      <c r="DQ120" s="931">
        <v>9163489</v>
      </c>
      <c r="DR120" s="931"/>
      <c r="DS120" s="931"/>
      <c r="DT120" s="931"/>
      <c r="DU120" s="931"/>
      <c r="DV120" s="932">
        <v>46</v>
      </c>
      <c r="DW120" s="932"/>
      <c r="DX120" s="932"/>
      <c r="DY120" s="932"/>
      <c r="DZ120" s="933"/>
    </row>
    <row r="121" spans="1:130" s="230" customFormat="1" ht="26.25" customHeight="1" x14ac:dyDescent="0.15">
      <c r="A121" s="1057"/>
      <c r="B121" s="949"/>
      <c r="C121" s="974" t="s">
        <v>491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395</v>
      </c>
      <c r="AG121" s="959"/>
      <c r="AH121" s="959"/>
      <c r="AI121" s="959"/>
      <c r="AJ121" s="960"/>
      <c r="AK121" s="961" t="s">
        <v>395</v>
      </c>
      <c r="AL121" s="959"/>
      <c r="AM121" s="959"/>
      <c r="AN121" s="959"/>
      <c r="AO121" s="960"/>
      <c r="AP121" s="962" t="s">
        <v>425</v>
      </c>
      <c r="AQ121" s="963"/>
      <c r="AR121" s="963"/>
      <c r="AS121" s="963"/>
      <c r="AT121" s="964"/>
      <c r="AU121" s="994"/>
      <c r="AV121" s="995"/>
      <c r="AW121" s="995"/>
      <c r="AX121" s="995"/>
      <c r="AY121" s="996"/>
      <c r="AZ121" s="922" t="s">
        <v>492</v>
      </c>
      <c r="BA121" s="923"/>
      <c r="BB121" s="923"/>
      <c r="BC121" s="923"/>
      <c r="BD121" s="923"/>
      <c r="BE121" s="923"/>
      <c r="BF121" s="923"/>
      <c r="BG121" s="923"/>
      <c r="BH121" s="923"/>
      <c r="BI121" s="923"/>
      <c r="BJ121" s="923"/>
      <c r="BK121" s="923"/>
      <c r="BL121" s="923"/>
      <c r="BM121" s="923"/>
      <c r="BN121" s="923"/>
      <c r="BO121" s="923"/>
      <c r="BP121" s="924"/>
      <c r="BQ121" s="925">
        <v>5773340</v>
      </c>
      <c r="BR121" s="926"/>
      <c r="BS121" s="926"/>
      <c r="BT121" s="926"/>
      <c r="BU121" s="926"/>
      <c r="BV121" s="926">
        <v>5478270</v>
      </c>
      <c r="BW121" s="926"/>
      <c r="BX121" s="926"/>
      <c r="BY121" s="926"/>
      <c r="BZ121" s="926"/>
      <c r="CA121" s="926">
        <v>5641237</v>
      </c>
      <c r="CB121" s="926"/>
      <c r="CC121" s="926"/>
      <c r="CD121" s="926"/>
      <c r="CE121" s="926"/>
      <c r="CF121" s="920">
        <v>28.3</v>
      </c>
      <c r="CG121" s="921"/>
      <c r="CH121" s="921"/>
      <c r="CI121" s="921"/>
      <c r="CJ121" s="921"/>
      <c r="CK121" s="1009"/>
      <c r="CL121" s="1010"/>
      <c r="CM121" s="1010"/>
      <c r="CN121" s="1010"/>
      <c r="CO121" s="1011"/>
      <c r="CP121" s="1019" t="s">
        <v>493</v>
      </c>
      <c r="CQ121" s="1020"/>
      <c r="CR121" s="1020"/>
      <c r="CS121" s="1020"/>
      <c r="CT121" s="1020"/>
      <c r="CU121" s="1020"/>
      <c r="CV121" s="1020"/>
      <c r="CW121" s="1020"/>
      <c r="CX121" s="1020"/>
      <c r="CY121" s="1020"/>
      <c r="CZ121" s="1020"/>
      <c r="DA121" s="1020"/>
      <c r="DB121" s="1020"/>
      <c r="DC121" s="1020"/>
      <c r="DD121" s="1020"/>
      <c r="DE121" s="1020"/>
      <c r="DF121" s="1021"/>
      <c r="DG121" s="925">
        <v>747581</v>
      </c>
      <c r="DH121" s="926"/>
      <c r="DI121" s="926"/>
      <c r="DJ121" s="926"/>
      <c r="DK121" s="926"/>
      <c r="DL121" s="926">
        <v>1145267</v>
      </c>
      <c r="DM121" s="926"/>
      <c r="DN121" s="926"/>
      <c r="DO121" s="926"/>
      <c r="DP121" s="926"/>
      <c r="DQ121" s="926">
        <v>1350975</v>
      </c>
      <c r="DR121" s="926"/>
      <c r="DS121" s="926"/>
      <c r="DT121" s="926"/>
      <c r="DU121" s="926"/>
      <c r="DV121" s="927">
        <v>6.8</v>
      </c>
      <c r="DW121" s="927"/>
      <c r="DX121" s="927"/>
      <c r="DY121" s="927"/>
      <c r="DZ121" s="928"/>
    </row>
    <row r="122" spans="1:130" s="230" customFormat="1" ht="26.25" customHeight="1" x14ac:dyDescent="0.15">
      <c r="A122" s="1057"/>
      <c r="B122" s="949"/>
      <c r="C122" s="922" t="s">
        <v>473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466</v>
      </c>
      <c r="AG122" s="959"/>
      <c r="AH122" s="959"/>
      <c r="AI122" s="959"/>
      <c r="AJ122" s="960"/>
      <c r="AK122" s="961" t="s">
        <v>463</v>
      </c>
      <c r="AL122" s="959"/>
      <c r="AM122" s="959"/>
      <c r="AN122" s="959"/>
      <c r="AO122" s="960"/>
      <c r="AP122" s="962" t="s">
        <v>461</v>
      </c>
      <c r="AQ122" s="963"/>
      <c r="AR122" s="963"/>
      <c r="AS122" s="963"/>
      <c r="AT122" s="964"/>
      <c r="AU122" s="994"/>
      <c r="AV122" s="995"/>
      <c r="AW122" s="995"/>
      <c r="AX122" s="995"/>
      <c r="AY122" s="996"/>
      <c r="AZ122" s="973" t="s">
        <v>494</v>
      </c>
      <c r="BA122" s="965"/>
      <c r="BB122" s="965"/>
      <c r="BC122" s="965"/>
      <c r="BD122" s="965"/>
      <c r="BE122" s="965"/>
      <c r="BF122" s="965"/>
      <c r="BG122" s="965"/>
      <c r="BH122" s="965"/>
      <c r="BI122" s="965"/>
      <c r="BJ122" s="965"/>
      <c r="BK122" s="965"/>
      <c r="BL122" s="965"/>
      <c r="BM122" s="965"/>
      <c r="BN122" s="965"/>
      <c r="BO122" s="965"/>
      <c r="BP122" s="966"/>
      <c r="BQ122" s="999">
        <v>37614265</v>
      </c>
      <c r="BR122" s="1000"/>
      <c r="BS122" s="1000"/>
      <c r="BT122" s="1000"/>
      <c r="BU122" s="1000"/>
      <c r="BV122" s="1000">
        <v>36360608</v>
      </c>
      <c r="BW122" s="1000"/>
      <c r="BX122" s="1000"/>
      <c r="BY122" s="1000"/>
      <c r="BZ122" s="1000"/>
      <c r="CA122" s="1000">
        <v>34275845</v>
      </c>
      <c r="CB122" s="1000"/>
      <c r="CC122" s="1000"/>
      <c r="CD122" s="1000"/>
      <c r="CE122" s="1000"/>
      <c r="CF122" s="1017">
        <v>172.2</v>
      </c>
      <c r="CG122" s="1018"/>
      <c r="CH122" s="1018"/>
      <c r="CI122" s="1018"/>
      <c r="CJ122" s="1018"/>
      <c r="CK122" s="1009"/>
      <c r="CL122" s="1010"/>
      <c r="CM122" s="1010"/>
      <c r="CN122" s="1010"/>
      <c r="CO122" s="1011"/>
      <c r="CP122" s="1019" t="s">
        <v>495</v>
      </c>
      <c r="CQ122" s="1020"/>
      <c r="CR122" s="1020"/>
      <c r="CS122" s="1020"/>
      <c r="CT122" s="1020"/>
      <c r="CU122" s="1020"/>
      <c r="CV122" s="1020"/>
      <c r="CW122" s="1020"/>
      <c r="CX122" s="1020"/>
      <c r="CY122" s="1020"/>
      <c r="CZ122" s="1020"/>
      <c r="DA122" s="1020"/>
      <c r="DB122" s="1020"/>
      <c r="DC122" s="1020"/>
      <c r="DD122" s="1020"/>
      <c r="DE122" s="1020"/>
      <c r="DF122" s="1021"/>
      <c r="DG122" s="925">
        <v>1219608</v>
      </c>
      <c r="DH122" s="926"/>
      <c r="DI122" s="926"/>
      <c r="DJ122" s="926"/>
      <c r="DK122" s="926"/>
      <c r="DL122" s="926">
        <v>1276268</v>
      </c>
      <c r="DM122" s="926"/>
      <c r="DN122" s="926"/>
      <c r="DO122" s="926"/>
      <c r="DP122" s="926"/>
      <c r="DQ122" s="926">
        <v>1190594</v>
      </c>
      <c r="DR122" s="926"/>
      <c r="DS122" s="926"/>
      <c r="DT122" s="926"/>
      <c r="DU122" s="926"/>
      <c r="DV122" s="927">
        <v>6</v>
      </c>
      <c r="DW122" s="927"/>
      <c r="DX122" s="927"/>
      <c r="DY122" s="927"/>
      <c r="DZ122" s="928"/>
    </row>
    <row r="123" spans="1:130" s="230" customFormat="1" ht="26.25" customHeight="1" x14ac:dyDescent="0.15">
      <c r="A123" s="1057"/>
      <c r="B123" s="949"/>
      <c r="C123" s="922" t="s">
        <v>479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463</v>
      </c>
      <c r="AB123" s="959"/>
      <c r="AC123" s="959"/>
      <c r="AD123" s="959"/>
      <c r="AE123" s="960"/>
      <c r="AF123" s="961" t="s">
        <v>395</v>
      </c>
      <c r="AG123" s="959"/>
      <c r="AH123" s="959"/>
      <c r="AI123" s="959"/>
      <c r="AJ123" s="960"/>
      <c r="AK123" s="961" t="s">
        <v>463</v>
      </c>
      <c r="AL123" s="959"/>
      <c r="AM123" s="959"/>
      <c r="AN123" s="959"/>
      <c r="AO123" s="960"/>
      <c r="AP123" s="962" t="s">
        <v>461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496</v>
      </c>
      <c r="BP123" s="1005"/>
      <c r="BQ123" s="1063">
        <v>51706926</v>
      </c>
      <c r="BR123" s="1064"/>
      <c r="BS123" s="1064"/>
      <c r="BT123" s="1064"/>
      <c r="BU123" s="1064"/>
      <c r="BV123" s="1064">
        <v>51549729</v>
      </c>
      <c r="BW123" s="1064"/>
      <c r="BX123" s="1064"/>
      <c r="BY123" s="1064"/>
      <c r="BZ123" s="1064"/>
      <c r="CA123" s="1064">
        <v>51091683</v>
      </c>
      <c r="CB123" s="1064"/>
      <c r="CC123" s="1064"/>
      <c r="CD123" s="1064"/>
      <c r="CE123" s="1064"/>
      <c r="CF123" s="1001"/>
      <c r="CG123" s="1002"/>
      <c r="CH123" s="1002"/>
      <c r="CI123" s="1002"/>
      <c r="CJ123" s="1003"/>
      <c r="CK123" s="1009"/>
      <c r="CL123" s="1010"/>
      <c r="CM123" s="1010"/>
      <c r="CN123" s="1010"/>
      <c r="CO123" s="1011"/>
      <c r="CP123" s="1019" t="s">
        <v>497</v>
      </c>
      <c r="CQ123" s="1020"/>
      <c r="CR123" s="1020"/>
      <c r="CS123" s="1020"/>
      <c r="CT123" s="1020"/>
      <c r="CU123" s="1020"/>
      <c r="CV123" s="1020"/>
      <c r="CW123" s="1020"/>
      <c r="CX123" s="1020"/>
      <c r="CY123" s="1020"/>
      <c r="CZ123" s="1020"/>
      <c r="DA123" s="1020"/>
      <c r="DB123" s="1020"/>
      <c r="DC123" s="1020"/>
      <c r="DD123" s="1020"/>
      <c r="DE123" s="1020"/>
      <c r="DF123" s="1021"/>
      <c r="DG123" s="958">
        <v>1241644</v>
      </c>
      <c r="DH123" s="959"/>
      <c r="DI123" s="959"/>
      <c r="DJ123" s="959"/>
      <c r="DK123" s="960"/>
      <c r="DL123" s="961">
        <v>1153165</v>
      </c>
      <c r="DM123" s="959"/>
      <c r="DN123" s="959"/>
      <c r="DO123" s="959"/>
      <c r="DP123" s="960"/>
      <c r="DQ123" s="961">
        <v>1068028</v>
      </c>
      <c r="DR123" s="959"/>
      <c r="DS123" s="959"/>
      <c r="DT123" s="959"/>
      <c r="DU123" s="960"/>
      <c r="DV123" s="962">
        <v>5.4</v>
      </c>
      <c r="DW123" s="963"/>
      <c r="DX123" s="963"/>
      <c r="DY123" s="963"/>
      <c r="DZ123" s="964"/>
    </row>
    <row r="124" spans="1:130" s="230" customFormat="1" ht="26.25" customHeight="1" thickBot="1" x14ac:dyDescent="0.2">
      <c r="A124" s="1057"/>
      <c r="B124" s="949"/>
      <c r="C124" s="922" t="s">
        <v>482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462</v>
      </c>
      <c r="AG124" s="959"/>
      <c r="AH124" s="959"/>
      <c r="AI124" s="959"/>
      <c r="AJ124" s="960"/>
      <c r="AK124" s="961" t="s">
        <v>462</v>
      </c>
      <c r="AL124" s="959"/>
      <c r="AM124" s="959"/>
      <c r="AN124" s="959"/>
      <c r="AO124" s="960"/>
      <c r="AP124" s="962" t="s">
        <v>462</v>
      </c>
      <c r="AQ124" s="963"/>
      <c r="AR124" s="963"/>
      <c r="AS124" s="963"/>
      <c r="AT124" s="964"/>
      <c r="AU124" s="1059" t="s">
        <v>498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41.9</v>
      </c>
      <c r="BR124" s="1027"/>
      <c r="BS124" s="1027"/>
      <c r="BT124" s="1027"/>
      <c r="BU124" s="1027"/>
      <c r="BV124" s="1027">
        <v>37.5</v>
      </c>
      <c r="BW124" s="1027"/>
      <c r="BX124" s="1027"/>
      <c r="BY124" s="1027"/>
      <c r="BZ124" s="1027"/>
      <c r="CA124" s="1027">
        <v>33.200000000000003</v>
      </c>
      <c r="CB124" s="1027"/>
      <c r="CC124" s="1027"/>
      <c r="CD124" s="1027"/>
      <c r="CE124" s="1027"/>
      <c r="CF124" s="1028"/>
      <c r="CG124" s="1029"/>
      <c r="CH124" s="1029"/>
      <c r="CI124" s="1029"/>
      <c r="CJ124" s="1030"/>
      <c r="CK124" s="1012"/>
      <c r="CL124" s="1012"/>
      <c r="CM124" s="1012"/>
      <c r="CN124" s="1012"/>
      <c r="CO124" s="1013"/>
      <c r="CP124" s="1019" t="s">
        <v>499</v>
      </c>
      <c r="CQ124" s="1020"/>
      <c r="CR124" s="1020"/>
      <c r="CS124" s="1020"/>
      <c r="CT124" s="1020"/>
      <c r="CU124" s="1020"/>
      <c r="CV124" s="1020"/>
      <c r="CW124" s="1020"/>
      <c r="CX124" s="1020"/>
      <c r="CY124" s="1020"/>
      <c r="CZ124" s="1020"/>
      <c r="DA124" s="1020"/>
      <c r="DB124" s="1020"/>
      <c r="DC124" s="1020"/>
      <c r="DD124" s="1020"/>
      <c r="DE124" s="1020"/>
      <c r="DF124" s="1021"/>
      <c r="DG124" s="1004">
        <v>674015</v>
      </c>
      <c r="DH124" s="986"/>
      <c r="DI124" s="986"/>
      <c r="DJ124" s="986"/>
      <c r="DK124" s="987"/>
      <c r="DL124" s="985">
        <v>732241</v>
      </c>
      <c r="DM124" s="986"/>
      <c r="DN124" s="986"/>
      <c r="DO124" s="986"/>
      <c r="DP124" s="987"/>
      <c r="DQ124" s="985">
        <v>751235</v>
      </c>
      <c r="DR124" s="986"/>
      <c r="DS124" s="986"/>
      <c r="DT124" s="986"/>
      <c r="DU124" s="987"/>
      <c r="DV124" s="988">
        <v>3.8</v>
      </c>
      <c r="DW124" s="989"/>
      <c r="DX124" s="989"/>
      <c r="DY124" s="989"/>
      <c r="DZ124" s="990"/>
    </row>
    <row r="125" spans="1:130" s="230" customFormat="1" ht="26.25" customHeight="1" x14ac:dyDescent="0.15">
      <c r="A125" s="1057"/>
      <c r="B125" s="949"/>
      <c r="C125" s="922" t="s">
        <v>484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425</v>
      </c>
      <c r="AB125" s="959"/>
      <c r="AC125" s="959"/>
      <c r="AD125" s="959"/>
      <c r="AE125" s="960"/>
      <c r="AF125" s="961" t="s">
        <v>425</v>
      </c>
      <c r="AG125" s="959"/>
      <c r="AH125" s="959"/>
      <c r="AI125" s="959"/>
      <c r="AJ125" s="960"/>
      <c r="AK125" s="961" t="s">
        <v>425</v>
      </c>
      <c r="AL125" s="959"/>
      <c r="AM125" s="959"/>
      <c r="AN125" s="959"/>
      <c r="AO125" s="960"/>
      <c r="AP125" s="962" t="s">
        <v>425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500</v>
      </c>
      <c r="CL125" s="1007"/>
      <c r="CM125" s="1007"/>
      <c r="CN125" s="1007"/>
      <c r="CO125" s="1008"/>
      <c r="CP125" s="929" t="s">
        <v>501</v>
      </c>
      <c r="CQ125" s="897"/>
      <c r="CR125" s="897"/>
      <c r="CS125" s="897"/>
      <c r="CT125" s="897"/>
      <c r="CU125" s="897"/>
      <c r="CV125" s="897"/>
      <c r="CW125" s="897"/>
      <c r="CX125" s="897"/>
      <c r="CY125" s="897"/>
      <c r="CZ125" s="897"/>
      <c r="DA125" s="897"/>
      <c r="DB125" s="897"/>
      <c r="DC125" s="897"/>
      <c r="DD125" s="897"/>
      <c r="DE125" s="897"/>
      <c r="DF125" s="898"/>
      <c r="DG125" s="930" t="s">
        <v>425</v>
      </c>
      <c r="DH125" s="931"/>
      <c r="DI125" s="931"/>
      <c r="DJ125" s="931"/>
      <c r="DK125" s="931"/>
      <c r="DL125" s="931" t="s">
        <v>425</v>
      </c>
      <c r="DM125" s="931"/>
      <c r="DN125" s="931"/>
      <c r="DO125" s="931"/>
      <c r="DP125" s="931"/>
      <c r="DQ125" s="931" t="s">
        <v>425</v>
      </c>
      <c r="DR125" s="931"/>
      <c r="DS125" s="931"/>
      <c r="DT125" s="931"/>
      <c r="DU125" s="931"/>
      <c r="DV125" s="932" t="s">
        <v>425</v>
      </c>
      <c r="DW125" s="932"/>
      <c r="DX125" s="932"/>
      <c r="DY125" s="932"/>
      <c r="DZ125" s="933"/>
    </row>
    <row r="126" spans="1:130" s="230" customFormat="1" ht="26.25" customHeight="1" thickBot="1" x14ac:dyDescent="0.2">
      <c r="A126" s="1057"/>
      <c r="B126" s="949"/>
      <c r="C126" s="922" t="s">
        <v>486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425</v>
      </c>
      <c r="AB126" s="959"/>
      <c r="AC126" s="959"/>
      <c r="AD126" s="959"/>
      <c r="AE126" s="960"/>
      <c r="AF126" s="961" t="s">
        <v>395</v>
      </c>
      <c r="AG126" s="959"/>
      <c r="AH126" s="959"/>
      <c r="AI126" s="959"/>
      <c r="AJ126" s="960"/>
      <c r="AK126" s="961" t="s">
        <v>425</v>
      </c>
      <c r="AL126" s="959"/>
      <c r="AM126" s="959"/>
      <c r="AN126" s="959"/>
      <c r="AO126" s="960"/>
      <c r="AP126" s="962" t="s">
        <v>425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502</v>
      </c>
      <c r="CQ126" s="923"/>
      <c r="CR126" s="923"/>
      <c r="CS126" s="923"/>
      <c r="CT126" s="923"/>
      <c r="CU126" s="923"/>
      <c r="CV126" s="923"/>
      <c r="CW126" s="923"/>
      <c r="CX126" s="923"/>
      <c r="CY126" s="923"/>
      <c r="CZ126" s="923"/>
      <c r="DA126" s="923"/>
      <c r="DB126" s="923"/>
      <c r="DC126" s="923"/>
      <c r="DD126" s="923"/>
      <c r="DE126" s="923"/>
      <c r="DF126" s="924"/>
      <c r="DG126" s="925">
        <v>239221</v>
      </c>
      <c r="DH126" s="926"/>
      <c r="DI126" s="926"/>
      <c r="DJ126" s="926"/>
      <c r="DK126" s="926"/>
      <c r="DL126" s="926">
        <v>272484</v>
      </c>
      <c r="DM126" s="926"/>
      <c r="DN126" s="926"/>
      <c r="DO126" s="926"/>
      <c r="DP126" s="926"/>
      <c r="DQ126" s="926">
        <v>81508</v>
      </c>
      <c r="DR126" s="926"/>
      <c r="DS126" s="926"/>
      <c r="DT126" s="926"/>
      <c r="DU126" s="926"/>
      <c r="DV126" s="927">
        <v>0.4</v>
      </c>
      <c r="DW126" s="927"/>
      <c r="DX126" s="927"/>
      <c r="DY126" s="927"/>
      <c r="DZ126" s="928"/>
    </row>
    <row r="127" spans="1:130" s="230" customFormat="1" ht="26.25" customHeight="1" x14ac:dyDescent="0.15">
      <c r="A127" s="1058"/>
      <c r="B127" s="951"/>
      <c r="C127" s="973" t="s">
        <v>503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425</v>
      </c>
      <c r="AB127" s="959"/>
      <c r="AC127" s="959"/>
      <c r="AD127" s="959"/>
      <c r="AE127" s="960"/>
      <c r="AF127" s="961" t="s">
        <v>425</v>
      </c>
      <c r="AG127" s="959"/>
      <c r="AH127" s="959"/>
      <c r="AI127" s="959"/>
      <c r="AJ127" s="960"/>
      <c r="AK127" s="961" t="s">
        <v>425</v>
      </c>
      <c r="AL127" s="959"/>
      <c r="AM127" s="959"/>
      <c r="AN127" s="959"/>
      <c r="AO127" s="960"/>
      <c r="AP127" s="962" t="s">
        <v>425</v>
      </c>
      <c r="AQ127" s="963"/>
      <c r="AR127" s="963"/>
      <c r="AS127" s="963"/>
      <c r="AT127" s="964"/>
      <c r="AU127" s="232"/>
      <c r="AV127" s="232"/>
      <c r="AW127" s="232"/>
      <c r="AX127" s="1031" t="s">
        <v>504</v>
      </c>
      <c r="AY127" s="1032"/>
      <c r="AZ127" s="1032"/>
      <c r="BA127" s="1032"/>
      <c r="BB127" s="1032"/>
      <c r="BC127" s="1032"/>
      <c r="BD127" s="1032"/>
      <c r="BE127" s="1033"/>
      <c r="BF127" s="1034" t="s">
        <v>505</v>
      </c>
      <c r="BG127" s="1032"/>
      <c r="BH127" s="1032"/>
      <c r="BI127" s="1032"/>
      <c r="BJ127" s="1032"/>
      <c r="BK127" s="1032"/>
      <c r="BL127" s="1033"/>
      <c r="BM127" s="1034" t="s">
        <v>506</v>
      </c>
      <c r="BN127" s="1032"/>
      <c r="BO127" s="1032"/>
      <c r="BP127" s="1032"/>
      <c r="BQ127" s="1032"/>
      <c r="BR127" s="1032"/>
      <c r="BS127" s="1033"/>
      <c r="BT127" s="1034" t="s">
        <v>507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508</v>
      </c>
      <c r="CQ127" s="923"/>
      <c r="CR127" s="923"/>
      <c r="CS127" s="923"/>
      <c r="CT127" s="923"/>
      <c r="CU127" s="923"/>
      <c r="CV127" s="923"/>
      <c r="CW127" s="923"/>
      <c r="CX127" s="923"/>
      <c r="CY127" s="923"/>
      <c r="CZ127" s="923"/>
      <c r="DA127" s="923"/>
      <c r="DB127" s="923"/>
      <c r="DC127" s="923"/>
      <c r="DD127" s="923"/>
      <c r="DE127" s="923"/>
      <c r="DF127" s="924"/>
      <c r="DG127" s="925" t="s">
        <v>425</v>
      </c>
      <c r="DH127" s="926"/>
      <c r="DI127" s="926"/>
      <c r="DJ127" s="926"/>
      <c r="DK127" s="926"/>
      <c r="DL127" s="926" t="s">
        <v>425</v>
      </c>
      <c r="DM127" s="926"/>
      <c r="DN127" s="926"/>
      <c r="DO127" s="926"/>
      <c r="DP127" s="926"/>
      <c r="DQ127" s="926" t="s">
        <v>425</v>
      </c>
      <c r="DR127" s="926"/>
      <c r="DS127" s="926"/>
      <c r="DT127" s="926"/>
      <c r="DU127" s="926"/>
      <c r="DV127" s="927" t="s">
        <v>425</v>
      </c>
      <c r="DW127" s="927"/>
      <c r="DX127" s="927"/>
      <c r="DY127" s="927"/>
      <c r="DZ127" s="928"/>
    </row>
    <row r="128" spans="1:130" s="230" customFormat="1" ht="26.25" customHeight="1" thickBot="1" x14ac:dyDescent="0.2">
      <c r="A128" s="1041" t="s">
        <v>509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510</v>
      </c>
      <c r="X128" s="1043"/>
      <c r="Y128" s="1043"/>
      <c r="Z128" s="1044"/>
      <c r="AA128" s="1045">
        <v>545623</v>
      </c>
      <c r="AB128" s="1046"/>
      <c r="AC128" s="1046"/>
      <c r="AD128" s="1046"/>
      <c r="AE128" s="1047"/>
      <c r="AF128" s="1048">
        <v>575970</v>
      </c>
      <c r="AG128" s="1046"/>
      <c r="AH128" s="1046"/>
      <c r="AI128" s="1046"/>
      <c r="AJ128" s="1047"/>
      <c r="AK128" s="1048">
        <v>581378</v>
      </c>
      <c r="AL128" s="1046"/>
      <c r="AM128" s="1046"/>
      <c r="AN128" s="1046"/>
      <c r="AO128" s="1047"/>
      <c r="AP128" s="1049"/>
      <c r="AQ128" s="1050"/>
      <c r="AR128" s="1050"/>
      <c r="AS128" s="1050"/>
      <c r="AT128" s="1051"/>
      <c r="AU128" s="232"/>
      <c r="AV128" s="232"/>
      <c r="AW128" s="232"/>
      <c r="AX128" s="896" t="s">
        <v>511</v>
      </c>
      <c r="AY128" s="897"/>
      <c r="AZ128" s="897"/>
      <c r="BA128" s="897"/>
      <c r="BB128" s="897"/>
      <c r="BC128" s="897"/>
      <c r="BD128" s="897"/>
      <c r="BE128" s="898"/>
      <c r="BF128" s="1052" t="s">
        <v>512</v>
      </c>
      <c r="BG128" s="1053"/>
      <c r="BH128" s="1053"/>
      <c r="BI128" s="1053"/>
      <c r="BJ128" s="1053"/>
      <c r="BK128" s="1053"/>
      <c r="BL128" s="1054"/>
      <c r="BM128" s="1052">
        <v>12.15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513</v>
      </c>
      <c r="CQ128" s="726"/>
      <c r="CR128" s="726"/>
      <c r="CS128" s="726"/>
      <c r="CT128" s="726"/>
      <c r="CU128" s="726"/>
      <c r="CV128" s="726"/>
      <c r="CW128" s="726"/>
      <c r="CX128" s="726"/>
      <c r="CY128" s="726"/>
      <c r="CZ128" s="726"/>
      <c r="DA128" s="726"/>
      <c r="DB128" s="726"/>
      <c r="DC128" s="726"/>
      <c r="DD128" s="726"/>
      <c r="DE128" s="726"/>
      <c r="DF128" s="1036"/>
      <c r="DG128" s="1037" t="s">
        <v>514</v>
      </c>
      <c r="DH128" s="1038"/>
      <c r="DI128" s="1038"/>
      <c r="DJ128" s="1038"/>
      <c r="DK128" s="1038"/>
      <c r="DL128" s="1038" t="s">
        <v>514</v>
      </c>
      <c r="DM128" s="1038"/>
      <c r="DN128" s="1038"/>
      <c r="DO128" s="1038"/>
      <c r="DP128" s="1038"/>
      <c r="DQ128" s="1038" t="s">
        <v>186</v>
      </c>
      <c r="DR128" s="1038"/>
      <c r="DS128" s="1038"/>
      <c r="DT128" s="1038"/>
      <c r="DU128" s="1038"/>
      <c r="DV128" s="1039" t="s">
        <v>515</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516</v>
      </c>
      <c r="X129" s="1071"/>
      <c r="Y129" s="1071"/>
      <c r="Z129" s="1072"/>
      <c r="AA129" s="958">
        <v>23746236</v>
      </c>
      <c r="AB129" s="959"/>
      <c r="AC129" s="959"/>
      <c r="AD129" s="959"/>
      <c r="AE129" s="960"/>
      <c r="AF129" s="961">
        <v>24677089</v>
      </c>
      <c r="AG129" s="959"/>
      <c r="AH129" s="959"/>
      <c r="AI129" s="959"/>
      <c r="AJ129" s="960"/>
      <c r="AK129" s="961">
        <v>24005626</v>
      </c>
      <c r="AL129" s="959"/>
      <c r="AM129" s="959"/>
      <c r="AN129" s="959"/>
      <c r="AO129" s="960"/>
      <c r="AP129" s="1073"/>
      <c r="AQ129" s="1074"/>
      <c r="AR129" s="1074"/>
      <c r="AS129" s="1074"/>
      <c r="AT129" s="1075"/>
      <c r="AU129" s="233"/>
      <c r="AV129" s="233"/>
      <c r="AW129" s="233"/>
      <c r="AX129" s="1065" t="s">
        <v>517</v>
      </c>
      <c r="AY129" s="923"/>
      <c r="AZ129" s="923"/>
      <c r="BA129" s="923"/>
      <c r="BB129" s="923"/>
      <c r="BC129" s="923"/>
      <c r="BD129" s="923"/>
      <c r="BE129" s="924"/>
      <c r="BF129" s="1066" t="s">
        <v>514</v>
      </c>
      <c r="BG129" s="1067"/>
      <c r="BH129" s="1067"/>
      <c r="BI129" s="1067"/>
      <c r="BJ129" s="1067"/>
      <c r="BK129" s="1067"/>
      <c r="BL129" s="1068"/>
      <c r="BM129" s="1066">
        <v>17.149999999999999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519</v>
      </c>
      <c r="X130" s="1071"/>
      <c r="Y130" s="1071"/>
      <c r="Z130" s="1072"/>
      <c r="AA130" s="958">
        <v>4456678</v>
      </c>
      <c r="AB130" s="959"/>
      <c r="AC130" s="959"/>
      <c r="AD130" s="959"/>
      <c r="AE130" s="960"/>
      <c r="AF130" s="961">
        <v>4308472</v>
      </c>
      <c r="AG130" s="959"/>
      <c r="AH130" s="959"/>
      <c r="AI130" s="959"/>
      <c r="AJ130" s="960"/>
      <c r="AK130" s="961">
        <v>4098432</v>
      </c>
      <c r="AL130" s="959"/>
      <c r="AM130" s="959"/>
      <c r="AN130" s="959"/>
      <c r="AO130" s="960"/>
      <c r="AP130" s="1073"/>
      <c r="AQ130" s="1074"/>
      <c r="AR130" s="1074"/>
      <c r="AS130" s="1074"/>
      <c r="AT130" s="1075"/>
      <c r="AU130" s="233"/>
      <c r="AV130" s="233"/>
      <c r="AW130" s="233"/>
      <c r="AX130" s="1065" t="s">
        <v>520</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521</v>
      </c>
      <c r="X131" s="1108"/>
      <c r="Y131" s="1108"/>
      <c r="Z131" s="1109"/>
      <c r="AA131" s="1004">
        <v>19289558</v>
      </c>
      <c r="AB131" s="986"/>
      <c r="AC131" s="986"/>
      <c r="AD131" s="986"/>
      <c r="AE131" s="987"/>
      <c r="AF131" s="985">
        <v>20368617</v>
      </c>
      <c r="AG131" s="986"/>
      <c r="AH131" s="986"/>
      <c r="AI131" s="986"/>
      <c r="AJ131" s="987"/>
      <c r="AK131" s="985">
        <v>19907194</v>
      </c>
      <c r="AL131" s="986"/>
      <c r="AM131" s="986"/>
      <c r="AN131" s="986"/>
      <c r="AO131" s="987"/>
      <c r="AP131" s="1110"/>
      <c r="AQ131" s="1111"/>
      <c r="AR131" s="1111"/>
      <c r="AS131" s="1111"/>
      <c r="AT131" s="1112"/>
      <c r="AU131" s="233"/>
      <c r="AV131" s="233"/>
      <c r="AW131" s="233"/>
      <c r="AX131" s="1083" t="s">
        <v>522</v>
      </c>
      <c r="AY131" s="726"/>
      <c r="AZ131" s="726"/>
      <c r="BA131" s="726"/>
      <c r="BB131" s="726"/>
      <c r="BC131" s="726"/>
      <c r="BD131" s="726"/>
      <c r="BE131" s="1036"/>
      <c r="BF131" s="1084">
        <v>33.200000000000003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524</v>
      </c>
      <c r="W132" s="1094"/>
      <c r="X132" s="1094"/>
      <c r="Y132" s="1094"/>
      <c r="Z132" s="1095"/>
      <c r="AA132" s="1096">
        <v>6.1455892350000001</v>
      </c>
      <c r="AB132" s="1097"/>
      <c r="AC132" s="1097"/>
      <c r="AD132" s="1097"/>
      <c r="AE132" s="1098"/>
      <c r="AF132" s="1099">
        <v>5.2073491289999998</v>
      </c>
      <c r="AG132" s="1097"/>
      <c r="AH132" s="1097"/>
      <c r="AI132" s="1097"/>
      <c r="AJ132" s="1098"/>
      <c r="AK132" s="1099">
        <v>5.5221845930000004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525</v>
      </c>
      <c r="W133" s="1077"/>
      <c r="X133" s="1077"/>
      <c r="Y133" s="1077"/>
      <c r="Z133" s="1078"/>
      <c r="AA133" s="1079">
        <v>6.3</v>
      </c>
      <c r="AB133" s="1080"/>
      <c r="AC133" s="1080"/>
      <c r="AD133" s="1080"/>
      <c r="AE133" s="1081"/>
      <c r="AF133" s="1079">
        <v>5.9</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5ahOl0yzK8bpRdfqi2Lqk8rjb1Cne45FdJCqy56MGs9qrKjsY/NQ3Ju8KfuOhJBY3h+6NolMaX6fZ4VsnLYsA==" saltValue="EHkrrowIitv765i+X+mQ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37" zoomScaleNormal="85" zoomScaleSheetLayoutView="100" workbookViewId="0">
      <selection activeCell="AK95" sqref="AK9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634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JAhJkwBLroAjCG/BewfEWMmlG0X7/9eUGWAB6cMgWA/BinCaM5/dVfeYzHI6KCfb3Tw6krmWLPVc5/yMWfY4A==" saltValue="YsLgwJsG7su1Dz9m04Od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D4" zoomScaleNormal="100" zoomScaleSheetLayoutView="55" workbookViewId="0">
      <selection activeCell="BG39" sqref="BG39:BU3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JZFrvcmr1DyQnS6uqy0Tg3UzdKzqEf/6Vjx7dVio6Keyaiu85Qg9GIcaz+uCqLRYzJgVTIwJvFI6gfyngl8A==" saltValue="OficI1iaJFOhoihT5r6m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election activeCell="BG39" sqref="BG39:BU39"/>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528</v>
      </c>
      <c r="AP7" s="272"/>
      <c r="AQ7" s="273" t="s">
        <v>529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530</v>
      </c>
      <c r="AQ8" s="279" t="s">
        <v>531</v>
      </c>
      <c r="AR8" s="280" t="s">
        <v>532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533</v>
      </c>
      <c r="AL9" s="1117"/>
      <c r="AM9" s="1117"/>
      <c r="AN9" s="1118"/>
      <c r="AO9" s="281">
        <v>7656297</v>
      </c>
      <c r="AP9" s="281">
        <v>92132</v>
      </c>
      <c r="AQ9" s="282">
        <v>73449</v>
      </c>
      <c r="AR9" s="283">
        <v>25.4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534</v>
      </c>
      <c r="AL10" s="1117"/>
      <c r="AM10" s="1117"/>
      <c r="AN10" s="1118"/>
      <c r="AO10" s="284">
        <v>29</v>
      </c>
      <c r="AP10" s="284">
        <v>0</v>
      </c>
      <c r="AQ10" s="285">
        <v>5917</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535</v>
      </c>
      <c r="AL11" s="1117"/>
      <c r="AM11" s="1117"/>
      <c r="AN11" s="1118"/>
      <c r="AO11" s="284">
        <v>280241</v>
      </c>
      <c r="AP11" s="284">
        <v>3372</v>
      </c>
      <c r="AQ11" s="285">
        <v>1123</v>
      </c>
      <c r="AR11" s="286">
        <v>200.3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536</v>
      </c>
      <c r="AL12" s="1117"/>
      <c r="AM12" s="1117"/>
      <c r="AN12" s="1118"/>
      <c r="AO12" s="284" t="s">
        <v>537</v>
      </c>
      <c r="AP12" s="284" t="s">
        <v>537</v>
      </c>
      <c r="AQ12" s="285">
        <v>9</v>
      </c>
      <c r="AR12" s="286" t="s">
        <v>537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538</v>
      </c>
      <c r="AL13" s="1117"/>
      <c r="AM13" s="1117"/>
      <c r="AN13" s="1118"/>
      <c r="AO13" s="284">
        <v>193730</v>
      </c>
      <c r="AP13" s="284">
        <v>2331</v>
      </c>
      <c r="AQ13" s="285">
        <v>2374</v>
      </c>
      <c r="AR13" s="286">
        <v>-1.8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539</v>
      </c>
      <c r="AL14" s="1117"/>
      <c r="AM14" s="1117"/>
      <c r="AN14" s="1118"/>
      <c r="AO14" s="284">
        <v>143087</v>
      </c>
      <c r="AP14" s="284">
        <v>1722</v>
      </c>
      <c r="AQ14" s="285">
        <v>1666</v>
      </c>
      <c r="AR14" s="286">
        <v>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540</v>
      </c>
      <c r="AL15" s="1120"/>
      <c r="AM15" s="1120"/>
      <c r="AN15" s="1121"/>
      <c r="AO15" s="284">
        <v>-634031</v>
      </c>
      <c r="AP15" s="284">
        <v>-7630</v>
      </c>
      <c r="AQ15" s="285">
        <v>-4765</v>
      </c>
      <c r="AR15" s="286">
        <v>60.1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7639353</v>
      </c>
      <c r="AP16" s="284">
        <v>91929</v>
      </c>
      <c r="AQ16" s="285">
        <v>79774</v>
      </c>
      <c r="AR16" s="286">
        <v>15.2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545</v>
      </c>
      <c r="AL21" s="1123"/>
      <c r="AM21" s="1123"/>
      <c r="AN21" s="1124"/>
      <c r="AO21" s="297">
        <v>9.0500000000000007</v>
      </c>
      <c r="AP21" s="298">
        <v>7.58</v>
      </c>
      <c r="AQ21" s="299">
        <v>1.47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546</v>
      </c>
      <c r="AL22" s="1123"/>
      <c r="AM22" s="1123"/>
      <c r="AN22" s="1124"/>
      <c r="AO22" s="302">
        <v>100.9</v>
      </c>
      <c r="AP22" s="303">
        <v>98.4</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528</v>
      </c>
      <c r="AP30" s="272"/>
      <c r="AQ30" s="273" t="s">
        <v>529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530</v>
      </c>
      <c r="AQ31" s="279" t="s">
        <v>531</v>
      </c>
      <c r="AR31" s="280" t="s">
        <v>532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550</v>
      </c>
      <c r="AL32" s="1131"/>
      <c r="AM32" s="1131"/>
      <c r="AN32" s="1132"/>
      <c r="AO32" s="312">
        <v>4716521</v>
      </c>
      <c r="AP32" s="312">
        <v>56756</v>
      </c>
      <c r="AQ32" s="313">
        <v>42324</v>
      </c>
      <c r="AR32" s="314">
        <v>34.1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551</v>
      </c>
      <c r="AL33" s="1131"/>
      <c r="AM33" s="1131"/>
      <c r="AN33" s="1132"/>
      <c r="AO33" s="312" t="s">
        <v>537</v>
      </c>
      <c r="AP33" s="312" t="s">
        <v>537</v>
      </c>
      <c r="AQ33" s="313" t="s">
        <v>537</v>
      </c>
      <c r="AR33" s="314" t="s">
        <v>537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552</v>
      </c>
      <c r="AL34" s="1131"/>
      <c r="AM34" s="1131"/>
      <c r="AN34" s="1132"/>
      <c r="AO34" s="312" t="s">
        <v>537</v>
      </c>
      <c r="AP34" s="312" t="s">
        <v>537</v>
      </c>
      <c r="AQ34" s="313">
        <v>47</v>
      </c>
      <c r="AR34" s="314" t="s">
        <v>537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553</v>
      </c>
      <c r="AL35" s="1131"/>
      <c r="AM35" s="1131"/>
      <c r="AN35" s="1132"/>
      <c r="AO35" s="312">
        <v>1062601</v>
      </c>
      <c r="AP35" s="312">
        <v>12787</v>
      </c>
      <c r="AQ35" s="313">
        <v>12192</v>
      </c>
      <c r="AR35" s="314">
        <v>4.9000000000000004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554</v>
      </c>
      <c r="AL36" s="1131"/>
      <c r="AM36" s="1131"/>
      <c r="AN36" s="1132"/>
      <c r="AO36" s="312" t="s">
        <v>537</v>
      </c>
      <c r="AP36" s="312" t="s">
        <v>537</v>
      </c>
      <c r="AQ36" s="313">
        <v>2056</v>
      </c>
      <c r="AR36" s="314" t="s">
        <v>537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555</v>
      </c>
      <c r="AL37" s="1131"/>
      <c r="AM37" s="1131"/>
      <c r="AN37" s="1132"/>
      <c r="AO37" s="312" t="s">
        <v>537</v>
      </c>
      <c r="AP37" s="312" t="s">
        <v>537</v>
      </c>
      <c r="AQ37" s="313">
        <v>621</v>
      </c>
      <c r="AR37" s="314" t="s">
        <v>537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556</v>
      </c>
      <c r="AL38" s="1134"/>
      <c r="AM38" s="1134"/>
      <c r="AN38" s="1135"/>
      <c r="AO38" s="315" t="s">
        <v>537</v>
      </c>
      <c r="AP38" s="315" t="s">
        <v>537</v>
      </c>
      <c r="AQ38" s="316">
        <v>1</v>
      </c>
      <c r="AR38" s="304" t="s">
        <v>537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557</v>
      </c>
      <c r="AL39" s="1134"/>
      <c r="AM39" s="1134"/>
      <c r="AN39" s="1135"/>
      <c r="AO39" s="312">
        <v>-581378</v>
      </c>
      <c r="AP39" s="312">
        <v>-6996</v>
      </c>
      <c r="AQ39" s="313">
        <v>-5206</v>
      </c>
      <c r="AR39" s="314">
        <v>34.4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558</v>
      </c>
      <c r="AL40" s="1131"/>
      <c r="AM40" s="1131"/>
      <c r="AN40" s="1132"/>
      <c r="AO40" s="312">
        <v>-4098432</v>
      </c>
      <c r="AP40" s="312">
        <v>-49319</v>
      </c>
      <c r="AQ40" s="313">
        <v>-36761</v>
      </c>
      <c r="AR40" s="314">
        <v>34.200000000000003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1099312</v>
      </c>
      <c r="AP41" s="312">
        <v>13229</v>
      </c>
      <c r="AQ41" s="313">
        <v>15273</v>
      </c>
      <c r="AR41" s="314">
        <v>-13.4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528</v>
      </c>
      <c r="AN49" s="1127" t="s">
        <v>562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563</v>
      </c>
      <c r="AO50" s="329" t="s">
        <v>564</v>
      </c>
      <c r="AP50" s="330" t="s">
        <v>565</v>
      </c>
      <c r="AQ50" s="331" t="s">
        <v>566</v>
      </c>
      <c r="AR50" s="332" t="s">
        <v>567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4997547</v>
      </c>
      <c r="AN51" s="334">
        <v>59252</v>
      </c>
      <c r="AO51" s="335">
        <v>-19.5</v>
      </c>
      <c r="AP51" s="336">
        <v>69185</v>
      </c>
      <c r="AQ51" s="337">
        <v>-2</v>
      </c>
      <c r="AR51" s="338">
        <v>-17.5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1973243</v>
      </c>
      <c r="AN52" s="342">
        <v>23395</v>
      </c>
      <c r="AO52" s="343">
        <v>-12.9</v>
      </c>
      <c r="AP52" s="344">
        <v>38519</v>
      </c>
      <c r="AQ52" s="345">
        <v>3</v>
      </c>
      <c r="AR52" s="346">
        <v>-15.9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4949709</v>
      </c>
      <c r="AN53" s="334">
        <v>58930</v>
      </c>
      <c r="AO53" s="335">
        <v>-0.5</v>
      </c>
      <c r="AP53" s="336">
        <v>70166</v>
      </c>
      <c r="AQ53" s="337">
        <v>1.4</v>
      </c>
      <c r="AR53" s="338">
        <v>-1.9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2669965</v>
      </c>
      <c r="AN54" s="342">
        <v>31788</v>
      </c>
      <c r="AO54" s="343">
        <v>35.9</v>
      </c>
      <c r="AP54" s="344">
        <v>36115</v>
      </c>
      <c r="AQ54" s="345">
        <v>-6.2</v>
      </c>
      <c r="AR54" s="346">
        <v>42.1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5103391</v>
      </c>
      <c r="AN55" s="334">
        <v>60894</v>
      </c>
      <c r="AO55" s="335">
        <v>3.3</v>
      </c>
      <c r="AP55" s="336">
        <v>70329</v>
      </c>
      <c r="AQ55" s="337">
        <v>0.2</v>
      </c>
      <c r="AR55" s="338">
        <v>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2501417</v>
      </c>
      <c r="AN56" s="342">
        <v>29847</v>
      </c>
      <c r="AO56" s="343">
        <v>-6.1</v>
      </c>
      <c r="AP56" s="344">
        <v>39403</v>
      </c>
      <c r="AQ56" s="345">
        <v>9.1</v>
      </c>
      <c r="AR56" s="346">
        <v>-15.2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5243775</v>
      </c>
      <c r="AN57" s="334">
        <v>63094</v>
      </c>
      <c r="AO57" s="335">
        <v>3.6</v>
      </c>
      <c r="AP57" s="336">
        <v>54225</v>
      </c>
      <c r="AQ57" s="337">
        <v>-22.9</v>
      </c>
      <c r="AR57" s="338">
        <v>26.5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2192061</v>
      </c>
      <c r="AN58" s="342">
        <v>26375</v>
      </c>
      <c r="AO58" s="343">
        <v>-11.6</v>
      </c>
      <c r="AP58" s="344">
        <v>27337</v>
      </c>
      <c r="AQ58" s="345">
        <v>-30.6</v>
      </c>
      <c r="AR58" s="346">
        <v>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4906095</v>
      </c>
      <c r="AN59" s="334">
        <v>59038</v>
      </c>
      <c r="AO59" s="335">
        <v>-6.4</v>
      </c>
      <c r="AP59" s="336">
        <v>54016</v>
      </c>
      <c r="AQ59" s="337">
        <v>-0.4</v>
      </c>
      <c r="AR59" s="338">
        <v>-6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2040793</v>
      </c>
      <c r="AN60" s="342">
        <v>24558</v>
      </c>
      <c r="AO60" s="343">
        <v>-6.9</v>
      </c>
      <c r="AP60" s="344">
        <v>28078</v>
      </c>
      <c r="AQ60" s="345">
        <v>2.7</v>
      </c>
      <c r="AR60" s="346">
        <v>-9.6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5040103</v>
      </c>
      <c r="AN61" s="349">
        <v>60242</v>
      </c>
      <c r="AO61" s="350">
        <v>-3.9</v>
      </c>
      <c r="AP61" s="351">
        <v>63584</v>
      </c>
      <c r="AQ61" s="352">
        <v>-4.7</v>
      </c>
      <c r="AR61" s="338">
        <v>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2275496</v>
      </c>
      <c r="AN62" s="342">
        <v>27193</v>
      </c>
      <c r="AO62" s="343">
        <v>-0.3</v>
      </c>
      <c r="AP62" s="344">
        <v>33890</v>
      </c>
      <c r="AQ62" s="345">
        <v>-4.4000000000000004</v>
      </c>
      <c r="AR62" s="346">
        <v>4.0999999999999996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8DxOM9LHu0fYgMsZOxGP4cbbhCwCtsMstewVszSARonhfU4E/1ldqy4cVmJWGHZn/oY5lA2t7aLHV4NPntSfg==" saltValue="F3oyYDYlvHl63Y8ee8Hm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B99" zoomScale="90" zoomScaleNormal="90" zoomScaleSheetLayoutView="55" workbookViewId="0">
      <selection activeCell="BG39" sqref="BG39:BU39"/>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576</v>
      </c>
    </row>
    <row r="120" spans="125:125" ht="13.5" hidden="1" customHeight="1" x14ac:dyDescent="0.15"/>
    <row r="121" spans="125:125" ht="13.5" hidden="1" customHeight="1" x14ac:dyDescent="0.15">
      <c r="DU121" s="259"/>
    </row>
  </sheetData>
  <sheetProtection algorithmName="SHA-512" hashValue="3NaV/tlBudNFBZ7CRICqjOTG+01YhFbR5GpEaGTs0f537McRM0gDet9mCCiGWtlOb6vZw/X8a7BmiyUC3EWG8Q==" saltValue="quX+0nbxuJ8KWL+rXtw5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90" zoomScaleNormal="90" zoomScaleSheetLayoutView="55" workbookViewId="0">
      <selection activeCell="BG39" sqref="BG39:BU3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577</v>
      </c>
    </row>
  </sheetData>
  <sheetProtection algorithmName="SHA-512" hashValue="QOoLil1+qoTb+TDEQ5m6sY7iUZNdDcRTpiy7co3KafxdPysdp94S676tHRMCsHcyS/+ZuW8caUXSR8NI4nfkSQ==" saltValue="ujW6ZRGoWsVVVgZwzb0L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0" zoomScaleNormal="80" zoomScaleSheetLayoutView="100" workbookViewId="0">
      <selection activeCell="BG39" sqref="BG39:BU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39" t="s">
        <v>3</v>
      </c>
      <c r="D47" s="1139"/>
      <c r="E47" s="1140"/>
      <c r="F47" s="11">
        <v>16.670000000000002</v>
      </c>
      <c r="G47" s="12">
        <v>14.92</v>
      </c>
      <c r="H47" s="12">
        <v>13.29</v>
      </c>
      <c r="I47" s="12">
        <v>14.62</v>
      </c>
      <c r="J47" s="13">
        <v>18.93</v>
      </c>
    </row>
    <row r="48" spans="2:10" ht="57.75" customHeight="1" x14ac:dyDescent="0.15">
      <c r="B48" s="14"/>
      <c r="C48" s="1141" t="s">
        <v>4</v>
      </c>
      <c r="D48" s="1141"/>
      <c r="E48" s="1142"/>
      <c r="F48" s="15">
        <v>5.94</v>
      </c>
      <c r="G48" s="16">
        <v>5.18</v>
      </c>
      <c r="H48" s="16">
        <v>5.0999999999999996</v>
      </c>
      <c r="I48" s="16">
        <v>10.39</v>
      </c>
      <c r="J48" s="17">
        <v>7.38</v>
      </c>
    </row>
    <row r="49" spans="2:10" ht="57.75" customHeight="1" thickBot="1" x14ac:dyDescent="0.2">
      <c r="B49" s="18"/>
      <c r="C49" s="1143" t="s">
        <v>5</v>
      </c>
      <c r="D49" s="1143"/>
      <c r="E49" s="1144"/>
      <c r="F49" s="19" t="s">
        <v>583</v>
      </c>
      <c r="G49" s="20" t="s">
        <v>584</v>
      </c>
      <c r="H49" s="20" t="s">
        <v>585</v>
      </c>
      <c r="I49" s="20">
        <v>4.4800000000000004</v>
      </c>
      <c r="J49" s="21" t="s">
        <v>586</v>
      </c>
    </row>
    <row r="50" spans="2:10" x14ac:dyDescent="0.15"/>
  </sheetData>
  <sheetProtection algorithmName="SHA-512" hashValue="ESrcXo4iD/YdWLjqsRJUWdM9Z3bFmH8CruZLvsC7t3poZfFB2SAVZxn9PRNFd5ESg9ylRpWwIgxs8sw+hw3gaQ==" saltValue="LV4X7QXDxTSkXq4tpmwG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0201303</cp:lastModifiedBy>
  <cp:lastPrinted>2024-03-14T07:39:11Z</cp:lastPrinted>
  <dcterms:created xsi:type="dcterms:W3CDTF">2024-02-05T03:46:54Z</dcterms:created>
  <dcterms:modified xsi:type="dcterms:W3CDTF">2024-03-18T05:26:16Z</dcterms:modified>
  <cp:category/>
</cp:coreProperties>
</file>