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文書庶務\R7（永松）\04_決算関係\✓庶務（照会）20260302【県：市町村振興課】〆0311 令和６年度財政状況資料集の作成・公表について\04_県→市→県（確認）\"/>
    </mc:Choice>
  </mc:AlternateContent>
  <bookViews>
    <workbookView xWindow="0" yWindow="0" windowWidth="28800" windowHeight="12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40" i="10" l="1"/>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<sst xmlns="http://schemas.openxmlformats.org/spreadsheetml/2006/main" count="1114" uniqueCount="581">
  <si>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</si>
  <si>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</si>
  <si>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</si>
  <si>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</si>
  <si>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</si>
  <si>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</si>
  <si>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</si>
  <si>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</si>
  <si>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</si>
  <si>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</si>
  <si>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</si>
  <si>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</si>
  <si>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</si>
  <si>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</si>
  <si>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</si>
  <si>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</si>
  <si>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</si>
  <si>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</si>
  <si>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</si>
  <si>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</si>
  <si>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</si>
  <si>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</si>
  <si>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</si>
  <si>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</si>
  <si>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</si>
  <si>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</si>
  <si>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</si>
  <si>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</si>
  <si>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</si>
  <si>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</si>
  <si>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</si>
  <si>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</si>
  <si>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</si>
  <si>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</si>
  <si>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</si>
  <si>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</si>
  <si>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</si>
  <si>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</si>
  <si>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</si>
  <si>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</si>
  <si>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</si>
  <si>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</si>
  <si>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</si>
  <si>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</si>
  <si>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</si>
  <si>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</si>
  <si>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</si>
  <si>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</si>
  <si>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</si>
  <si>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</si>
  <si>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</si>
  <si>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</si>
  <si>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</si>
  <si>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</si>
  <si>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</si>
  <si>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</si>
  <si>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</si>
  <si>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</si>
  <si>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</si>
  <si>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</si>
  <si>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</si>
  <si>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</si>
  <si>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</si>
  <si>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</si>
  <si>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</si>
  <si>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</si>
  <si>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</si>
  <si>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</si>
  <si>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</si>
  <si>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</si>
  <si>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</si>
  <si>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</si>
  <si>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</si>
  <si>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</si>
  <si>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</si>
  <si>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</si>
  <si>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</si>
  <si>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</si>
  <si>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</si>
  <si>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</si>
  <si>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</si>
  <si>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</si>
  <si>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</si>
  <si>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</si>
  <si>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</si>
  <si>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</si>
  <si>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</si>
  <si>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</si>
  <si>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</si>
  <si>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</si>
  <si>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</si>
  <si>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</si>
  <si>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</si>
  <si>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</si>
  <si>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中津市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</si>
  <si>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</si>
  <si>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</si>
  <si>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</si>
  <si>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</si>
  <si>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</si>
  <si>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</si>
  <si>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</si>
  <si>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</si>
  <si>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</si>
  <si>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</si>
  <si>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</si>
  <si>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</si>
  <si>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</si>
  <si>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</si>
  <si>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</si>
  <si>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</si>
  <si>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</si>
  <si>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</si>
  <si>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</si>
  <si>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</si>
  <si>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</si>
  <si>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</si>
  <si>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</si>
  <si>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</si>
  <si>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</si>
  <si>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</si>
  <si>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</si>
  <si>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</si>
  <si>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</si>
  <si>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</si>
  <si>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</si>
  <si>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</si>
  <si>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</si>
  <si>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</si>
  <si>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</si>
  <si>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</si>
  <si>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</si>
  <si>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</si>
  <si>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</si>
  <si>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</si>
  <si>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</si>
  <si>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</si>
  <si>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</si>
  <si>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</si>
  <si>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</si>
  <si>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</si>
  <si>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</si>
  <si>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</si>
  <si>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診療所事業会計</t>
    <phoneticPr fontId="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</si>
  <si>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</si>
  <si>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</si>
  <si>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</si>
  <si>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</si>
  <si>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</si>
  <si>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</si>
  <si>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</si>
  <si>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</si>
  <si>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</si>
  <si>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</si>
  <si>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</si>
  <si>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</si>
  <si>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</si>
  <si>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</si>
  <si>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</si>
  <si>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</si>
  <si>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</si>
  <si>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</si>
  <si>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</si>
  <si>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</si>
  <si>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</si>
  <si>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</si>
  <si>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</si>
  <si>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</si>
  <si>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</si>
  <si>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</si>
  <si>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</si>
  <si>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</si>
  <si>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</si>
  <si>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</si>
  <si>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</si>
  <si>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</si>
  <si>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</si>
  <si>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</si>
  <si>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</si>
  <si>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</si>
  <si>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</si>
  <si>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</si>
  <si>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</si>
  <si>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</si>
  <si>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</si>
  <si>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</si>
  <si>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</si>
  <si>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</si>
  <si>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</si>
  <si>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</si>
  <si>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</si>
  <si>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</si>
  <si>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</si>
  <si>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</si>
  <si>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</si>
  <si>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</si>
  <si>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</si>
  <si>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</si>
  <si>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</si>
  <si>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</si>
  <si>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</si>
  <si>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</si>
  <si>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</si>
  <si>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</si>
  <si>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大分県中津市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</si>
  <si>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</si>
  <si>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</si>
  <si>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</si>
  <si>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</si>
  <si>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</si>
  <si>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</si>
  <si>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</si>
  <si>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</si>
  <si>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</si>
  <si>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</si>
  <si>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</si>
  <si>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</si>
  <si>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</si>
  <si>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</si>
  <si>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</si>
  <si>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</si>
  <si>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</si>
  <si>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</si>
  <si>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</si>
  <si>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</si>
  <si>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</si>
  <si>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</si>
  <si>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</si>
  <si>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</si>
  <si>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</si>
  <si>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</si>
  <si>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</si>
  <si>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</si>
  <si>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</si>
  <si>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</si>
  <si>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</si>
  <si>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</si>
  <si>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</si>
  <si>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</si>
  <si>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</si>
  <si>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</si>
  <si>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</si>
  <si>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</si>
  <si>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</si>
  <si>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</si>
  <si>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</si>
  <si>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</si>
  <si>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</si>
  <si>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</si>
  <si>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</si>
  <si>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</si>
  <si>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</si>
  <si>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</si>
  <si>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</si>
  <si>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</si>
  <si>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</si>
  <si>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</si>
  <si>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</si>
  <si>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</si>
  <si>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</si>
  <si>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</si>
  <si>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</si>
  <si>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</si>
  <si>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</si>
  <si>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</si>
  <si>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</si>
  <si>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</si>
  <si>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</si>
  <si>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</si>
  <si>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</si>
  <si>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</si>
  <si>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</si>
  <si>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</si>
  <si>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</si>
  <si>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</si>
  <si>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</si>
  <si>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</si>
  <si>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</si>
  <si>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</si>
  <si>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</si>
  <si>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</si>
  <si>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</si>
  <si>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</si>
  <si>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</si>
  <si>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</si>
  <si>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</si>
  <si>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</si>
  <si>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</si>
  <si>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</si>
  <si>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</si>
  <si>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</si>
  <si>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</si>
  <si>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</si>
  <si>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</si>
  <si>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</si>
  <si>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</si>
  <si>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</si>
  <si>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</si>
  <si>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</si>
  <si>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</si>
  <si>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</si>
  <si>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</si>
  <si>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</si>
  <si>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</si>
  <si>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</si>
  <si>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</si>
  <si>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</si>
  <si>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</si>
  <si>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</si>
  <si>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</si>
  <si>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</si>
  <si>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</si>
  <si>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</si>
  <si>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</si>
  <si>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</si>
  <si>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</si>
  <si>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</si>
  <si>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</si>
  <si>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</si>
  <si>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</si>
  <si>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</si>
  <si>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</si>
  <si>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</si>
  <si>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</si>
  <si>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</si>
  <si>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</si>
  <si>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</si>
  <si>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</si>
  <si>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</si>
  <si>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</si>
  <si>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</si>
  <si>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</si>
  <si>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</si>
  <si>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</si>
  <si>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</si>
  <si>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</si>
  <si>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</si>
  <si>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</si>
  <si>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</si>
  <si>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</si>
  <si>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</si>
  <si>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</si>
  <si>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</si>
  <si>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</si>
  <si>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</si>
  <si>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</si>
  <si>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</si>
  <si>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</si>
  <si>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</si>
  <si>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</si>
  <si>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</si>
  <si>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</si>
  <si>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</si>
  <si>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</si>
  <si>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大分県中津市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</si>
  <si>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</si>
  <si>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</si>
  <si>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</si>
  <si>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</si>
  <si>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</si>
  <si>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</si>
  <si>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</si>
  <si>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</si>
  <si>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</si>
  <si>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</si>
  <si>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</si>
  <si>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</si>
  <si>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</si>
  <si>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</si>
  <si>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</si>
  <si>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</si>
  <si>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</si>
  <si>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</si>
  <si>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</si>
  <si>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</si>
  <si>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</si>
  <si>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</si>
  <si>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</si>
  <si>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</si>
  <si>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</si>
  <si>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</si>
  <si>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</si>
  <si>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</si>
  <si>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</si>
  <si>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</si>
  <si>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</si>
  <si>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</si>
  <si>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</si>
  <si>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</si>
  <si>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</si>
  <si>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</si>
  <si>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</si>
  <si>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介護保険事業特別会計（サービス事業勘定）</t>
    <phoneticPr fontId="5"/>
  </si>
  <si>
    <t>後期高齢者医療特別会計</t>
    <phoneticPr fontId="5"/>
  </si>
  <si>
    <t>水道事業会計</t>
    <phoneticPr fontId="5"/>
  </si>
  <si>
    <t>法適用企業</t>
    <phoneticPr fontId="5"/>
  </si>
  <si>
    <t>下水道事業会計（公共下水道事業）</t>
    <phoneticPr fontId="5"/>
  </si>
  <si>
    <t>下水道事業会計（特定環境保全公共下水道事業）</t>
    <phoneticPr fontId="5"/>
  </si>
  <si>
    <t>下水道事業会計（農業集落排水事業）</t>
    <phoneticPr fontId="5"/>
  </si>
  <si>
    <t>下水道事業会計（小規模集合排水事業）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</si>
  <si>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</si>
  <si>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</si>
  <si>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</si>
  <si>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</si>
  <si>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</si>
  <si>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</si>
  <si>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</si>
  <si>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</si>
  <si>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</si>
  <si>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</si>
  <si>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</si>
  <si>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</si>
  <si>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</si>
  <si>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</si>
  <si>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</si>
  <si>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</si>
  <si>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</si>
  <si>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</si>
  <si>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</si>
  <si>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</si>
  <si>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</si>
  <si>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</si>
  <si>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</si>
  <si>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</si>
  <si>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</si>
  <si>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</si>
  <si>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</si>
  <si>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</si>
  <si>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</si>
  <si>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</si>
  <si>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</si>
  <si>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</si>
  <si>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</si>
  <si>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</si>
  <si>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</si>
  <si>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</si>
  <si>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</si>
  <si>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</si>
  <si>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</si>
  <si>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</si>
  <si>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</si>
  <si>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</si>
  <si>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</si>
  <si>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</si>
  <si>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</si>
  <si>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</si>
  <si>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</si>
  <si>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</si>
  <si>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</si>
  <si>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</si>
  <si>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</si>
  <si>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</si>
  <si>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</si>
  <si>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</si>
  <si>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</si>
  <si>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</si>
  <si>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</si>
  <si>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</si>
  <si>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</si>
  <si>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</si>
  <si>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</si>
  <si>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</si>
  <si>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</si>
  <si>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</si>
  <si>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</si>
  <si>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</si>
  <si>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</si>
  <si>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</si>
  <si>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</si>
  <si>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</si>
  <si>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</si>
  <si>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</si>
  <si>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</si>
  <si>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</si>
  <si>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</si>
  <si>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</si>
  <si>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</si>
  <si>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</si>
  <si>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</si>
  <si>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</si>
  <si>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</si>
  <si>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</si>
  <si>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</si>
  <si>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</si>
  <si>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</si>
  <si>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</si>
  <si>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</si>
  <si>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</si>
  <si>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</si>
  <si>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</si>
  <si>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</si>
  <si>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</si>
  <si>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</si>
  <si>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</si>
  <si>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</si>
  <si>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</si>
  <si>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</si>
  <si>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</si>
  <si>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</si>
  <si>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</si>
  <si>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</si>
  <si>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</si>
  <si>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</si>
  <si>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</si>
  <si>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</si>
  <si>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</si>
  <si>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</si>
  <si>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</si>
  <si>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</si>
  <si>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</si>
  <si>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</si>
  <si>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</si>
  <si>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</si>
  <si>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</si>
  <si>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</si>
  <si>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</si>
  <si>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</si>
  <si>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</si>
  <si>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</si>
  <si>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</si>
  <si>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</si>
  <si>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</si>
  <si>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</si>
  <si>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</si>
  <si>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</si>
  <si>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</si>
  <si>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</si>
  <si>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</si>
  <si>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</si>
  <si>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</si>
  <si>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</si>
  <si>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</si>
  <si>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</si>
  <si>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</si>
  <si>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</si>
  <si>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</si>
  <si>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3.96</t>
  </si>
  <si>
    <t>▲ 4.83</t>
  </si>
  <si>
    <t>▲ 3.73</t>
  </si>
  <si>
    <t>▲ 5.58</t>
  </si>
  <si>
    <t>診療所事業会計</t>
  </si>
  <si>
    <t>▲ 0.01</t>
  </si>
  <si>
    <t>▲ 0.00</t>
  </si>
  <si>
    <t>水道事業会計</t>
  </si>
  <si>
    <t>一般会計</t>
  </si>
  <si>
    <t>病院事業会計</t>
  </si>
  <si>
    <t>下水道事業会計（公共下水道事業）</t>
  </si>
  <si>
    <t>介護保険事業特別会計（保険事業勘定）</t>
  </si>
  <si>
    <t>国民健康保険事業特別会計（事業勘定）</t>
  </si>
  <si>
    <t>下水道事業会計（農業集落排水事業）</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</si>
  <si>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</si>
  <si>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</si>
  <si>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</si>
  <si>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</si>
  <si>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</si>
  <si>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</si>
  <si>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</si>
  <si>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</si>
  <si>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</si>
  <si>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</si>
  <si>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</si>
  <si>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</si>
  <si>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</si>
  <si>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0"/>
  </si>
  <si>
    <t>大分県市町村会館管理組合</t>
    <rPh sb="0" eb="3">
      <t>オオイタケン</t>
    </rPh>
    <rPh sb="3" eb="6">
      <t>シチョウソン</t>
    </rPh>
    <rPh sb="6" eb="8">
      <t>カイカン</t>
    </rPh>
    <rPh sb="8" eb="10">
      <t>カンリ</t>
    </rPh>
    <rPh sb="10" eb="12">
      <t>クミアイ</t>
    </rPh>
    <phoneticPr fontId="10"/>
  </si>
  <si>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</si>
  <si>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大分県後期高齢者医療広域連合（後期高齢者医療特別会計）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</si>
  <si>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中津市土地開発公社</t>
    <rPh sb="0" eb="3">
      <t>ナカツシ</t>
    </rPh>
    <rPh sb="3" eb="5">
      <t>トチ</t>
    </rPh>
    <rPh sb="5" eb="7">
      <t>カイハツ</t>
    </rPh>
    <rPh sb="7" eb="9">
      <t>コウシャ</t>
    </rPh>
    <phoneticPr fontId="10"/>
  </si>
  <si>
    <t>(有)はばたき</t>
    <rPh sb="0" eb="3">
      <t>ユウ</t>
    </rPh>
    <phoneticPr fontId="10"/>
  </si>
  <si>
    <t>(社)農業公社やまくに</t>
    <rPh sb="1" eb="2">
      <t>シャ</t>
    </rPh>
    <rPh sb="3" eb="5">
      <t>ノウギョウ</t>
    </rPh>
    <rPh sb="5" eb="7">
      <t>コウシャ</t>
    </rPh>
    <phoneticPr fontId="10"/>
  </si>
  <si>
    <t>なかつ情報通信開発センター（株）</t>
    <rPh sb="3" eb="5">
      <t>ジョウホウ</t>
    </rPh>
    <rPh sb="5" eb="7">
      <t>ツウシン</t>
    </rPh>
    <rPh sb="7" eb="9">
      <t>カイハツ</t>
    </rPh>
    <rPh sb="13" eb="16">
      <t>カブ</t>
    </rPh>
    <phoneticPr fontId="10"/>
  </si>
  <si>
    <t>（株）道の駅なかつ</t>
    <rPh sb="0" eb="3">
      <t>カブ</t>
    </rPh>
    <rPh sb="3" eb="4">
      <t>ミチ</t>
    </rPh>
    <rPh sb="5" eb="6">
      <t>エキ</t>
    </rPh>
    <phoneticPr fontId="10"/>
  </si>
  <si>
    <t>（株）農業生産法人やまくに</t>
    <rPh sb="0" eb="3">
      <t>カブ</t>
    </rPh>
    <rPh sb="3" eb="5">
      <t>ノウギョウ</t>
    </rPh>
    <rPh sb="5" eb="7">
      <t>セイサン</t>
    </rPh>
    <rPh sb="7" eb="9">
      <t>ホウジン</t>
    </rPh>
    <phoneticPr fontId="10"/>
  </si>
  <si>
    <t>基金から114百万円繰入</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</si>
  <si>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</si>
  <si>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</si>
  <si>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</si>
  <si>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福祉振興基金</t>
    <rPh sb="0" eb="2">
      <t>フクシ</t>
    </rPh>
    <rPh sb="2" eb="4">
      <t>シンコウ</t>
    </rPh>
    <rPh sb="4" eb="6">
      <t>キキン</t>
    </rPh>
    <phoneticPr fontId="2"/>
  </si>
  <si>
    <t>地域振興基金</t>
    <rPh sb="0" eb="2">
      <t>チイキ</t>
    </rPh>
    <rPh sb="2" eb="4">
      <t>シンコウ</t>
    </rPh>
    <rPh sb="4" eb="6">
      <t>キキン</t>
    </rPh>
    <phoneticPr fontId="2"/>
  </si>
  <si>
    <t>脱炭素社会推進基金</t>
    <rPh sb="0" eb="1">
      <t>ダツ</t>
    </rPh>
    <rPh sb="1" eb="3">
      <t>タンソ</t>
    </rPh>
    <rPh sb="3" eb="5">
      <t>シャカイ</t>
    </rPh>
    <rPh sb="5" eb="7">
      <t>スイシン</t>
    </rPh>
    <rPh sb="7" eb="9">
      <t>キキン</t>
    </rPh>
    <phoneticPr fontId="2"/>
  </si>
  <si>
    <t>ふるさとなかつ応援基金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</si>
</sst>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9F90-4E4B-9FA5-A25FC869F4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60894</c:v>
                </c:pt>
                <c:pt idx="1">
                  <c:v>63094</c:v>
                </c:pt>
                <c:pt idx="2">
                  <c:v>59038</c:v>
                </c:pt>
                <c:pt idx="3">
                  <c:v>49103</c:v>
                </c:pt>
                <c:pt idx="4">
                  <c:v>83905</c:v>
                </c:pt>
              </c:numCache>
            </c:numRef>
          </c:val>
          <c:smooth val="0"/>
          <c:extLst>
            <c:ext xmlns:c16="http://schemas.microsoft.com/office/drawing/2014/chart" uri="{C3380CC4-5D6E-409C-BE32-E72D297353CC}">
              <c16:uniqueId val="{00000001-9F90-4E4B-9FA5-A25FC869F4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10.39</c:v>
                </c:pt>
                <c:pt idx="2">
                  <c:v>7.38</c:v>
                </c:pt>
                <c:pt idx="3">
                  <c:v>5.37</c:v>
                </c:pt>
                <c:pt idx="4">
                  <c:v>5.53</c:v>
                </c:pt>
              </c:numCache>
            </c:numRef>
          </c:val>
          <c:extLst>
            <c:ext xmlns:c16="http://schemas.microsoft.com/office/drawing/2014/chart" uri="{C3380CC4-5D6E-409C-BE32-E72D297353CC}">
              <c16:uniqueId val="{00000000-274B-4B50-8A9C-E24001A245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13.29</c:v>
                </c:pt>
                <c:pt idx="1">
                  <c:v>14.62</c:v>
                </c:pt>
                <c:pt idx="2">
                  <c:v>18.93</c:v>
                </c:pt>
                <c:pt idx="3">
                  <c:v>20.350000000000001</c:v>
                </c:pt>
                <c:pt idx="4">
                  <c:v>16.84</c:v>
                </c:pt>
              </c:numCache>
            </c:numRef>
          </c:val>
          <c:extLst>
            <c:ext xmlns:c16="http://schemas.microsoft.com/office/drawing/2014/chart" uri="{C3380CC4-5D6E-409C-BE32-E72D297353CC}">
              <c16:uniqueId val="{00000001-274B-4B50-8A9C-E24001A245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-3.96</c:v>
                </c:pt>
                <c:pt idx="1">
                  <c:v>4.4800000000000004</c:v>
                </c:pt>
                <c:pt idx="2">
                  <c:v>-4.83</c:v>
                </c:pt>
                <c:pt idx="3">
                  <c:v>-3.73</c:v>
                </c:pt>
                <c:pt idx="4">
                  <c:v>-5.58</c:v>
                </c:pt>
              </c:numCache>
            </c:numRef>
          </c:val>
          <c:smooth val="0"/>
          <c:extLst>
            <c:ext xmlns:c16="http://schemas.microsoft.com/office/drawing/2014/chart" uri="{C3380CC4-5D6E-409C-BE32-E72D297353CC}">
              <c16:uniqueId val="{00000002-274B-4B50-8A9C-E24001A245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0.44</c:v>
                </c:pt>
                <c:pt idx="2">
                  <c:v>#N/A</c:v>
                </c:pt>
                <c:pt idx="3">
                  <c:v>0.42</c:v>
                </c:pt>
                <c:pt idx="4">
                  <c:v>#N/A</c:v>
                </c:pt>
                <c:pt idx="5">
                  <c:v>0.48</c:v>
                </c:pt>
                <c:pt idx="6">
                  <c:v>#N/A</c:v>
                </c:pt>
                <c:pt idx="7">
                  <c:v>0.22</c:v>
                </c:pt>
                <c:pt idx="8">
                  <c:v>#N/A</c:v>
                </c:pt>
                <c:pt idx="9">
                  <c:v>0.14000000000000001</c:v>
                </c:pt>
              </c:numCache>
            </c:numRef>
          </c:val>
          <c:extLst>
            <c:ext xmlns:c16="http://schemas.microsoft.com/office/drawing/2014/chart" uri="{C3380CC4-5D6E-409C-BE32-E72D297353CC}">
              <c16:uniqueId val="{00000000-83B1-4BEA-A8A2-9067A6526E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83B1-4BEA-A8A2-9067A6526EC9}"/>
            </c:ext>
          </c:extLst>
        </c:ser>
        <c:ser>
          <c:idx val="2"/>
          <c:order val="2"/>
          <c:tx>
            <c:strRef>
              <c:f>データシート!$A$29</c:f>
              <c:strCache>
                <c:ptCount val="1"/>
                <c:pt idx="0">
                  <c:v>下水道事業会計（農業集落排水事業）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0.14000000000000001</c:v>
                </c:pt>
                <c:pt idx="8">
                  <c:v>#N/A</c:v>
                </c:pt>
                <c:pt idx="9">
                  <c:v>0.13</c:v>
                </c:pt>
              </c:numCache>
            </c:numRef>
          </c:val>
          <c:extLst>
            <c:ext xmlns:c16="http://schemas.microsoft.com/office/drawing/2014/chart" uri="{C3380CC4-5D6E-409C-BE32-E72D297353CC}">
              <c16:uniqueId val="{00000002-83B1-4BEA-A8A2-9067A6526EC9}"/>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2.7</c:v>
                </c:pt>
                <c:pt idx="2">
                  <c:v>#N/A</c:v>
                </c:pt>
                <c:pt idx="3">
                  <c:v>1.3</c:v>
                </c:pt>
                <c:pt idx="4">
                  <c:v>#N/A</c:v>
                </c:pt>
                <c:pt idx="5">
                  <c:v>1.71</c:v>
                </c:pt>
                <c:pt idx="6">
                  <c:v>#N/A</c:v>
                </c:pt>
                <c:pt idx="7">
                  <c:v>0.21</c:v>
                </c:pt>
                <c:pt idx="8">
                  <c:v>#N/A</c:v>
                </c:pt>
                <c:pt idx="9">
                  <c:v>0.22</c:v>
                </c:pt>
              </c:numCache>
            </c:numRef>
          </c:val>
          <c:extLst>
            <c:ext xmlns:c16="http://schemas.microsoft.com/office/drawing/2014/chart" uri="{C3380CC4-5D6E-409C-BE32-E72D297353CC}">
              <c16:uniqueId val="{00000003-83B1-4BEA-A8A2-9067A6526EC9}"/>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0.7</c:v>
                </c:pt>
                <c:pt idx="4">
                  <c:v>#N/A</c:v>
                </c:pt>
                <c:pt idx="5">
                  <c:v>0.92</c:v>
                </c:pt>
                <c:pt idx="6">
                  <c:v>#N/A</c:v>
                </c:pt>
                <c:pt idx="7">
                  <c:v>0.61</c:v>
                </c:pt>
                <c:pt idx="8">
                  <c:v>#N/A</c:v>
                </c:pt>
                <c:pt idx="9">
                  <c:v>0.61</c:v>
                </c:pt>
              </c:numCache>
            </c:numRef>
          </c:val>
          <c:extLst>
            <c:ext xmlns:c16="http://schemas.microsoft.com/office/drawing/2014/chart" uri="{C3380CC4-5D6E-409C-BE32-E72D297353CC}">
              <c16:uniqueId val="{00000004-83B1-4BEA-A8A2-9067A6526EC9}"/>
            </c:ext>
          </c:extLst>
        </c:ser>
        <c:ser>
          <c:idx val="5"/>
          <c:order val="5"/>
          <c:tx>
            <c:strRef>
              <c:f>データシート!$A$32</c:f>
              <c:strCache>
                <c:ptCount val="1"/>
                <c:pt idx="0">
                  <c:v>下水道事業会計（公共下水道事業）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2.2799999999999998</c:v>
                </c:pt>
                <c:pt idx="2">
                  <c:v>#N/A</c:v>
                </c:pt>
                <c:pt idx="3">
                  <c:v>2.98</c:v>
                </c:pt>
                <c:pt idx="4">
                  <c:v>#N/A</c:v>
                </c:pt>
                <c:pt idx="5">
                  <c:v>2.74</c:v>
                </c:pt>
                <c:pt idx="6">
                  <c:v>#N/A</c:v>
                </c:pt>
                <c:pt idx="7">
                  <c:v>2.95</c:v>
                </c:pt>
                <c:pt idx="8">
                  <c:v>#N/A</c:v>
                </c:pt>
                <c:pt idx="9">
                  <c:v>1.98</c:v>
                </c:pt>
              </c:numCache>
            </c:numRef>
          </c:val>
          <c:extLst>
            <c:ext xmlns:c16="http://schemas.microsoft.com/office/drawing/2014/chart" uri="{C3380CC4-5D6E-409C-BE32-E72D297353CC}">
              <c16:uniqueId val="{00000005-83B1-4BEA-A8A2-9067A6526EC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18.12</c:v>
                </c:pt>
                <c:pt idx="2">
                  <c:v>#N/A</c:v>
                </c:pt>
                <c:pt idx="3">
                  <c:v>9.15</c:v>
                </c:pt>
                <c:pt idx="4">
                  <c:v>#N/A</c:v>
                </c:pt>
                <c:pt idx="5">
                  <c:v>10.51</c:v>
                </c:pt>
                <c:pt idx="6">
                  <c:v>#N/A</c:v>
                </c:pt>
                <c:pt idx="7">
                  <c:v>8.5399999999999991</c:v>
                </c:pt>
                <c:pt idx="8">
                  <c:v>#N/A</c:v>
                </c:pt>
                <c:pt idx="9">
                  <c:v>5.17</c:v>
                </c:pt>
              </c:numCache>
            </c:numRef>
          </c:val>
          <c:extLst>
            <c:ext xmlns:c16="http://schemas.microsoft.com/office/drawing/2014/chart" uri="{C3380CC4-5D6E-409C-BE32-E72D297353CC}">
              <c16:uniqueId val="{00000006-83B1-4BEA-A8A2-9067A6526E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5.01</c:v>
                </c:pt>
                <c:pt idx="2">
                  <c:v>#N/A</c:v>
                </c:pt>
                <c:pt idx="3">
                  <c:v>10.36</c:v>
                </c:pt>
                <c:pt idx="4">
                  <c:v>#N/A</c:v>
                </c:pt>
                <c:pt idx="5">
                  <c:v>7.19</c:v>
                </c:pt>
                <c:pt idx="6">
                  <c:v>#N/A</c:v>
                </c:pt>
                <c:pt idx="7">
                  <c:v>5.34</c:v>
                </c:pt>
                <c:pt idx="8">
                  <c:v>#N/A</c:v>
                </c:pt>
                <c:pt idx="9">
                  <c:v>5.51</c:v>
                </c:pt>
              </c:numCache>
            </c:numRef>
          </c:val>
          <c:extLst>
            <c:ext xmlns:c16="http://schemas.microsoft.com/office/drawing/2014/chart" uri="{C3380CC4-5D6E-409C-BE32-E72D297353CC}">
              <c16:uniqueId val="{00000007-83B1-4BEA-A8A2-9067A6526E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c:v>
                </c:pt>
                <c:pt idx="2">
                  <c:v>#N/A</c:v>
                </c:pt>
                <c:pt idx="3">
                  <c:v>5.68</c:v>
                </c:pt>
                <c:pt idx="4">
                  <c:v>#N/A</c:v>
                </c:pt>
                <c:pt idx="5">
                  <c:v>6.87</c:v>
                </c:pt>
                <c:pt idx="6">
                  <c:v>#N/A</c:v>
                </c:pt>
                <c:pt idx="7">
                  <c:v>8.2200000000000006</c:v>
                </c:pt>
                <c:pt idx="8">
                  <c:v>#N/A</c:v>
                </c:pt>
                <c:pt idx="9">
                  <c:v>9.33</c:v>
                </c:pt>
              </c:numCache>
            </c:numRef>
          </c:val>
          <c:extLst>
            <c:ext xmlns:c16="http://schemas.microsoft.com/office/drawing/2014/chart" uri="{C3380CC4-5D6E-409C-BE32-E72D297353CC}">
              <c16:uniqueId val="{00000008-83B1-4BEA-A8A2-9067A6526EC9}"/>
            </c:ext>
          </c:extLst>
        </c:ser>
        <c:ser>
          <c:idx val="9"/>
          <c:order val="9"/>
          <c:tx>
            <c:strRef>
              <c:f>データシート!$A$36</c:f>
              <c:strCache>
                <c:ptCount val="1"/>
                <c:pt idx="0">
                  <c:v>診療所事業会計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0.01</c:v>
                </c:pt>
                <c:pt idx="2">
                  <c:v>0.01</c:v>
                </c:pt>
                <c:pt idx="3">
                  <c:v>#N/A</c:v>
                </c:pt>
                <c:pt idx="4">
                  <c:v>0.01</c:v>
                </c:pt>
                <c:pt idx="5">
                  <c:v>#N/A</c:v>
                </c:pt>
                <c:pt idx="6">
                  <c:v>0.01</c:v>
                </c:pt>
                <c:pt idx="7">
                  <c:v>#N/A</c:v>
                </c:pt>
                <c:pt idx="8">
                  <c:v>#N/A</c:v>
                </c:pt>
                <c:pt idx="9">
                  <c:v>0</c:v>
                </c:pt>
              </c:numCache>
            </c:numRef>
          </c:val>
          <c:extLst>
            <c:ext xmlns:c16="http://schemas.microsoft.com/office/drawing/2014/chart" uri="{C3380CC4-5D6E-409C-BE32-E72D297353CC}">
              <c16:uniqueId val="{00000009-83B1-4BEA-A8A2-9067A6526E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5003</c:v>
                </c:pt>
                <c:pt idx="5">
                  <c:v>4885</c:v>
                </c:pt>
                <c:pt idx="8">
                  <c:v>4679</c:v>
                </c:pt>
                <c:pt idx="11">
                  <c:v>4500</c:v>
                </c:pt>
                <c:pt idx="14">
                  <c:v>4277</c:v>
                </c:pt>
              </c:numCache>
            </c:numRef>
          </c:val>
          <c:extLst>
            <c:ext xmlns:c16="http://schemas.microsoft.com/office/drawing/2014/chart" uri="{C3380CC4-5D6E-409C-BE32-E72D297353CC}">
              <c16:uniqueId val="{00000000-D666-4E6F-8249-990A971BE2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66-4E6F-8249-990A971BE2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66-4E6F-8249-990A971BE2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66-4E6F-8249-990A971BE2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1154</c:v>
                </c:pt>
                <c:pt idx="3">
                  <c:v>1104</c:v>
                </c:pt>
                <c:pt idx="6">
                  <c:v>1063</c:v>
                </c:pt>
                <c:pt idx="9">
                  <c:v>1137</c:v>
                </c:pt>
                <c:pt idx="12">
                  <c:v>1171</c:v>
                </c:pt>
              </c:numCache>
            </c:numRef>
          </c:val>
          <c:extLst>
            <c:ext xmlns:c16="http://schemas.microsoft.com/office/drawing/2014/chart" uri="{C3380CC4-5D6E-409C-BE32-E72D297353CC}">
              <c16:uniqueId val="{00000004-D666-4E6F-8249-990A971BE2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66-4E6F-8249-990A971BE2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66-4E6F-8249-990A971BE2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5034</c:v>
                </c:pt>
                <c:pt idx="3">
                  <c:v>4841</c:v>
                </c:pt>
                <c:pt idx="6">
                  <c:v>4717</c:v>
                </c:pt>
                <c:pt idx="9">
                  <c:v>4543</c:v>
                </c:pt>
                <c:pt idx="12">
                  <c:v>4280</c:v>
                </c:pt>
              </c:numCache>
            </c:numRef>
          </c:val>
          <c:extLst>
            <c:ext xmlns:c16="http://schemas.microsoft.com/office/drawing/2014/chart" uri="{C3380CC4-5D6E-409C-BE32-E72D297353CC}">
              <c16:uniqueId val="{00000007-D666-4E6F-8249-990A971BE2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1185</c:v>
                </c:pt>
                <c:pt idx="2">
                  <c:v>#N/A</c:v>
                </c:pt>
                <c:pt idx="3">
                  <c:v>#N/A</c:v>
                </c:pt>
                <c:pt idx="4">
                  <c:v>1060</c:v>
                </c:pt>
                <c:pt idx="5">
                  <c:v>#N/A</c:v>
                </c:pt>
                <c:pt idx="6">
                  <c:v>#N/A</c:v>
                </c:pt>
                <c:pt idx="7">
                  <c:v>1101</c:v>
                </c:pt>
                <c:pt idx="8">
                  <c:v>#N/A</c:v>
                </c:pt>
                <c:pt idx="9">
                  <c:v>#N/A</c:v>
                </c:pt>
                <c:pt idx="10">
                  <c:v>1180</c:v>
                </c:pt>
                <c:pt idx="11">
                  <c:v>#N/A</c:v>
                </c:pt>
                <c:pt idx="12">
                  <c:v>#N/A</c:v>
                </c:pt>
                <c:pt idx="13">
                  <c:v>1174</c:v>
                </c:pt>
                <c:pt idx="14">
                  <c:v>#N/A</c:v>
                </c:pt>
              </c:numCache>
            </c:numRef>
          </c:val>
          <c:smooth val="0"/>
          <c:extLst>
            <c:ext xmlns:c16="http://schemas.microsoft.com/office/drawing/2014/chart" uri="{C3380CC4-5D6E-409C-BE32-E72D297353CC}">
              <c16:uniqueId val="{00000008-D666-4E6F-8249-990A971BE2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37614</c:v>
                </c:pt>
                <c:pt idx="5">
                  <c:v>36361</c:v>
                </c:pt>
                <c:pt idx="8">
                  <c:v>34276</c:v>
                </c:pt>
                <c:pt idx="11">
                  <c:v>33049</c:v>
                </c:pt>
                <c:pt idx="14">
                  <c:v>32376</c:v>
                </c:pt>
              </c:numCache>
            </c:numRef>
          </c:val>
          <c:extLst>
            <c:ext xmlns:c16="http://schemas.microsoft.com/office/drawing/2014/chart" uri="{C3380CC4-5D6E-409C-BE32-E72D297353CC}">
              <c16:uniqueId val="{00000000-B39F-4BC8-87A0-F253980212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5773</c:v>
                </c:pt>
                <c:pt idx="5">
                  <c:v>5478</c:v>
                </c:pt>
                <c:pt idx="8">
                  <c:v>5641</c:v>
                </c:pt>
                <c:pt idx="11">
                  <c:v>6142</c:v>
                </c:pt>
                <c:pt idx="14">
                  <c:v>5749</c:v>
                </c:pt>
              </c:numCache>
            </c:numRef>
          </c:val>
          <c:extLst>
            <c:ext xmlns:c16="http://schemas.microsoft.com/office/drawing/2014/chart" uri="{C3380CC4-5D6E-409C-BE32-E72D297353CC}">
              <c16:uniqueId val="{00000001-B39F-4BC8-87A0-F253980212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8319</c:v>
                </c:pt>
                <c:pt idx="5">
                  <c:v>9711</c:v>
                </c:pt>
                <c:pt idx="8">
                  <c:v>11175</c:v>
                </c:pt>
                <c:pt idx="11">
                  <c:v>11478</c:v>
                </c:pt>
                <c:pt idx="14">
                  <c:v>10907</c:v>
                </c:pt>
              </c:numCache>
            </c:numRef>
          </c:val>
          <c:extLst>
            <c:ext xmlns:c16="http://schemas.microsoft.com/office/drawing/2014/chart" uri="{C3380CC4-5D6E-409C-BE32-E72D297353CC}">
              <c16:uniqueId val="{00000002-B39F-4BC8-87A0-F253980212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9F-4BC8-87A0-F253980212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9F-4BC8-87A0-F253980212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239</c:v>
                </c:pt>
                <c:pt idx="3">
                  <c:v>272</c:v>
                </c:pt>
                <c:pt idx="6">
                  <c:v>82</c:v>
                </c:pt>
                <c:pt idx="9">
                  <c:v>198</c:v>
                </c:pt>
                <c:pt idx="12">
                  <c:v>0</c:v>
                </c:pt>
              </c:numCache>
            </c:numRef>
          </c:val>
          <c:extLst>
            <c:ext xmlns:c16="http://schemas.microsoft.com/office/drawing/2014/chart" uri="{C3380CC4-5D6E-409C-BE32-E72D297353CC}">
              <c16:uniqueId val="{00000005-B39F-4BC8-87A0-F253980212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5183</c:v>
                </c:pt>
                <c:pt idx="3">
                  <c:v>5048</c:v>
                </c:pt>
                <c:pt idx="6">
                  <c:v>5022</c:v>
                </c:pt>
                <c:pt idx="9">
                  <c:v>5012</c:v>
                </c:pt>
                <c:pt idx="12">
                  <c:v>5060</c:v>
                </c:pt>
              </c:numCache>
            </c:numRef>
          </c:val>
          <c:extLst>
            <c:ext xmlns:c16="http://schemas.microsoft.com/office/drawing/2014/chart" uri="{C3380CC4-5D6E-409C-BE32-E72D297353CC}">
              <c16:uniqueId val="{00000006-B39F-4BC8-87A0-F253980212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39F-4BC8-87A0-F253980212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13677</c:v>
                </c:pt>
                <c:pt idx="3">
                  <c:v>13737</c:v>
                </c:pt>
                <c:pt idx="6">
                  <c:v>13524</c:v>
                </c:pt>
                <c:pt idx="9">
                  <c:v>14403</c:v>
                </c:pt>
                <c:pt idx="12">
                  <c:v>14605</c:v>
                </c:pt>
              </c:numCache>
            </c:numRef>
          </c:val>
          <c:extLst>
            <c:ext xmlns:c16="http://schemas.microsoft.com/office/drawing/2014/chart" uri="{C3380CC4-5D6E-409C-BE32-E72D297353CC}">
              <c16:uniqueId val="{00000008-B39F-4BC8-87A0-F253980212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394</c:v>
                </c:pt>
                <c:pt idx="3">
                  <c:v>395</c:v>
                </c:pt>
                <c:pt idx="6">
                  <c:v>396</c:v>
                </c:pt>
                <c:pt idx="9">
                  <c:v>397</c:v>
                </c:pt>
                <c:pt idx="12">
                  <c:v>398</c:v>
                </c:pt>
              </c:numCache>
            </c:numRef>
          </c:val>
          <c:extLst>
            <c:ext xmlns:c16="http://schemas.microsoft.com/office/drawing/2014/chart" uri="{C3380CC4-5D6E-409C-BE32-E72D297353CC}">
              <c16:uniqueId val="{00000009-B39F-4BC8-87A0-F253980212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40312</c:v>
                </c:pt>
                <c:pt idx="3">
                  <c:v>39743</c:v>
                </c:pt>
                <c:pt idx="6">
                  <c:v>38695</c:v>
                </c:pt>
                <c:pt idx="9">
                  <c:v>37342</c:v>
                </c:pt>
                <c:pt idx="12">
                  <c:v>38050</c:v>
                </c:pt>
              </c:numCache>
            </c:numRef>
          </c:val>
          <c:extLst>
            <c:ext xmlns:c16="http://schemas.microsoft.com/office/drawing/2014/chart" uri="{C3380CC4-5D6E-409C-BE32-E72D297353CC}">
              <c16:uniqueId val="{0000000A-B39F-4BC8-87A0-F253980212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8098</c:v>
                </c:pt>
                <c:pt idx="2">
                  <c:v>#N/A</c:v>
                </c:pt>
                <c:pt idx="3">
                  <c:v>#N/A</c:v>
                </c:pt>
                <c:pt idx="4">
                  <c:v>7647</c:v>
                </c:pt>
                <c:pt idx="5">
                  <c:v>#N/A</c:v>
                </c:pt>
                <c:pt idx="6">
                  <c:v>#N/A</c:v>
                </c:pt>
                <c:pt idx="7">
                  <c:v>6627</c:v>
                </c:pt>
                <c:pt idx="8">
                  <c:v>#N/A</c:v>
                </c:pt>
                <c:pt idx="9">
                  <c:v>#N/A</c:v>
                </c:pt>
                <c:pt idx="10">
                  <c:v>6683</c:v>
                </c:pt>
                <c:pt idx="11">
                  <c:v>#N/A</c:v>
                </c:pt>
                <c:pt idx="12">
                  <c:v>#N/A</c:v>
                </c:pt>
                <c:pt idx="13">
                  <c:v>9081</c:v>
                </c:pt>
                <c:pt idx="14">
                  <c:v>#N/A</c:v>
                </c:pt>
              </c:numCache>
            </c:numRef>
          </c:val>
          <c:smooth val="0"/>
          <c:extLst>
            <c:ext xmlns:c16="http://schemas.microsoft.com/office/drawing/2014/chart" uri="{C3380CC4-5D6E-409C-BE32-E72D297353CC}">
              <c16:uniqueId val="{0000000B-B39F-4BC8-87A0-F253980212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4543</c:v>
                </c:pt>
                <c:pt idx="1">
                  <c:v>4884</c:v>
                </c:pt>
                <c:pt idx="2">
                  <c:v>4141</c:v>
                </c:pt>
              </c:numCache>
            </c:numRef>
          </c:val>
          <c:extLst>
            <c:ext xmlns:c16="http://schemas.microsoft.com/office/drawing/2014/chart" uri="{C3380CC4-5D6E-409C-BE32-E72D297353CC}">
              <c16:uniqueId val="{00000000-67BC-4EB7-A6EA-7FA39A532A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1071</c:v>
                </c:pt>
                <c:pt idx="1">
                  <c:v>1031</c:v>
                </c:pt>
                <c:pt idx="2">
                  <c:v>1119</c:v>
                </c:pt>
              </c:numCache>
            </c:numRef>
          </c:val>
          <c:extLst>
            <c:ext xmlns:c16="http://schemas.microsoft.com/office/drawing/2014/chart" uri="{C3380CC4-5D6E-409C-BE32-E72D297353CC}">
              <c16:uniqueId val="{00000001-67BC-4EB7-A6EA-7FA39A532A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4565</c:v>
                </c:pt>
                <c:pt idx="1">
                  <c:v>4267</c:v>
                </c:pt>
                <c:pt idx="2">
                  <c:v>3855</c:v>
                </c:pt>
              </c:numCache>
            </c:numRef>
          </c:val>
          <c:extLst>
            <c:ext xmlns:c16="http://schemas.microsoft.com/office/drawing/2014/chart" uri="{C3380CC4-5D6E-409C-BE32-E72D297353CC}">
              <c16:uniqueId val="{00000002-67BC-4EB7-A6EA-7FA39A532A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プライマリーバランスに留意した適正管理により、元利償還金については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263,093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千円の減となったが、公営企業債元利償還金に対する繰出金については、下水道事業償還金の増（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円）、病院事業償還金の増（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また、元利償還に係る特定財源は、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千円の増となったが、算入公債費は、合併特例債の償還終了及び事業費補正分の減により、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そのため、実質公債費比率の分子は前年度と比較すると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今後も起債の適正な管理に努める。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年度までに発行した中津市民病院債については、平成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年度までに満期一括償還は終了している。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将来負担額については、地方債の現在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+707,609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千円）が主な要因となり、前年度と比較して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761,315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充当可能財源等については、充当可能基金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571,272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、交付税算入率の高い地方債現在高の減による基準財政需要額算入見込額の減（△</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673,605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千円）が要因となり、前年度と比較し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1,637,487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の増加に加え、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が要因となり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2,398,802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大分県中津市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財政調整基金は市税、普通交付税の減により、前年度比で約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億円の減となった。また、その他特目基金については、地域振興基金などの取崩を行ったため約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財政調整用基金については、令和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年度に新たに策定した「中津市行政サービス高度化プラン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」に基づき、財政調整用基金を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確保し、財政の安定的な運営に必要な規模を確保していく。また、現有基金については、個別に基金そのものの意義を再度検討し、現在の行政目的・課題に整合していないと判断される基金は、目的の変更若しくは廃止等を含め見直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公共施設等整備基金：公共施設等の整備及び補修等、整備に係る借入金の償還、解体撤去経費に充当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福祉振興基金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：本格的な高齢化社会の到来に備え、福祉の増進及び市民福祉活動の促進に係る事業に充当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：合併特例債を原資として、中津市の地域振興を目的とした事業に充当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持続可能な開発目標の達成を環境面から支え、脱炭素社会の実現を推進する経費に充当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ふるさとなかつ応援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中津市に対し貢献又は応援をしたい者からの寄附金を活用し、ふるさと中津を守り元気づける事業に充当</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地域振興対策補助金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や予防接種等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事業に充当したことによる減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地域振興基金：合併後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年を経過し、新たな施策及び行政課題の解決のため有効的かつ積極的に活用する。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人件費や扶助費の増加に対し、市税や普通交付税は減少したことで財源が大幅に不足し、財政調整基金を取崩して対応したため基金残高が減額した。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％程度に当たる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年度に普通交付税で追加交付された「臨時財政対策債償還基金費」相当分を積立（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137,939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千円）したため増額した。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必要に応じ減債基金の取崩しを行っていくが、財政の安定的な運営に資するため、適正な管理に努める。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財政力指数は、分子の基準財政収入額が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633,822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千円の増、分母の基準財政需要額が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506,473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」及び「公共施設等総合管理計画」に基づき、さらなる自主財源の確保や財政基盤の強化を図る。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169632</xdr:rowOff>
    </xdr:from>
    <xdr:ext cx="762000" cy="259045"/>
    <xdr:sp macro="" textlink="">
      <xdr:nvSpPr>
        <xdr:cNvPr id="82" name="テキスト ボックス 81"/>
        <xdr:cNvSpPr txBox="1"/>
      </xdr:nvSpPr>
      <xdr:spPr>
        <a:xfrm>
          <a:off x="1066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法人市民税、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391,113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千円の減となった。歳出経常一般財源は、扶助費や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退職手当を含む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人件費の増を主な要因として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886,305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千円の増となったことから、前年度に比べ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依然として類似団体を上回る数値で推移しており、今後も「中津市行政サービス高度化プラン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」に基づき、さらなる自主財源の確保及び経常経費の削減を図る。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66</xdr:row>
      <xdr:rowOff>16193</xdr:rowOff>
    </xdr:to>
    <xdr:cxnSp macro="">
      <xdr:nvCxnSpPr>
        <xdr:cNvPr id="128" name="直線コネクタ 127"/>
        <xdr:cNvCxnSpPr/>
      </xdr:nvCxnSpPr>
      <xdr:spPr>
        <a:xfrm>
          <a:off x="4114800" y="11024235"/>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93663</xdr:rowOff>
    </xdr:to>
    <xdr:cxnSp macro="">
      <xdr:nvCxnSpPr>
        <xdr:cNvPr id="131" name="直線コネクタ 130"/>
        <xdr:cNvCxnSpPr/>
      </xdr:nvCxnSpPr>
      <xdr:spPr>
        <a:xfrm flipV="1">
          <a:off x="3225800" y="110242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147003</xdr:rowOff>
    </xdr:from>
    <xdr:to>
      <xdr:col>15</xdr:col>
      <xdr:colOff>82550</xdr:colOff>
      <xdr:row>64</xdr:row>
      <xdr:rowOff>93663</xdr:rowOff>
    </xdr:to>
    <xdr:cxnSp macro="">
      <xdr:nvCxnSpPr>
        <xdr:cNvPr id="134" name="直線コネクタ 133"/>
        <xdr:cNvCxnSpPr/>
      </xdr:nvCxnSpPr>
      <xdr:spPr>
        <a:xfrm>
          <a:off x="2336800" y="1077690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65</xdr:row>
      <xdr:rowOff>54928</xdr:rowOff>
    </xdr:to>
    <xdr:cxnSp macro="">
      <xdr:nvCxnSpPr>
        <xdr:cNvPr id="137" name="直線コネクタ 136"/>
        <xdr:cNvCxnSpPr/>
      </xdr:nvCxnSpPr>
      <xdr:spPr>
        <a:xfrm flipV="1">
          <a:off x="1447800" y="10776903"/>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136843</xdr:rowOff>
    </xdr:from>
    <xdr:to>
      <xdr:col>23</xdr:col>
      <xdr:colOff>184150</xdr:colOff>
      <xdr:row>66</xdr:row>
      <xdr:rowOff>66993</xdr:rowOff>
    </xdr:to>
    <xdr:sp macro="" textlink="">
      <xdr:nvSpPr>
        <xdr:cNvPr id="147" name="楕円 146"/>
        <xdr:cNvSpPr/>
      </xdr:nvSpPr>
      <xdr:spPr>
        <a:xfrm>
          <a:off x="49022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32720</xdr:rowOff>
    </xdr:from>
    <xdr:ext cx="762000" cy="259045"/>
    <xdr:sp macro="" textlink="">
      <xdr:nvSpPr>
        <xdr:cNvPr id="148" name="財政構造の弾力性該当値テキスト"/>
        <xdr:cNvSpPr txBox="1"/>
      </xdr:nvSpPr>
      <xdr:spPr>
        <a:xfrm>
          <a:off x="5041900" y="1117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1" name="楕円 150"/>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2" name="テキスト ボックス 151"/>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96203</xdr:rowOff>
    </xdr:from>
    <xdr:to>
      <xdr:col>11</xdr:col>
      <xdr:colOff>82550</xdr:colOff>
      <xdr:row>63</xdr:row>
      <xdr:rowOff>26353</xdr:rowOff>
    </xdr:to>
    <xdr:sp macro="" textlink="">
      <xdr:nvSpPr>
        <xdr:cNvPr id="153" name="楕円 152"/>
        <xdr:cNvSpPr/>
      </xdr:nvSpPr>
      <xdr:spPr>
        <a:xfrm>
          <a:off x="2286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11130</xdr:rowOff>
    </xdr:from>
    <xdr:ext cx="762000" cy="259045"/>
    <xdr:sp macro="" textlink="">
      <xdr:nvSpPr>
        <xdr:cNvPr id="154" name="テキスト ボックス 153"/>
        <xdr:cNvSpPr txBox="1"/>
      </xdr:nvSpPr>
      <xdr:spPr>
        <a:xfrm>
          <a:off x="1955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55" name="楕円 154"/>
        <xdr:cNvSpPr/>
      </xdr:nvSpPr>
      <xdr:spPr>
        <a:xfrm>
          <a:off x="1397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6" name="テキスト ボックス 155"/>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696,729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物価高騰や賃上げに伴う委託料の増やシステム標準化関連経費が増と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なり、前年比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83,479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加えて、人口の減少も要因となり、人口１人当たりの額が増額となった。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167824</xdr:rowOff>
    </xdr:from>
    <xdr:to>
      <xdr:col>23</xdr:col>
      <xdr:colOff>133350</xdr:colOff>
      <xdr:row>84</xdr:row>
      <xdr:rowOff>59015</xdr:rowOff>
    </xdr:to>
    <xdr:cxnSp macro="">
      <xdr:nvCxnSpPr>
        <xdr:cNvPr id="191" name="直線コネクタ 190"/>
        <xdr:cNvCxnSpPr/>
      </xdr:nvCxnSpPr>
      <xdr:spPr>
        <a:xfrm>
          <a:off x="4114800" y="14398174"/>
          <a:ext cx="838200" cy="6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151488</xdr:rowOff>
    </xdr:from>
    <xdr:to>
      <xdr:col>19</xdr:col>
      <xdr:colOff>133350</xdr:colOff>
      <xdr:row>83</xdr:row>
      <xdr:rowOff>167824</xdr:rowOff>
    </xdr:to>
    <xdr:cxnSp macro="">
      <xdr:nvCxnSpPr>
        <xdr:cNvPr id="194" name="直線コネクタ 193"/>
        <xdr:cNvCxnSpPr/>
      </xdr:nvCxnSpPr>
      <xdr:spPr>
        <a:xfrm>
          <a:off x="3225800" y="14381838"/>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97645</xdr:rowOff>
    </xdr:from>
    <xdr:to>
      <xdr:col>15</xdr:col>
      <xdr:colOff>82550</xdr:colOff>
      <xdr:row>83</xdr:row>
      <xdr:rowOff>151488</xdr:rowOff>
    </xdr:to>
    <xdr:cxnSp macro="">
      <xdr:nvCxnSpPr>
        <xdr:cNvPr id="197" name="直線コネクタ 196"/>
        <xdr:cNvCxnSpPr/>
      </xdr:nvCxnSpPr>
      <xdr:spPr>
        <a:xfrm>
          <a:off x="2336800" y="14327995"/>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49498</xdr:rowOff>
    </xdr:from>
    <xdr:to>
      <xdr:col>11</xdr:col>
      <xdr:colOff>31750</xdr:colOff>
      <xdr:row>83</xdr:row>
      <xdr:rowOff>97645</xdr:rowOff>
    </xdr:to>
    <xdr:cxnSp macro="">
      <xdr:nvCxnSpPr>
        <xdr:cNvPr id="200" name="直線コネクタ 199"/>
        <xdr:cNvCxnSpPr/>
      </xdr:nvCxnSpPr>
      <xdr:spPr>
        <a:xfrm>
          <a:off x="1447800" y="14279848"/>
          <a:ext cx="8890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8215</xdr:rowOff>
    </xdr:from>
    <xdr:to>
      <xdr:col>23</xdr:col>
      <xdr:colOff>184150</xdr:colOff>
      <xdr:row>84</xdr:row>
      <xdr:rowOff>109815</xdr:rowOff>
    </xdr:to>
    <xdr:sp macro="" textlink="">
      <xdr:nvSpPr>
        <xdr:cNvPr id="210" name="楕円 209"/>
        <xdr:cNvSpPr/>
      </xdr:nvSpPr>
      <xdr:spPr>
        <a:xfrm>
          <a:off x="4902200" y="144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151742</xdr:rowOff>
    </xdr:from>
    <xdr:ext cx="762000" cy="259045"/>
    <xdr:sp macro="" textlink="">
      <xdr:nvSpPr>
        <xdr:cNvPr id="211" name="人件費・物件費等の状況該当値テキスト"/>
        <xdr:cNvSpPr txBox="1"/>
      </xdr:nvSpPr>
      <xdr:spPr>
        <a:xfrm>
          <a:off x="5041900" y="1438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117024</xdr:rowOff>
    </xdr:from>
    <xdr:to>
      <xdr:col>19</xdr:col>
      <xdr:colOff>184150</xdr:colOff>
      <xdr:row>84</xdr:row>
      <xdr:rowOff>47174</xdr:rowOff>
    </xdr:to>
    <xdr:sp macro="" textlink="">
      <xdr:nvSpPr>
        <xdr:cNvPr id="212" name="楕円 211"/>
        <xdr:cNvSpPr/>
      </xdr:nvSpPr>
      <xdr:spPr>
        <a:xfrm>
          <a:off x="4064000" y="143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31951</xdr:rowOff>
    </xdr:from>
    <xdr:ext cx="736600" cy="259045"/>
    <xdr:sp macro="" textlink="">
      <xdr:nvSpPr>
        <xdr:cNvPr id="213" name="テキスト ボックス 212"/>
        <xdr:cNvSpPr txBox="1"/>
      </xdr:nvSpPr>
      <xdr:spPr>
        <a:xfrm>
          <a:off x="3733800" y="14433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100688</xdr:rowOff>
    </xdr:from>
    <xdr:to>
      <xdr:col>15</xdr:col>
      <xdr:colOff>133350</xdr:colOff>
      <xdr:row>84</xdr:row>
      <xdr:rowOff>30838</xdr:rowOff>
    </xdr:to>
    <xdr:sp macro="" textlink="">
      <xdr:nvSpPr>
        <xdr:cNvPr id="214" name="楕円 213"/>
        <xdr:cNvSpPr/>
      </xdr:nvSpPr>
      <xdr:spPr>
        <a:xfrm>
          <a:off x="3175000" y="143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15615</xdr:rowOff>
    </xdr:from>
    <xdr:ext cx="762000" cy="259045"/>
    <xdr:sp macro="" textlink="">
      <xdr:nvSpPr>
        <xdr:cNvPr id="215" name="テキスト ボックス 214"/>
        <xdr:cNvSpPr txBox="1"/>
      </xdr:nvSpPr>
      <xdr:spPr>
        <a:xfrm>
          <a:off x="2844800" y="1441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46845</xdr:rowOff>
    </xdr:from>
    <xdr:to>
      <xdr:col>11</xdr:col>
      <xdr:colOff>82550</xdr:colOff>
      <xdr:row>83</xdr:row>
      <xdr:rowOff>148445</xdr:rowOff>
    </xdr:to>
    <xdr:sp macro="" textlink="">
      <xdr:nvSpPr>
        <xdr:cNvPr id="216" name="楕円 215"/>
        <xdr:cNvSpPr/>
      </xdr:nvSpPr>
      <xdr:spPr>
        <a:xfrm>
          <a:off x="2286000" y="142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133222</xdr:rowOff>
    </xdr:from>
    <xdr:ext cx="762000" cy="259045"/>
    <xdr:sp macro="" textlink="">
      <xdr:nvSpPr>
        <xdr:cNvPr id="217" name="テキスト ボックス 216"/>
        <xdr:cNvSpPr txBox="1"/>
      </xdr:nvSpPr>
      <xdr:spPr>
        <a:xfrm>
          <a:off x="1955800" y="143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170148</xdr:rowOff>
    </xdr:from>
    <xdr:to>
      <xdr:col>7</xdr:col>
      <xdr:colOff>31750</xdr:colOff>
      <xdr:row>83</xdr:row>
      <xdr:rowOff>100298</xdr:rowOff>
    </xdr:to>
    <xdr:sp macro="" textlink="">
      <xdr:nvSpPr>
        <xdr:cNvPr id="218" name="楕円 217"/>
        <xdr:cNvSpPr/>
      </xdr:nvSpPr>
      <xdr:spPr>
        <a:xfrm>
          <a:off x="1397000" y="142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85075</xdr:rowOff>
    </xdr:from>
    <xdr:ext cx="762000" cy="259045"/>
    <xdr:sp macro="" textlink="">
      <xdr:nvSpPr>
        <xdr:cNvPr id="219" name="テキスト ボックス 218"/>
        <xdr:cNvSpPr txBox="1"/>
      </xdr:nvSpPr>
      <xdr:spPr>
        <a:xfrm>
          <a:off x="1066800" y="14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月に給与制度の見直しによる現給保障の廃止、平成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月には昇格時号給対応表の見直し、令和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歳昇給停止を実施。令和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年度に、給料表の見直し（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級制の廃止）を実施。</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今後は「中津市定員適正化計画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」に基づき、ラスパイレス指数改善を図る。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51707</xdr:rowOff>
    </xdr:to>
    <xdr:cxnSp macro="">
      <xdr:nvCxnSpPr>
        <xdr:cNvPr id="255" name="直線コネクタ 254"/>
        <xdr:cNvCxnSpPr/>
      </xdr:nvCxnSpPr>
      <xdr:spPr>
        <a:xfrm flipV="1">
          <a:off x="16179800" y="151220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89</xdr:row>
      <xdr:rowOff>18143</xdr:rowOff>
    </xdr:to>
    <xdr:cxnSp macro="">
      <xdr:nvCxnSpPr>
        <xdr:cNvPr id="258" name="直線コネクタ 257"/>
        <xdr:cNvCxnSpPr/>
      </xdr:nvCxnSpPr>
      <xdr:spPr>
        <a:xfrm flipV="1">
          <a:off x="15290800" y="151393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87086</xdr:rowOff>
    </xdr:to>
    <xdr:cxnSp macro="">
      <xdr:nvCxnSpPr>
        <xdr:cNvPr id="261" name="直線コネクタ 260"/>
        <xdr:cNvCxnSpPr/>
      </xdr:nvCxnSpPr>
      <xdr:spPr>
        <a:xfrm flipV="1">
          <a:off x="14401800" y="152771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87086</xdr:rowOff>
    </xdr:to>
    <xdr:cxnSp macro="">
      <xdr:nvCxnSpPr>
        <xdr:cNvPr id="264" name="直線コネクタ 263"/>
        <xdr:cNvCxnSpPr/>
      </xdr:nvCxnSpPr>
      <xdr:spPr>
        <a:xfrm>
          <a:off x="13512800" y="152944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4" name="楕円 273"/>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5" name="給与水準   （国との比較）該当値テキスト"/>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0" name="楕円 279"/>
        <xdr:cNvSpPr/>
      </xdr:nvSpPr>
      <xdr:spPr>
        <a:xfrm>
          <a:off x="14351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1" name="テキスト ボックス 280"/>
        <xdr:cNvSpPr txBox="1"/>
      </xdr:nvSpPr>
      <xdr:spPr>
        <a:xfrm>
          <a:off x="14020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2" name="楕円 281"/>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3" name="テキスト ボックス 282"/>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総合支所方式により支所機能を充実させていることなどが主な要因となり、類似団体より全体職員数が多く、数値が大きくなっている。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今後は「中津市定員適正化計画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」に基づき、職員数の適正化を図り、さらなる経費削減に努める。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105682</xdr:rowOff>
    </xdr:to>
    <xdr:cxnSp macro="">
      <xdr:nvCxnSpPr>
        <xdr:cNvPr id="320" name="直線コネクタ 319"/>
        <xdr:cNvCxnSpPr/>
      </xdr:nvCxnSpPr>
      <xdr:spPr>
        <a:xfrm>
          <a:off x="16179800" y="10815683"/>
          <a:ext cx="8382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2268</xdr:rowOff>
    </xdr:from>
    <xdr:to>
      <xdr:col>77</xdr:col>
      <xdr:colOff>44450</xdr:colOff>
      <xdr:row>63</xdr:row>
      <xdr:rowOff>14333</xdr:rowOff>
    </xdr:to>
    <xdr:cxnSp macro="">
      <xdr:nvCxnSpPr>
        <xdr:cNvPr id="323" name="直線コネクタ 322"/>
        <xdr:cNvCxnSpPr/>
      </xdr:nvCxnSpPr>
      <xdr:spPr>
        <a:xfrm>
          <a:off x="15290800" y="108036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134076</xdr:rowOff>
    </xdr:from>
    <xdr:to>
      <xdr:col>72</xdr:col>
      <xdr:colOff>203200</xdr:colOff>
      <xdr:row>63</xdr:row>
      <xdr:rowOff>2268</xdr:rowOff>
    </xdr:to>
    <xdr:cxnSp macro="">
      <xdr:nvCxnSpPr>
        <xdr:cNvPr id="326" name="直線コネクタ 325"/>
        <xdr:cNvCxnSpPr/>
      </xdr:nvCxnSpPr>
      <xdr:spPr>
        <a:xfrm>
          <a:off x="14401800" y="10763976"/>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122010</xdr:rowOff>
    </xdr:from>
    <xdr:to>
      <xdr:col>68</xdr:col>
      <xdr:colOff>152400</xdr:colOff>
      <xdr:row>62</xdr:row>
      <xdr:rowOff>134076</xdr:rowOff>
    </xdr:to>
    <xdr:cxnSp macro="">
      <xdr:nvCxnSpPr>
        <xdr:cNvPr id="329" name="直線コネクタ 328"/>
        <xdr:cNvCxnSpPr/>
      </xdr:nvCxnSpPr>
      <xdr:spPr>
        <a:xfrm>
          <a:off x="13512800" y="1075191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54882</xdr:rowOff>
    </xdr:from>
    <xdr:to>
      <xdr:col>81</xdr:col>
      <xdr:colOff>95250</xdr:colOff>
      <xdr:row>63</xdr:row>
      <xdr:rowOff>156482</xdr:rowOff>
    </xdr:to>
    <xdr:sp macro="" textlink="">
      <xdr:nvSpPr>
        <xdr:cNvPr id="339" name="楕円 338"/>
        <xdr:cNvSpPr/>
      </xdr:nvSpPr>
      <xdr:spPr>
        <a:xfrm>
          <a:off x="16967200" y="108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26959</xdr:rowOff>
    </xdr:from>
    <xdr:ext cx="762000" cy="259045"/>
    <xdr:sp macro="" textlink="">
      <xdr:nvSpPr>
        <xdr:cNvPr id="340" name="定員管理の状況該当値テキスト"/>
        <xdr:cNvSpPr txBox="1"/>
      </xdr:nvSpPr>
      <xdr:spPr>
        <a:xfrm>
          <a:off x="17106900" y="108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134983</xdr:rowOff>
    </xdr:from>
    <xdr:to>
      <xdr:col>77</xdr:col>
      <xdr:colOff>95250</xdr:colOff>
      <xdr:row>63</xdr:row>
      <xdr:rowOff>65133</xdr:rowOff>
    </xdr:to>
    <xdr:sp macro="" textlink="">
      <xdr:nvSpPr>
        <xdr:cNvPr id="341" name="楕円 340"/>
        <xdr:cNvSpPr/>
      </xdr:nvSpPr>
      <xdr:spPr>
        <a:xfrm>
          <a:off x="16129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49910</xdr:rowOff>
    </xdr:from>
    <xdr:ext cx="736600" cy="259045"/>
    <xdr:sp macro="" textlink="">
      <xdr:nvSpPr>
        <xdr:cNvPr id="342" name="テキスト ボックス 341"/>
        <xdr:cNvSpPr txBox="1"/>
      </xdr:nvSpPr>
      <xdr:spPr>
        <a:xfrm>
          <a:off x="15798800" y="1085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122918</xdr:rowOff>
    </xdr:from>
    <xdr:to>
      <xdr:col>73</xdr:col>
      <xdr:colOff>44450</xdr:colOff>
      <xdr:row>63</xdr:row>
      <xdr:rowOff>53068</xdr:rowOff>
    </xdr:to>
    <xdr:sp macro="" textlink="">
      <xdr:nvSpPr>
        <xdr:cNvPr id="343" name="楕円 342"/>
        <xdr:cNvSpPr/>
      </xdr:nvSpPr>
      <xdr:spPr>
        <a:xfrm>
          <a:off x="15240000" y="10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37845</xdr:rowOff>
    </xdr:from>
    <xdr:ext cx="762000" cy="259045"/>
    <xdr:sp macro="" textlink="">
      <xdr:nvSpPr>
        <xdr:cNvPr id="344" name="テキスト ボックス 343"/>
        <xdr:cNvSpPr txBox="1"/>
      </xdr:nvSpPr>
      <xdr:spPr>
        <a:xfrm>
          <a:off x="14909800" y="108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83276</xdr:rowOff>
    </xdr:from>
    <xdr:to>
      <xdr:col>68</xdr:col>
      <xdr:colOff>203200</xdr:colOff>
      <xdr:row>63</xdr:row>
      <xdr:rowOff>13426</xdr:rowOff>
    </xdr:to>
    <xdr:sp macro="" textlink="">
      <xdr:nvSpPr>
        <xdr:cNvPr id="345" name="楕円 344"/>
        <xdr:cNvSpPr/>
      </xdr:nvSpPr>
      <xdr:spPr>
        <a:xfrm>
          <a:off x="14351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169653</xdr:rowOff>
    </xdr:from>
    <xdr:ext cx="762000" cy="259045"/>
    <xdr:sp macro="" textlink="">
      <xdr:nvSpPr>
        <xdr:cNvPr id="346" name="テキスト ボックス 345"/>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71210</xdr:rowOff>
    </xdr:from>
    <xdr:to>
      <xdr:col>64</xdr:col>
      <xdr:colOff>152400</xdr:colOff>
      <xdr:row>63</xdr:row>
      <xdr:rowOff>1360</xdr:rowOff>
    </xdr:to>
    <xdr:sp macro="" textlink="">
      <xdr:nvSpPr>
        <xdr:cNvPr id="347" name="楕円 346"/>
        <xdr:cNvSpPr/>
      </xdr:nvSpPr>
      <xdr:spPr>
        <a:xfrm>
          <a:off x="13462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157587</xdr:rowOff>
    </xdr:from>
    <xdr:ext cx="762000" cy="259045"/>
    <xdr:sp macro="" textlink="">
      <xdr:nvSpPr>
        <xdr:cNvPr id="348" name="テキスト ボックス 347"/>
        <xdr:cNvSpPr txBox="1"/>
      </xdr:nvSpPr>
      <xdr:spPr>
        <a:xfrm>
          <a:off x="13131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分子は元利償還金の額の減を交付税算入額の減が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交付税算入額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812,982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千円の増となった。そのため、単年度実質公債費比率は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ヵ年平均の比率については、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類似団体と比較し良好な数値となっており、今後も適正な財政運営に努める。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81" name="直線コネクタ 380"/>
        <xdr:cNvCxnSpPr/>
      </xdr:nvCxnSpPr>
      <xdr:spPr>
        <a:xfrm>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84" name="直線コネクタ 383"/>
        <xdr:cNvCxnSpPr/>
      </xdr:nvCxnSpPr>
      <xdr:spPr>
        <a:xfrm flipV="1">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27940</xdr:rowOff>
    </xdr:to>
    <xdr:cxnSp macro="">
      <xdr:nvCxnSpPr>
        <xdr:cNvPr id="387" name="直線コネクタ 386"/>
        <xdr:cNvCxnSpPr/>
      </xdr:nvCxnSpPr>
      <xdr:spPr>
        <a:xfrm flipV="1">
          <a:off x="14401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60113</xdr:rowOff>
    </xdr:to>
    <xdr:cxnSp macro="">
      <xdr:nvCxnSpPr>
        <xdr:cNvPr id="390" name="直線コネクタ 389"/>
        <xdr:cNvCxnSpPr/>
      </xdr:nvCxnSpPr>
      <xdr:spPr>
        <a:xfrm flipV="1">
          <a:off x="13512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3" name="テキスト ボックス 402"/>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6" name="楕円 405"/>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7" name="テキスト ボックス 406"/>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9" name="テキスト ボックス 408"/>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分子は将来負担額の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+761,315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571,272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2,398,804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812,982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分子の増が分母の増を上回り、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依然として類似団体より高い数値で推移しており、今後は「中津市行政サービス高度化プラン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」に基づき、当該比率の適正な推移に努める。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72531</xdr:rowOff>
    </xdr:from>
    <xdr:to>
      <xdr:col>81</xdr:col>
      <xdr:colOff>44450</xdr:colOff>
      <xdr:row>17</xdr:row>
      <xdr:rowOff>36477</xdr:rowOff>
    </xdr:to>
    <xdr:cxnSp macro="">
      <xdr:nvCxnSpPr>
        <xdr:cNvPr id="443" name="直線コネクタ 442"/>
        <xdr:cNvCxnSpPr/>
      </xdr:nvCxnSpPr>
      <xdr:spPr>
        <a:xfrm>
          <a:off x="16179800" y="2815731"/>
          <a:ext cx="8382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72531</xdr:rowOff>
    </xdr:from>
    <xdr:to>
      <xdr:col>77</xdr:col>
      <xdr:colOff>44450</xdr:colOff>
      <xdr:row>16</xdr:row>
      <xdr:rowOff>72531</xdr:rowOff>
    </xdr:to>
    <xdr:cxnSp macro="">
      <xdr:nvCxnSpPr>
        <xdr:cNvPr id="446" name="直線コネクタ 445"/>
        <xdr:cNvCxnSpPr/>
      </xdr:nvCxnSpPr>
      <xdr:spPr>
        <a:xfrm>
          <a:off x="15290800" y="2815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72531</xdr:rowOff>
    </xdr:from>
    <xdr:to>
      <xdr:col>72</xdr:col>
      <xdr:colOff>203200</xdr:colOff>
      <xdr:row>16</xdr:row>
      <xdr:rowOff>130175</xdr:rowOff>
    </xdr:to>
    <xdr:cxnSp macro="">
      <xdr:nvCxnSpPr>
        <xdr:cNvPr id="449" name="直線コネクタ 448"/>
        <xdr:cNvCxnSpPr/>
      </xdr:nvCxnSpPr>
      <xdr:spPr>
        <a:xfrm flipV="1">
          <a:off x="14401800" y="2815731"/>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130175</xdr:rowOff>
    </xdr:from>
    <xdr:to>
      <xdr:col>68</xdr:col>
      <xdr:colOff>152400</xdr:colOff>
      <xdr:row>17</xdr:row>
      <xdr:rowOff>17709</xdr:rowOff>
    </xdr:to>
    <xdr:cxnSp macro="">
      <xdr:nvCxnSpPr>
        <xdr:cNvPr id="452" name="直線コネクタ 451"/>
        <xdr:cNvCxnSpPr/>
      </xdr:nvCxnSpPr>
      <xdr:spPr>
        <a:xfrm flipV="1">
          <a:off x="13512800" y="287337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6" name="テキスト ボックス 455"/>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157127</xdr:rowOff>
    </xdr:from>
    <xdr:to>
      <xdr:col>81</xdr:col>
      <xdr:colOff>95250</xdr:colOff>
      <xdr:row>17</xdr:row>
      <xdr:rowOff>87277</xdr:rowOff>
    </xdr:to>
    <xdr:sp macro="" textlink="">
      <xdr:nvSpPr>
        <xdr:cNvPr id="462" name="楕円 461"/>
        <xdr:cNvSpPr/>
      </xdr:nvSpPr>
      <xdr:spPr>
        <a:xfrm>
          <a:off x="16967200" y="29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129204</xdr:rowOff>
    </xdr:from>
    <xdr:ext cx="762000" cy="259045"/>
    <xdr:sp macro="" textlink="">
      <xdr:nvSpPr>
        <xdr:cNvPr id="463" name="将来負担の状況該当値テキスト"/>
        <xdr:cNvSpPr txBox="1"/>
      </xdr:nvSpPr>
      <xdr:spPr>
        <a:xfrm>
          <a:off x="17106900" y="28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21731</xdr:rowOff>
    </xdr:from>
    <xdr:to>
      <xdr:col>77</xdr:col>
      <xdr:colOff>95250</xdr:colOff>
      <xdr:row>16</xdr:row>
      <xdr:rowOff>123331</xdr:rowOff>
    </xdr:to>
    <xdr:sp macro="" textlink="">
      <xdr:nvSpPr>
        <xdr:cNvPr id="464" name="楕円 463"/>
        <xdr:cNvSpPr/>
      </xdr:nvSpPr>
      <xdr:spPr>
        <a:xfrm>
          <a:off x="16129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108108</xdr:rowOff>
    </xdr:from>
    <xdr:ext cx="736600" cy="259045"/>
    <xdr:sp macro="" textlink="">
      <xdr:nvSpPr>
        <xdr:cNvPr id="465" name="テキスト ボックス 464"/>
        <xdr:cNvSpPr txBox="1"/>
      </xdr:nvSpPr>
      <xdr:spPr>
        <a:xfrm>
          <a:off x="15798800" y="2851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21731</xdr:rowOff>
    </xdr:from>
    <xdr:to>
      <xdr:col>73</xdr:col>
      <xdr:colOff>44450</xdr:colOff>
      <xdr:row>16</xdr:row>
      <xdr:rowOff>123331</xdr:rowOff>
    </xdr:to>
    <xdr:sp macro="" textlink="">
      <xdr:nvSpPr>
        <xdr:cNvPr id="466" name="楕円 465"/>
        <xdr:cNvSpPr/>
      </xdr:nvSpPr>
      <xdr:spPr>
        <a:xfrm>
          <a:off x="15240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108108</xdr:rowOff>
    </xdr:from>
    <xdr:ext cx="762000" cy="259045"/>
    <xdr:sp macro="" textlink="">
      <xdr:nvSpPr>
        <xdr:cNvPr id="467" name="テキスト ボックス 466"/>
        <xdr:cNvSpPr txBox="1"/>
      </xdr:nvSpPr>
      <xdr:spPr>
        <a:xfrm>
          <a:off x="14909800" y="285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79375</xdr:rowOff>
    </xdr:from>
    <xdr:to>
      <xdr:col>68</xdr:col>
      <xdr:colOff>203200</xdr:colOff>
      <xdr:row>17</xdr:row>
      <xdr:rowOff>9525</xdr:rowOff>
    </xdr:to>
    <xdr:sp macro="" textlink="">
      <xdr:nvSpPr>
        <xdr:cNvPr id="468" name="楕円 467"/>
        <xdr:cNvSpPr/>
      </xdr:nvSpPr>
      <xdr:spPr>
        <a:xfrm>
          <a:off x="14351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165752</xdr:rowOff>
    </xdr:from>
    <xdr:ext cx="762000" cy="259045"/>
    <xdr:sp macro="" textlink="">
      <xdr:nvSpPr>
        <xdr:cNvPr id="469" name="テキスト ボックス 468"/>
        <xdr:cNvSpPr txBox="1"/>
      </xdr:nvSpPr>
      <xdr:spPr>
        <a:xfrm>
          <a:off x="14020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138359</xdr:rowOff>
    </xdr:from>
    <xdr:to>
      <xdr:col>64</xdr:col>
      <xdr:colOff>152400</xdr:colOff>
      <xdr:row>17</xdr:row>
      <xdr:rowOff>68509</xdr:rowOff>
    </xdr:to>
    <xdr:sp macro="" textlink="">
      <xdr:nvSpPr>
        <xdr:cNvPr id="470" name="楕円 469"/>
        <xdr:cNvSpPr/>
      </xdr:nvSpPr>
      <xdr:spPr>
        <a:xfrm>
          <a:off x="13462000" y="2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53286</xdr:rowOff>
    </xdr:from>
    <xdr:ext cx="762000" cy="259045"/>
    <xdr:sp macro="" textlink="">
      <xdr:nvSpPr>
        <xdr:cNvPr id="471" name="テキスト ボックス 470"/>
        <xdr:cNvSpPr txBox="1"/>
      </xdr:nvSpPr>
      <xdr:spPr>
        <a:xfrm>
          <a:off x="13131800" y="296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人件費については、総合支所方式により、全体職員数が多く、類似団体より数値が大きくなった。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年度については、正職員数の増加（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人）や、退職者数の増加（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人）に伴う退職手当の増加により、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今後「中津市定員適正化計画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」に基づき、職員数の適正化を図り人件費の削減に努める。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85852</xdr:rowOff>
    </xdr:to>
    <xdr:cxnSp macro="">
      <xdr:nvCxnSpPr>
        <xdr:cNvPr id="64" name="直線コネクタ 63"/>
        <xdr:cNvCxnSpPr/>
      </xdr:nvCxnSpPr>
      <xdr:spPr>
        <a:xfrm>
          <a:off x="3987800" y="64592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3556</xdr:rowOff>
    </xdr:to>
    <xdr:cxnSp macro="">
      <xdr:nvCxnSpPr>
        <xdr:cNvPr id="67" name="直線コネクタ 66"/>
        <xdr:cNvCxnSpPr/>
      </xdr:nvCxnSpPr>
      <xdr:spPr>
        <a:xfrm flipV="1">
          <a:off x="3098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38</xdr:row>
      <xdr:rowOff>3556</xdr:rowOff>
    </xdr:to>
    <xdr:cxnSp macro="">
      <xdr:nvCxnSpPr>
        <xdr:cNvPr id="70" name="直線コネクタ 69"/>
        <xdr:cNvCxnSpPr/>
      </xdr:nvCxnSpPr>
      <xdr:spPr>
        <a:xfrm>
          <a:off x="2209800" y="64272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26416</xdr:rowOff>
    </xdr:to>
    <xdr:cxnSp macro="">
      <xdr:nvCxnSpPr>
        <xdr:cNvPr id="73" name="直線コネクタ 72"/>
        <xdr:cNvCxnSpPr/>
      </xdr:nvCxnSpPr>
      <xdr:spPr>
        <a:xfrm flipV="1">
          <a:off x="1320800" y="64272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101,122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物価高騰や賃上げにより全体的に委託料等が増となっていることや、光熱水費の増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が主な要因であり、依然として、類似団体平均を上回っている状況である。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」に基づき、事務事業の見直し、改善等により物件費の削減に努める。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66040</xdr:rowOff>
    </xdr:to>
    <xdr:cxnSp macro="">
      <xdr:nvCxnSpPr>
        <xdr:cNvPr id="125" name="直線コネクタ 124"/>
        <xdr:cNvCxnSpPr/>
      </xdr:nvCxnSpPr>
      <xdr:spPr>
        <a:xfrm>
          <a:off x="15671800" y="2755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12700</xdr:rowOff>
    </xdr:to>
    <xdr:cxnSp macro="">
      <xdr:nvCxnSpPr>
        <xdr:cNvPr id="128" name="直線コネクタ 127"/>
        <xdr:cNvCxnSpPr/>
      </xdr:nvCxnSpPr>
      <xdr:spPr>
        <a:xfrm>
          <a:off x="14782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168910</xdr:rowOff>
    </xdr:to>
    <xdr:cxnSp macro="">
      <xdr:nvCxnSpPr>
        <xdr:cNvPr id="131" name="直線コネクタ 130"/>
        <xdr:cNvCxnSpPr/>
      </xdr:nvCxnSpPr>
      <xdr:spPr>
        <a:xfrm>
          <a:off x="13893800" y="268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115570</xdr:rowOff>
    </xdr:to>
    <xdr:cxnSp macro="">
      <xdr:nvCxnSpPr>
        <xdr:cNvPr id="134" name="直線コネクタ 133"/>
        <xdr:cNvCxnSpPr/>
      </xdr:nvCxnSpPr>
      <xdr:spPr>
        <a:xfrm>
          <a:off x="13004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4" name="楕円 143"/>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5" name="物件費該当値テキスト"/>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8" name="楕円 147"/>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49" name="テキスト ボックス 148"/>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51" name="テキスト ボックス 150"/>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3" name="テキスト ボックス 152"/>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障害福祉サービス等給付費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や障害児通所給付費の増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今後も横ばいで推移することが見込まれるため、さらなる財政基盤の確立に努める。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135165</xdr:rowOff>
    </xdr:to>
    <xdr:cxnSp macro="">
      <xdr:nvCxnSpPr>
        <xdr:cNvPr id="188" name="直線コネクタ 187"/>
        <xdr:cNvCxnSpPr/>
      </xdr:nvCxnSpPr>
      <xdr:spPr>
        <a:xfrm>
          <a:off x="3987800" y="97608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159657</xdr:rowOff>
    </xdr:to>
    <xdr:cxnSp macro="">
      <xdr:nvCxnSpPr>
        <xdr:cNvPr id="191" name="直線コネクタ 190"/>
        <xdr:cNvCxnSpPr/>
      </xdr:nvCxnSpPr>
      <xdr:spPr>
        <a:xfrm>
          <a:off x="3098800" y="95812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151493</xdr:rowOff>
    </xdr:to>
    <xdr:cxnSp macro="">
      <xdr:nvCxnSpPr>
        <xdr:cNvPr id="194" name="直線コネクタ 193"/>
        <xdr:cNvCxnSpPr/>
      </xdr:nvCxnSpPr>
      <xdr:spPr>
        <a:xfrm>
          <a:off x="2209800" y="9417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56</xdr:row>
      <xdr:rowOff>78015</xdr:rowOff>
    </xdr:to>
    <xdr:cxnSp macro="">
      <xdr:nvCxnSpPr>
        <xdr:cNvPr id="197" name="直線コネクタ 196"/>
        <xdr:cNvCxnSpPr/>
      </xdr:nvCxnSpPr>
      <xdr:spPr>
        <a:xfrm flipV="1">
          <a:off x="1320800" y="94179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09" name="楕円 208"/>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0" name="テキスト ボックス 209"/>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4" name="テキスト ボックス 213"/>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その他は、後期高齢者医療特別会計への繰出金の増などにより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139,922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今後も他会計繰出金の抑制を図るべく、「中津市行政サービス高度化プラン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」に基づき、各公営企業・特別会計の経営健全化により削減を図る。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137885</xdr:rowOff>
    </xdr:to>
    <xdr:cxnSp macro="">
      <xdr:nvCxnSpPr>
        <xdr:cNvPr id="251" name="直線コネクタ 250"/>
        <xdr:cNvCxnSpPr/>
      </xdr:nvCxnSpPr>
      <xdr:spPr>
        <a:xfrm>
          <a:off x="15671800" y="10038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148772</xdr:rowOff>
    </xdr:to>
    <xdr:cxnSp macro="">
      <xdr:nvCxnSpPr>
        <xdr:cNvPr id="254" name="直線コネクタ 253"/>
        <xdr:cNvCxnSpPr/>
      </xdr:nvCxnSpPr>
      <xdr:spPr>
        <a:xfrm flipV="1">
          <a:off x="14782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148772</xdr:rowOff>
    </xdr:to>
    <xdr:cxnSp macro="">
      <xdr:nvCxnSpPr>
        <xdr:cNvPr id="257" name="直線コネクタ 256"/>
        <xdr:cNvCxnSpPr/>
      </xdr:nvCxnSpPr>
      <xdr:spPr>
        <a:xfrm>
          <a:off x="13893800" y="1001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170543</xdr:rowOff>
    </xdr:to>
    <xdr:cxnSp macro="">
      <xdr:nvCxnSpPr>
        <xdr:cNvPr id="260" name="直線コネクタ 259"/>
        <xdr:cNvCxnSpPr/>
      </xdr:nvCxnSpPr>
      <xdr:spPr>
        <a:xfrm flipV="1">
          <a:off x="13004800" y="10016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4" name="テキスト ボックス 263"/>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79" name="テキスト ボックス 278"/>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169,284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千円の増となり、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事業会計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補助金の増（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+140,692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度に渡って行った補助金評価により、補助金の抑制が図られ、類似団体平均よりも良好な状態で推移している。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120142</xdr:rowOff>
    </xdr:to>
    <xdr:cxnSp macro="">
      <xdr:nvCxnSpPr>
        <xdr:cNvPr id="309" name="直線コネクタ 308"/>
        <xdr:cNvCxnSpPr/>
      </xdr:nvCxnSpPr>
      <xdr:spPr>
        <a:xfrm>
          <a:off x="15671800" y="6084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83566</xdr:rowOff>
    </xdr:to>
    <xdr:cxnSp macro="">
      <xdr:nvCxnSpPr>
        <xdr:cNvPr id="312" name="直線コネクタ 311"/>
        <xdr:cNvCxnSpPr/>
      </xdr:nvCxnSpPr>
      <xdr:spPr>
        <a:xfrm>
          <a:off x="14782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51562</xdr:rowOff>
    </xdr:to>
    <xdr:cxnSp macro="">
      <xdr:nvCxnSpPr>
        <xdr:cNvPr id="315" name="直線コネクタ 314"/>
        <xdr:cNvCxnSpPr/>
      </xdr:nvCxnSpPr>
      <xdr:spPr>
        <a:xfrm>
          <a:off x="13893800" y="6047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46990</xdr:rowOff>
    </xdr:to>
    <xdr:cxnSp macro="">
      <xdr:nvCxnSpPr>
        <xdr:cNvPr id="318" name="直線コネクタ 317"/>
        <xdr:cNvCxnSpPr/>
      </xdr:nvCxnSpPr>
      <xdr:spPr>
        <a:xfrm>
          <a:off x="13004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8" name="楕円 327"/>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9"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0" name="楕円 329"/>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1" name="テキスト ボックス 330"/>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2" name="楕円 331"/>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3" name="テキスト ボックス 332"/>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5" name="テキスト ボックス 334"/>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6" name="楕円 335"/>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7" name="テキスト ボックス 336"/>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プライマリーバランスに留意した適正管理により、前年度と比較すると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410,144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ポイントの改善となっているが、依然として類似団体より高い数値となっている。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」で掲げる目標を遵守しつつ、適正管理に努める。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44704</xdr:rowOff>
    </xdr:to>
    <xdr:cxnSp macro="">
      <xdr:nvCxnSpPr>
        <xdr:cNvPr id="367" name="直線コネクタ 366"/>
        <xdr:cNvCxnSpPr/>
      </xdr:nvCxnSpPr>
      <xdr:spPr>
        <a:xfrm flipV="1">
          <a:off x="3987800" y="133812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85852</xdr:rowOff>
    </xdr:to>
    <xdr:cxnSp macro="">
      <xdr:nvCxnSpPr>
        <xdr:cNvPr id="370" name="直線コネクタ 369"/>
        <xdr:cNvCxnSpPr/>
      </xdr:nvCxnSpPr>
      <xdr:spPr>
        <a:xfrm flipV="1">
          <a:off x="3098800" y="13417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85852</xdr:rowOff>
    </xdr:to>
    <xdr:cxnSp macro="">
      <xdr:nvCxnSpPr>
        <xdr:cNvPr id="373" name="直線コネクタ 372"/>
        <xdr:cNvCxnSpPr/>
      </xdr:nvCxnSpPr>
      <xdr:spPr>
        <a:xfrm>
          <a:off x="2209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79</xdr:row>
      <xdr:rowOff>5842</xdr:rowOff>
    </xdr:to>
    <xdr:cxnSp macro="">
      <xdr:nvCxnSpPr>
        <xdr:cNvPr id="376" name="直線コネクタ 375"/>
        <xdr:cNvCxnSpPr/>
      </xdr:nvCxnSpPr>
      <xdr:spPr>
        <a:xfrm flipV="1">
          <a:off x="1320800" y="134452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6" name="楕円 385"/>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7"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8" name="楕円 387"/>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9" name="テキスト ボックス 388"/>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0" name="楕円 389"/>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1" name="テキスト ボックス 390"/>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2" name="楕円 391"/>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3" name="テキスト ボックス 392"/>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4" name="楕円 393"/>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5" name="テキスト ボックス 394"/>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扶助費や人件費の増により歳出が増となり、前年度と比較して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78</xdr:row>
      <xdr:rowOff>12700</xdr:rowOff>
    </xdr:to>
    <xdr:cxnSp macro="">
      <xdr:nvCxnSpPr>
        <xdr:cNvPr id="428" name="直線コネクタ 427"/>
        <xdr:cNvCxnSpPr/>
      </xdr:nvCxnSpPr>
      <xdr:spPr>
        <a:xfrm>
          <a:off x="15671800" y="1293622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75</xdr:row>
      <xdr:rowOff>77470</xdr:rowOff>
    </xdr:to>
    <xdr:cxnSp macro="">
      <xdr:nvCxnSpPr>
        <xdr:cNvPr id="431" name="直線コネクタ 430"/>
        <xdr:cNvCxnSpPr/>
      </xdr:nvCxnSpPr>
      <xdr:spPr>
        <a:xfrm>
          <a:off x="14782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75</xdr:row>
      <xdr:rowOff>62230</xdr:rowOff>
    </xdr:to>
    <xdr:cxnSp macro="">
      <xdr:nvCxnSpPr>
        <xdr:cNvPr id="434" name="直線コネクタ 433"/>
        <xdr:cNvCxnSpPr/>
      </xdr:nvCxnSpPr>
      <xdr:spPr>
        <a:xfrm>
          <a:off x="13893800" y="125780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77470</xdr:rowOff>
    </xdr:to>
    <xdr:cxnSp macro="">
      <xdr:nvCxnSpPr>
        <xdr:cNvPr id="437" name="直線コネクタ 436"/>
        <xdr:cNvCxnSpPr/>
      </xdr:nvCxnSpPr>
      <xdr:spPr>
        <a:xfrm flipV="1">
          <a:off x="13004800" y="125780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1" name="テキスト ボックス 440"/>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7" name="楕円 446"/>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8"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49" name="楕円 448"/>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138447</xdr:rowOff>
    </xdr:from>
    <xdr:ext cx="736600" cy="259045"/>
    <xdr:sp macro="" textlink="">
      <xdr:nvSpPr>
        <xdr:cNvPr id="450" name="テキスト ボックス 449"/>
        <xdr:cNvSpPr txBox="1"/>
      </xdr:nvSpPr>
      <xdr:spPr>
        <a:xfrm>
          <a:off x="15290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51" name="楕円 450"/>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52" name="テキスト ボックス 451"/>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53" name="楕円 452"/>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123207</xdr:rowOff>
    </xdr:from>
    <xdr:ext cx="762000" cy="259045"/>
    <xdr:sp macro="" textlink="">
      <xdr:nvSpPr>
        <xdr:cNvPr id="454" name="テキスト ボックス 453"/>
        <xdr:cNvSpPr txBox="1"/>
      </xdr:nvSpPr>
      <xdr:spPr>
        <a:xfrm>
          <a:off x="13512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55" name="楕円 454"/>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113047</xdr:rowOff>
    </xdr:from>
    <xdr:ext cx="762000" cy="259045"/>
    <xdr:sp macro="" textlink="">
      <xdr:nvSpPr>
        <xdr:cNvPr id="456" name="テキスト ボックス 455"/>
        <xdr:cNvSpPr txBox="1"/>
      </xdr:nvSpPr>
      <xdr:spPr>
        <a:xfrm>
          <a:off x="12623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149327</xdr:rowOff>
    </xdr:from>
    <xdr:to>
      <xdr:col>29</xdr:col>
      <xdr:colOff>127000</xdr:colOff>
      <xdr:row>16</xdr:row>
      <xdr:rowOff>96082</xdr:rowOff>
    </xdr:to>
    <xdr:cxnSp macro="">
      <xdr:nvCxnSpPr>
        <xdr:cNvPr id="50" name="直線コネクタ 49"/>
        <xdr:cNvCxnSpPr/>
      </xdr:nvCxnSpPr>
      <xdr:spPr bwMode="auto">
        <a:xfrm flipV="1">
          <a:off x="5003800" y="2768702"/>
          <a:ext cx="647700" cy="118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96082</xdr:rowOff>
    </xdr:from>
    <xdr:to>
      <xdr:col>26</xdr:col>
      <xdr:colOff>50800</xdr:colOff>
      <xdr:row>16</xdr:row>
      <xdr:rowOff>156928</xdr:rowOff>
    </xdr:to>
    <xdr:cxnSp macro="">
      <xdr:nvCxnSpPr>
        <xdr:cNvPr id="53" name="直線コネクタ 52"/>
        <xdr:cNvCxnSpPr/>
      </xdr:nvCxnSpPr>
      <xdr:spPr bwMode="auto">
        <a:xfrm flipV="1">
          <a:off x="4305300" y="2886907"/>
          <a:ext cx="698500" cy="6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156928</xdr:rowOff>
    </xdr:from>
    <xdr:to>
      <xdr:col>22</xdr:col>
      <xdr:colOff>114300</xdr:colOff>
      <xdr:row>17</xdr:row>
      <xdr:rowOff>31331</xdr:rowOff>
    </xdr:to>
    <xdr:cxnSp macro="">
      <xdr:nvCxnSpPr>
        <xdr:cNvPr id="56" name="直線コネクタ 55"/>
        <xdr:cNvCxnSpPr/>
      </xdr:nvCxnSpPr>
      <xdr:spPr bwMode="auto">
        <a:xfrm flipV="1">
          <a:off x="3606800" y="2947753"/>
          <a:ext cx="698500" cy="45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31331</xdr:rowOff>
    </xdr:from>
    <xdr:to>
      <xdr:col>18</xdr:col>
      <xdr:colOff>177800</xdr:colOff>
      <xdr:row>17</xdr:row>
      <xdr:rowOff>92920</xdr:rowOff>
    </xdr:to>
    <xdr:cxnSp macro="">
      <xdr:nvCxnSpPr>
        <xdr:cNvPr id="59" name="直線コネクタ 58"/>
        <xdr:cNvCxnSpPr/>
      </xdr:nvCxnSpPr>
      <xdr:spPr bwMode="auto">
        <a:xfrm flipV="1">
          <a:off x="2908300" y="2993606"/>
          <a:ext cx="698500" cy="6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98527</xdr:rowOff>
    </xdr:from>
    <xdr:to>
      <xdr:col>29</xdr:col>
      <xdr:colOff>177800</xdr:colOff>
      <xdr:row>16</xdr:row>
      <xdr:rowOff>28677</xdr:rowOff>
    </xdr:to>
    <xdr:sp macro="" textlink="">
      <xdr:nvSpPr>
        <xdr:cNvPr id="69" name="楕円 68"/>
        <xdr:cNvSpPr/>
      </xdr:nvSpPr>
      <xdr:spPr bwMode="auto">
        <a:xfrm>
          <a:off x="5600700" y="271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115054</xdr:rowOff>
    </xdr:from>
    <xdr:ext cx="762000" cy="259045"/>
    <xdr:sp macro="" textlink="">
      <xdr:nvSpPr>
        <xdr:cNvPr id="70" name="人口1人当たり決算額の推移該当値テキスト130"/>
        <xdr:cNvSpPr txBox="1"/>
      </xdr:nvSpPr>
      <xdr:spPr>
        <a:xfrm>
          <a:off x="5740400" y="25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45282</xdr:rowOff>
    </xdr:from>
    <xdr:to>
      <xdr:col>26</xdr:col>
      <xdr:colOff>101600</xdr:colOff>
      <xdr:row>16</xdr:row>
      <xdr:rowOff>146882</xdr:rowOff>
    </xdr:to>
    <xdr:sp macro="" textlink="">
      <xdr:nvSpPr>
        <xdr:cNvPr id="71" name="楕円 70"/>
        <xdr:cNvSpPr/>
      </xdr:nvSpPr>
      <xdr:spPr bwMode="auto">
        <a:xfrm>
          <a:off x="4953000" y="283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157059</xdr:rowOff>
    </xdr:from>
    <xdr:ext cx="736600" cy="259045"/>
    <xdr:sp macro="" textlink="">
      <xdr:nvSpPr>
        <xdr:cNvPr id="72" name="テキスト ボックス 71"/>
        <xdr:cNvSpPr txBox="1"/>
      </xdr:nvSpPr>
      <xdr:spPr>
        <a:xfrm>
          <a:off x="4622800" y="2604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106128</xdr:rowOff>
    </xdr:from>
    <xdr:to>
      <xdr:col>22</xdr:col>
      <xdr:colOff>165100</xdr:colOff>
      <xdr:row>17</xdr:row>
      <xdr:rowOff>36278</xdr:rowOff>
    </xdr:to>
    <xdr:sp macro="" textlink="">
      <xdr:nvSpPr>
        <xdr:cNvPr id="73" name="楕円 72"/>
        <xdr:cNvSpPr/>
      </xdr:nvSpPr>
      <xdr:spPr bwMode="auto">
        <a:xfrm>
          <a:off x="4254500" y="289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46455</xdr:rowOff>
    </xdr:from>
    <xdr:ext cx="762000" cy="259045"/>
    <xdr:sp macro="" textlink="">
      <xdr:nvSpPr>
        <xdr:cNvPr id="74" name="テキスト ボックス 73"/>
        <xdr:cNvSpPr txBox="1"/>
      </xdr:nvSpPr>
      <xdr:spPr>
        <a:xfrm>
          <a:off x="3924300" y="266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151981</xdr:rowOff>
    </xdr:from>
    <xdr:to>
      <xdr:col>19</xdr:col>
      <xdr:colOff>38100</xdr:colOff>
      <xdr:row>17</xdr:row>
      <xdr:rowOff>82131</xdr:rowOff>
    </xdr:to>
    <xdr:sp macro="" textlink="">
      <xdr:nvSpPr>
        <xdr:cNvPr id="75" name="楕円 74"/>
        <xdr:cNvSpPr/>
      </xdr:nvSpPr>
      <xdr:spPr bwMode="auto">
        <a:xfrm>
          <a:off x="35560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92308</xdr:rowOff>
    </xdr:from>
    <xdr:ext cx="762000" cy="259045"/>
    <xdr:sp macro="" textlink="">
      <xdr:nvSpPr>
        <xdr:cNvPr id="76" name="テキスト ボックス 75"/>
        <xdr:cNvSpPr txBox="1"/>
      </xdr:nvSpPr>
      <xdr:spPr>
        <a:xfrm>
          <a:off x="3225800" y="27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42120</xdr:rowOff>
    </xdr:from>
    <xdr:to>
      <xdr:col>15</xdr:col>
      <xdr:colOff>101600</xdr:colOff>
      <xdr:row>17</xdr:row>
      <xdr:rowOff>143720</xdr:rowOff>
    </xdr:to>
    <xdr:sp macro="" textlink="">
      <xdr:nvSpPr>
        <xdr:cNvPr id="77" name="楕円 76"/>
        <xdr:cNvSpPr/>
      </xdr:nvSpPr>
      <xdr:spPr bwMode="auto">
        <a:xfrm>
          <a:off x="2857500" y="3004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128497</xdr:rowOff>
    </xdr:from>
    <xdr:ext cx="762000" cy="259045"/>
    <xdr:sp macro="" textlink="">
      <xdr:nvSpPr>
        <xdr:cNvPr id="78" name="テキスト ボックス 77"/>
        <xdr:cNvSpPr txBox="1"/>
      </xdr:nvSpPr>
      <xdr:spPr>
        <a:xfrm>
          <a:off x="2527300" y="30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203843</xdr:rowOff>
    </xdr:from>
    <xdr:to>
      <xdr:col>29</xdr:col>
      <xdr:colOff>127000</xdr:colOff>
      <xdr:row>35</xdr:row>
      <xdr:rowOff>205540</xdr:rowOff>
    </xdr:to>
    <xdr:cxnSp macro="">
      <xdr:nvCxnSpPr>
        <xdr:cNvPr id="113" name="直線コネクタ 112"/>
        <xdr:cNvCxnSpPr/>
      </xdr:nvCxnSpPr>
      <xdr:spPr bwMode="auto">
        <a:xfrm flipV="1">
          <a:off x="5003800" y="6814193"/>
          <a:ext cx="647700" cy="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205540</xdr:rowOff>
    </xdr:from>
    <xdr:to>
      <xdr:col>26</xdr:col>
      <xdr:colOff>50800</xdr:colOff>
      <xdr:row>35</xdr:row>
      <xdr:rowOff>241986</xdr:rowOff>
    </xdr:to>
    <xdr:cxnSp macro="">
      <xdr:nvCxnSpPr>
        <xdr:cNvPr id="116" name="直線コネクタ 115"/>
        <xdr:cNvCxnSpPr/>
      </xdr:nvCxnSpPr>
      <xdr:spPr bwMode="auto">
        <a:xfrm flipV="1">
          <a:off x="4305300" y="6815890"/>
          <a:ext cx="698500" cy="3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241986</xdr:rowOff>
    </xdr:from>
    <xdr:to>
      <xdr:col>22</xdr:col>
      <xdr:colOff>114300</xdr:colOff>
      <xdr:row>35</xdr:row>
      <xdr:rowOff>257237</xdr:rowOff>
    </xdr:to>
    <xdr:cxnSp macro="">
      <xdr:nvCxnSpPr>
        <xdr:cNvPr id="119" name="直線コネクタ 118"/>
        <xdr:cNvCxnSpPr/>
      </xdr:nvCxnSpPr>
      <xdr:spPr bwMode="auto">
        <a:xfrm flipV="1">
          <a:off x="3606800" y="6852336"/>
          <a:ext cx="698500" cy="1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212072</xdr:rowOff>
    </xdr:from>
    <xdr:to>
      <xdr:col>18</xdr:col>
      <xdr:colOff>177800</xdr:colOff>
      <xdr:row>35</xdr:row>
      <xdr:rowOff>257237</xdr:rowOff>
    </xdr:to>
    <xdr:cxnSp macro="">
      <xdr:nvCxnSpPr>
        <xdr:cNvPr id="122" name="直線コネクタ 121"/>
        <xdr:cNvCxnSpPr/>
      </xdr:nvCxnSpPr>
      <xdr:spPr bwMode="auto">
        <a:xfrm>
          <a:off x="2908300" y="6822422"/>
          <a:ext cx="698500" cy="4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153043</xdr:rowOff>
    </xdr:from>
    <xdr:to>
      <xdr:col>29</xdr:col>
      <xdr:colOff>177800</xdr:colOff>
      <xdr:row>35</xdr:row>
      <xdr:rowOff>254643</xdr:rowOff>
    </xdr:to>
    <xdr:sp macro="" textlink="">
      <xdr:nvSpPr>
        <xdr:cNvPr id="132" name="楕円 131"/>
        <xdr:cNvSpPr/>
      </xdr:nvSpPr>
      <xdr:spPr bwMode="auto">
        <a:xfrm>
          <a:off x="5600700" y="676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125120</xdr:rowOff>
    </xdr:from>
    <xdr:ext cx="762000" cy="259045"/>
    <xdr:sp macro="" textlink="">
      <xdr:nvSpPr>
        <xdr:cNvPr id="133" name="人口1人当たり決算額の推移該当値テキスト445"/>
        <xdr:cNvSpPr txBox="1"/>
      </xdr:nvSpPr>
      <xdr:spPr>
        <a:xfrm>
          <a:off x="57404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154740</xdr:rowOff>
    </xdr:from>
    <xdr:to>
      <xdr:col>26</xdr:col>
      <xdr:colOff>101600</xdr:colOff>
      <xdr:row>35</xdr:row>
      <xdr:rowOff>256340</xdr:rowOff>
    </xdr:to>
    <xdr:sp macro="" textlink="">
      <xdr:nvSpPr>
        <xdr:cNvPr id="134" name="楕円 133"/>
        <xdr:cNvSpPr/>
      </xdr:nvSpPr>
      <xdr:spPr bwMode="auto">
        <a:xfrm>
          <a:off x="4953000" y="676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241117</xdr:rowOff>
    </xdr:from>
    <xdr:ext cx="736600" cy="259045"/>
    <xdr:sp macro="" textlink="">
      <xdr:nvSpPr>
        <xdr:cNvPr id="135" name="テキスト ボックス 134"/>
        <xdr:cNvSpPr txBox="1"/>
      </xdr:nvSpPr>
      <xdr:spPr>
        <a:xfrm>
          <a:off x="4622800" y="68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191186</xdr:rowOff>
    </xdr:from>
    <xdr:to>
      <xdr:col>22</xdr:col>
      <xdr:colOff>165100</xdr:colOff>
      <xdr:row>35</xdr:row>
      <xdr:rowOff>292786</xdr:rowOff>
    </xdr:to>
    <xdr:sp macro="" textlink="">
      <xdr:nvSpPr>
        <xdr:cNvPr id="136" name="楕円 135"/>
        <xdr:cNvSpPr/>
      </xdr:nvSpPr>
      <xdr:spPr bwMode="auto">
        <a:xfrm>
          <a:off x="4254500" y="680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277563</xdr:rowOff>
    </xdr:from>
    <xdr:ext cx="762000" cy="259045"/>
    <xdr:sp macro="" textlink="">
      <xdr:nvSpPr>
        <xdr:cNvPr id="137" name="テキスト ボックス 136"/>
        <xdr:cNvSpPr txBox="1"/>
      </xdr:nvSpPr>
      <xdr:spPr>
        <a:xfrm>
          <a:off x="3924300" y="68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206437</xdr:rowOff>
    </xdr:from>
    <xdr:to>
      <xdr:col>19</xdr:col>
      <xdr:colOff>38100</xdr:colOff>
      <xdr:row>35</xdr:row>
      <xdr:rowOff>308037</xdr:rowOff>
    </xdr:to>
    <xdr:sp macro="" textlink="">
      <xdr:nvSpPr>
        <xdr:cNvPr id="138" name="楕円 137"/>
        <xdr:cNvSpPr/>
      </xdr:nvSpPr>
      <xdr:spPr bwMode="auto">
        <a:xfrm>
          <a:off x="3556000" y="681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292814</xdr:rowOff>
    </xdr:from>
    <xdr:ext cx="762000" cy="259045"/>
    <xdr:sp macro="" textlink="">
      <xdr:nvSpPr>
        <xdr:cNvPr id="139" name="テキスト ボックス 138"/>
        <xdr:cNvSpPr txBox="1"/>
      </xdr:nvSpPr>
      <xdr:spPr>
        <a:xfrm>
          <a:off x="3225800" y="69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161272</xdr:rowOff>
    </xdr:from>
    <xdr:to>
      <xdr:col>15</xdr:col>
      <xdr:colOff>101600</xdr:colOff>
      <xdr:row>35</xdr:row>
      <xdr:rowOff>262872</xdr:rowOff>
    </xdr:to>
    <xdr:sp macro="" textlink="">
      <xdr:nvSpPr>
        <xdr:cNvPr id="140" name="楕円 139"/>
        <xdr:cNvSpPr/>
      </xdr:nvSpPr>
      <xdr:spPr bwMode="auto">
        <a:xfrm>
          <a:off x="2857500" y="677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247649</xdr:rowOff>
    </xdr:from>
    <xdr:ext cx="762000" cy="259045"/>
    <xdr:sp macro="" textlink="">
      <xdr:nvSpPr>
        <xdr:cNvPr id="141" name="テキスト ボックス 140"/>
        <xdr:cNvSpPr txBox="1"/>
      </xdr:nvSpPr>
      <xdr:spPr>
        <a:xfrm>
          <a:off x="2527300" y="685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166315</xdr:rowOff>
    </xdr:from>
    <xdr:to>
      <xdr:col>24</xdr:col>
      <xdr:colOff>63500</xdr:colOff>
      <xdr:row>34</xdr:row>
      <xdr:rowOff>146917</xdr:rowOff>
    </xdr:to>
    <xdr:cxnSp macro="">
      <xdr:nvCxnSpPr>
        <xdr:cNvPr id="63" name="直線コネクタ 62"/>
        <xdr:cNvCxnSpPr/>
      </xdr:nvCxnSpPr>
      <xdr:spPr>
        <a:xfrm flipV="1">
          <a:off x="3797300" y="5824165"/>
          <a:ext cx="838200" cy="1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104887</xdr:rowOff>
    </xdr:from>
    <xdr:to>
      <xdr:col>19</xdr:col>
      <xdr:colOff>177800</xdr:colOff>
      <xdr:row>34</xdr:row>
      <xdr:rowOff>146917</xdr:rowOff>
    </xdr:to>
    <xdr:cxnSp macro="">
      <xdr:nvCxnSpPr>
        <xdr:cNvPr id="66" name="直線コネクタ 65"/>
        <xdr:cNvCxnSpPr/>
      </xdr:nvCxnSpPr>
      <xdr:spPr>
        <a:xfrm>
          <a:off x="2908300" y="5934187"/>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104887</xdr:rowOff>
    </xdr:from>
    <xdr:to>
      <xdr:col>15</xdr:col>
      <xdr:colOff>50800</xdr:colOff>
      <xdr:row>34</xdr:row>
      <xdr:rowOff>166299</xdr:rowOff>
    </xdr:to>
    <xdr:cxnSp macro="">
      <xdr:nvCxnSpPr>
        <xdr:cNvPr id="69" name="直線コネクタ 68"/>
        <xdr:cNvCxnSpPr/>
      </xdr:nvCxnSpPr>
      <xdr:spPr>
        <a:xfrm flipV="1">
          <a:off x="2019300" y="5934187"/>
          <a:ext cx="8890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153383</xdr:rowOff>
    </xdr:from>
    <xdr:to>
      <xdr:col>10</xdr:col>
      <xdr:colOff>114300</xdr:colOff>
      <xdr:row>34</xdr:row>
      <xdr:rowOff>166299</xdr:rowOff>
    </xdr:to>
    <xdr:cxnSp macro="">
      <xdr:nvCxnSpPr>
        <xdr:cNvPr id="72" name="直線コネクタ 71"/>
        <xdr:cNvCxnSpPr/>
      </xdr:nvCxnSpPr>
      <xdr:spPr>
        <a:xfrm>
          <a:off x="1130300" y="598268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115515</xdr:rowOff>
    </xdr:from>
    <xdr:to>
      <xdr:col>24</xdr:col>
      <xdr:colOff>114300</xdr:colOff>
      <xdr:row>34</xdr:row>
      <xdr:rowOff>45665</xdr:rowOff>
    </xdr:to>
    <xdr:sp macro="" textlink="">
      <xdr:nvSpPr>
        <xdr:cNvPr id="82" name="楕円 81"/>
        <xdr:cNvSpPr/>
      </xdr:nvSpPr>
      <xdr:spPr>
        <a:xfrm>
          <a:off x="4584700" y="577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138392</xdr:rowOff>
    </xdr:from>
    <xdr:ext cx="534377" cy="259045"/>
    <xdr:sp macro="" textlink="">
      <xdr:nvSpPr>
        <xdr:cNvPr id="83" name="人件費該当値テキスト"/>
        <xdr:cNvSpPr txBox="1"/>
      </xdr:nvSpPr>
      <xdr:spPr>
        <a:xfrm>
          <a:off x="4686300" y="56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96117</xdr:rowOff>
    </xdr:from>
    <xdr:to>
      <xdr:col>20</xdr:col>
      <xdr:colOff>38100</xdr:colOff>
      <xdr:row>35</xdr:row>
      <xdr:rowOff>26267</xdr:rowOff>
    </xdr:to>
    <xdr:sp macro="" textlink="">
      <xdr:nvSpPr>
        <xdr:cNvPr id="84" name="楕円 83"/>
        <xdr:cNvSpPr/>
      </xdr:nvSpPr>
      <xdr:spPr>
        <a:xfrm>
          <a:off x="3746500" y="592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42794</xdr:rowOff>
    </xdr:from>
    <xdr:ext cx="534377" cy="259045"/>
    <xdr:sp macro="" textlink="">
      <xdr:nvSpPr>
        <xdr:cNvPr id="85" name="テキスト ボックス 84"/>
        <xdr:cNvSpPr txBox="1"/>
      </xdr:nvSpPr>
      <xdr:spPr>
        <a:xfrm>
          <a:off x="3530111" y="5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54087</xdr:rowOff>
    </xdr:from>
    <xdr:to>
      <xdr:col>15</xdr:col>
      <xdr:colOff>101600</xdr:colOff>
      <xdr:row>34</xdr:row>
      <xdr:rowOff>155687</xdr:rowOff>
    </xdr:to>
    <xdr:sp macro="" textlink="">
      <xdr:nvSpPr>
        <xdr:cNvPr id="86" name="楕円 85"/>
        <xdr:cNvSpPr/>
      </xdr:nvSpPr>
      <xdr:spPr>
        <a:xfrm>
          <a:off x="2857500" y="58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764</xdr:rowOff>
    </xdr:from>
    <xdr:ext cx="534377" cy="259045"/>
    <xdr:sp macro="" textlink="">
      <xdr:nvSpPr>
        <xdr:cNvPr id="87" name="テキスト ボックス 86"/>
        <xdr:cNvSpPr txBox="1"/>
      </xdr:nvSpPr>
      <xdr:spPr>
        <a:xfrm>
          <a:off x="2641111" y="56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115499</xdr:rowOff>
    </xdr:from>
    <xdr:to>
      <xdr:col>10</xdr:col>
      <xdr:colOff>165100</xdr:colOff>
      <xdr:row>35</xdr:row>
      <xdr:rowOff>45649</xdr:rowOff>
    </xdr:to>
    <xdr:sp macro="" textlink="">
      <xdr:nvSpPr>
        <xdr:cNvPr id="88" name="楕円 87"/>
        <xdr:cNvSpPr/>
      </xdr:nvSpPr>
      <xdr:spPr>
        <a:xfrm>
          <a:off x="1968500" y="59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62176</xdr:rowOff>
    </xdr:from>
    <xdr:ext cx="534377" cy="259045"/>
    <xdr:sp macro="" textlink="">
      <xdr:nvSpPr>
        <xdr:cNvPr id="89" name="テキスト ボックス 88"/>
        <xdr:cNvSpPr txBox="1"/>
      </xdr:nvSpPr>
      <xdr:spPr>
        <a:xfrm>
          <a:off x="1752111" y="57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102583</xdr:rowOff>
    </xdr:from>
    <xdr:to>
      <xdr:col>6</xdr:col>
      <xdr:colOff>38100</xdr:colOff>
      <xdr:row>35</xdr:row>
      <xdr:rowOff>32733</xdr:rowOff>
    </xdr:to>
    <xdr:sp macro="" textlink="">
      <xdr:nvSpPr>
        <xdr:cNvPr id="90" name="楕円 89"/>
        <xdr:cNvSpPr/>
      </xdr:nvSpPr>
      <xdr:spPr>
        <a:xfrm>
          <a:off x="1079500" y="59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49260</xdr:rowOff>
    </xdr:from>
    <xdr:ext cx="534377" cy="259045"/>
    <xdr:sp macro="" textlink="">
      <xdr:nvSpPr>
        <xdr:cNvPr id="91" name="テキスト ボックス 90"/>
        <xdr:cNvSpPr txBox="1"/>
      </xdr:nvSpPr>
      <xdr:spPr>
        <a:xfrm>
          <a:off x="863111" y="57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43090</xdr:rowOff>
    </xdr:from>
    <xdr:to>
      <xdr:col>24</xdr:col>
      <xdr:colOff>63500</xdr:colOff>
      <xdr:row>56</xdr:row>
      <xdr:rowOff>61737</xdr:rowOff>
    </xdr:to>
    <xdr:cxnSp macro="">
      <xdr:nvCxnSpPr>
        <xdr:cNvPr id="123" name="直線コネクタ 122"/>
        <xdr:cNvCxnSpPr/>
      </xdr:nvCxnSpPr>
      <xdr:spPr>
        <a:xfrm flipV="1">
          <a:off x="3797300" y="9644290"/>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52179</xdr:rowOff>
    </xdr:from>
    <xdr:to>
      <xdr:col>19</xdr:col>
      <xdr:colOff>177800</xdr:colOff>
      <xdr:row>56</xdr:row>
      <xdr:rowOff>61737</xdr:rowOff>
    </xdr:to>
    <xdr:cxnSp macro="">
      <xdr:nvCxnSpPr>
        <xdr:cNvPr id="126" name="直線コネクタ 125"/>
        <xdr:cNvCxnSpPr/>
      </xdr:nvCxnSpPr>
      <xdr:spPr>
        <a:xfrm>
          <a:off x="2908300" y="9653379"/>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52179</xdr:rowOff>
    </xdr:from>
    <xdr:to>
      <xdr:col>15</xdr:col>
      <xdr:colOff>50800</xdr:colOff>
      <xdr:row>56</xdr:row>
      <xdr:rowOff>84499</xdr:rowOff>
    </xdr:to>
    <xdr:cxnSp macro="">
      <xdr:nvCxnSpPr>
        <xdr:cNvPr id="129" name="直線コネクタ 128"/>
        <xdr:cNvCxnSpPr/>
      </xdr:nvCxnSpPr>
      <xdr:spPr>
        <a:xfrm flipV="1">
          <a:off x="2019300" y="9653379"/>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84499</xdr:rowOff>
    </xdr:from>
    <xdr:to>
      <xdr:col>10</xdr:col>
      <xdr:colOff>114300</xdr:colOff>
      <xdr:row>56</xdr:row>
      <xdr:rowOff>152033</xdr:rowOff>
    </xdr:to>
    <xdr:cxnSp macro="">
      <xdr:nvCxnSpPr>
        <xdr:cNvPr id="132" name="直線コネクタ 131"/>
        <xdr:cNvCxnSpPr/>
      </xdr:nvCxnSpPr>
      <xdr:spPr>
        <a:xfrm flipV="1">
          <a:off x="1130300" y="9685699"/>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32863</xdr:rowOff>
    </xdr:from>
    <xdr:ext cx="534377" cy="259045"/>
    <xdr:sp macro="" textlink="">
      <xdr:nvSpPr>
        <xdr:cNvPr id="136" name="テキスト ボックス 135"/>
        <xdr:cNvSpPr txBox="1"/>
      </xdr:nvSpPr>
      <xdr:spPr>
        <a:xfrm>
          <a:off x="863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163740</xdr:rowOff>
    </xdr:from>
    <xdr:to>
      <xdr:col>24</xdr:col>
      <xdr:colOff>114300</xdr:colOff>
      <xdr:row>56</xdr:row>
      <xdr:rowOff>93890</xdr:rowOff>
    </xdr:to>
    <xdr:sp macro="" textlink="">
      <xdr:nvSpPr>
        <xdr:cNvPr id="142" name="楕円 141"/>
        <xdr:cNvSpPr/>
      </xdr:nvSpPr>
      <xdr:spPr>
        <a:xfrm>
          <a:off x="4584700" y="95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15167</xdr:rowOff>
    </xdr:from>
    <xdr:ext cx="534377" cy="259045"/>
    <xdr:sp macro="" textlink="">
      <xdr:nvSpPr>
        <xdr:cNvPr id="143" name="物件費該当値テキスト"/>
        <xdr:cNvSpPr txBox="1"/>
      </xdr:nvSpPr>
      <xdr:spPr>
        <a:xfrm>
          <a:off x="4686300" y="94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10937</xdr:rowOff>
    </xdr:from>
    <xdr:to>
      <xdr:col>20</xdr:col>
      <xdr:colOff>38100</xdr:colOff>
      <xdr:row>56</xdr:row>
      <xdr:rowOff>112537</xdr:rowOff>
    </xdr:to>
    <xdr:sp macro="" textlink="">
      <xdr:nvSpPr>
        <xdr:cNvPr id="144" name="楕円 143"/>
        <xdr:cNvSpPr/>
      </xdr:nvSpPr>
      <xdr:spPr>
        <a:xfrm>
          <a:off x="3746500" y="96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129064</xdr:rowOff>
    </xdr:from>
    <xdr:ext cx="534377" cy="259045"/>
    <xdr:sp macro="" textlink="">
      <xdr:nvSpPr>
        <xdr:cNvPr id="145" name="テキスト ボックス 144"/>
        <xdr:cNvSpPr txBox="1"/>
      </xdr:nvSpPr>
      <xdr:spPr>
        <a:xfrm>
          <a:off x="3530111" y="938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1379</xdr:rowOff>
    </xdr:from>
    <xdr:to>
      <xdr:col>15</xdr:col>
      <xdr:colOff>101600</xdr:colOff>
      <xdr:row>56</xdr:row>
      <xdr:rowOff>102979</xdr:rowOff>
    </xdr:to>
    <xdr:sp macro="" textlink="">
      <xdr:nvSpPr>
        <xdr:cNvPr id="146" name="楕円 145"/>
        <xdr:cNvSpPr/>
      </xdr:nvSpPr>
      <xdr:spPr>
        <a:xfrm>
          <a:off x="28575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119506</xdr:rowOff>
    </xdr:from>
    <xdr:ext cx="534377" cy="259045"/>
    <xdr:sp macro="" textlink="">
      <xdr:nvSpPr>
        <xdr:cNvPr id="147" name="テキスト ボックス 146"/>
        <xdr:cNvSpPr txBox="1"/>
      </xdr:nvSpPr>
      <xdr:spPr>
        <a:xfrm>
          <a:off x="2641111" y="93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33699</xdr:rowOff>
    </xdr:from>
    <xdr:to>
      <xdr:col>10</xdr:col>
      <xdr:colOff>165100</xdr:colOff>
      <xdr:row>56</xdr:row>
      <xdr:rowOff>135299</xdr:rowOff>
    </xdr:to>
    <xdr:sp macro="" textlink="">
      <xdr:nvSpPr>
        <xdr:cNvPr id="148" name="楕円 147"/>
        <xdr:cNvSpPr/>
      </xdr:nvSpPr>
      <xdr:spPr>
        <a:xfrm>
          <a:off x="1968500" y="96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151826</xdr:rowOff>
    </xdr:from>
    <xdr:ext cx="534377" cy="259045"/>
    <xdr:sp macro="" textlink="">
      <xdr:nvSpPr>
        <xdr:cNvPr id="149" name="テキスト ボックス 148"/>
        <xdr:cNvSpPr txBox="1"/>
      </xdr:nvSpPr>
      <xdr:spPr>
        <a:xfrm>
          <a:off x="1752111" y="94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101233</xdr:rowOff>
    </xdr:from>
    <xdr:to>
      <xdr:col>6</xdr:col>
      <xdr:colOff>38100</xdr:colOff>
      <xdr:row>57</xdr:row>
      <xdr:rowOff>31383</xdr:rowOff>
    </xdr:to>
    <xdr:sp macro="" textlink="">
      <xdr:nvSpPr>
        <xdr:cNvPr id="150" name="楕円 149"/>
        <xdr:cNvSpPr/>
      </xdr:nvSpPr>
      <xdr:spPr>
        <a:xfrm>
          <a:off x="1079500" y="97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47910</xdr:rowOff>
    </xdr:from>
    <xdr:ext cx="534377" cy="259045"/>
    <xdr:sp macro="" textlink="">
      <xdr:nvSpPr>
        <xdr:cNvPr id="151" name="テキスト ボックス 150"/>
        <xdr:cNvSpPr txBox="1"/>
      </xdr:nvSpPr>
      <xdr:spPr>
        <a:xfrm>
          <a:off x="863111" y="94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67577</xdr:rowOff>
    </xdr:from>
    <xdr:to>
      <xdr:col>24</xdr:col>
      <xdr:colOff>63500</xdr:colOff>
      <xdr:row>78</xdr:row>
      <xdr:rowOff>72186</xdr:rowOff>
    </xdr:to>
    <xdr:cxnSp macro="">
      <xdr:nvCxnSpPr>
        <xdr:cNvPr id="180" name="直線コネクタ 179"/>
        <xdr:cNvCxnSpPr/>
      </xdr:nvCxnSpPr>
      <xdr:spPr>
        <a:xfrm flipV="1">
          <a:off x="3797300" y="13440677"/>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44831</xdr:rowOff>
    </xdr:from>
    <xdr:to>
      <xdr:col>19</xdr:col>
      <xdr:colOff>177800</xdr:colOff>
      <xdr:row>78</xdr:row>
      <xdr:rowOff>72186</xdr:rowOff>
    </xdr:to>
    <xdr:cxnSp macro="">
      <xdr:nvCxnSpPr>
        <xdr:cNvPr id="183" name="直線コネクタ 182"/>
        <xdr:cNvCxnSpPr/>
      </xdr:nvCxnSpPr>
      <xdr:spPr>
        <a:xfrm>
          <a:off x="2908300" y="13417931"/>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44831</xdr:rowOff>
    </xdr:from>
    <xdr:to>
      <xdr:col>15</xdr:col>
      <xdr:colOff>50800</xdr:colOff>
      <xdr:row>78</xdr:row>
      <xdr:rowOff>74664</xdr:rowOff>
    </xdr:to>
    <xdr:cxnSp macro="">
      <xdr:nvCxnSpPr>
        <xdr:cNvPr id="186" name="直線コネクタ 185"/>
        <xdr:cNvCxnSpPr/>
      </xdr:nvCxnSpPr>
      <xdr:spPr>
        <a:xfrm flipV="1">
          <a:off x="2019300" y="13417931"/>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63081</xdr:rowOff>
    </xdr:from>
    <xdr:to>
      <xdr:col>10</xdr:col>
      <xdr:colOff>114300</xdr:colOff>
      <xdr:row>78</xdr:row>
      <xdr:rowOff>74664</xdr:rowOff>
    </xdr:to>
    <xdr:cxnSp macro="">
      <xdr:nvCxnSpPr>
        <xdr:cNvPr id="189" name="直線コネクタ 188"/>
        <xdr:cNvCxnSpPr/>
      </xdr:nvCxnSpPr>
      <xdr:spPr>
        <a:xfrm>
          <a:off x="1130300" y="13436181"/>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16777</xdr:rowOff>
    </xdr:from>
    <xdr:to>
      <xdr:col>24</xdr:col>
      <xdr:colOff>114300</xdr:colOff>
      <xdr:row>78</xdr:row>
      <xdr:rowOff>118377</xdr:rowOff>
    </xdr:to>
    <xdr:sp macro="" textlink="">
      <xdr:nvSpPr>
        <xdr:cNvPr id="199" name="楕円 198"/>
        <xdr:cNvSpPr/>
      </xdr:nvSpPr>
      <xdr:spPr>
        <a:xfrm>
          <a:off x="4584700" y="1338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103154</xdr:rowOff>
    </xdr:from>
    <xdr:ext cx="469744" cy="259045"/>
    <xdr:sp macro="" textlink="">
      <xdr:nvSpPr>
        <xdr:cNvPr id="200" name="維持補修費該当値テキスト"/>
        <xdr:cNvSpPr txBox="1"/>
      </xdr:nvSpPr>
      <xdr:spPr>
        <a:xfrm>
          <a:off x="4686300" y="1330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21386</xdr:rowOff>
    </xdr:from>
    <xdr:to>
      <xdr:col>20</xdr:col>
      <xdr:colOff>38100</xdr:colOff>
      <xdr:row>78</xdr:row>
      <xdr:rowOff>122986</xdr:rowOff>
    </xdr:to>
    <xdr:sp macro="" textlink="">
      <xdr:nvSpPr>
        <xdr:cNvPr id="201" name="楕円 200"/>
        <xdr:cNvSpPr/>
      </xdr:nvSpPr>
      <xdr:spPr>
        <a:xfrm>
          <a:off x="3746500" y="133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114113</xdr:rowOff>
    </xdr:from>
    <xdr:ext cx="469744" cy="259045"/>
    <xdr:sp macro="" textlink="">
      <xdr:nvSpPr>
        <xdr:cNvPr id="202" name="テキスト ボックス 201"/>
        <xdr:cNvSpPr txBox="1"/>
      </xdr:nvSpPr>
      <xdr:spPr>
        <a:xfrm>
          <a:off x="3562428" y="134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165481</xdr:rowOff>
    </xdr:from>
    <xdr:to>
      <xdr:col>15</xdr:col>
      <xdr:colOff>101600</xdr:colOff>
      <xdr:row>78</xdr:row>
      <xdr:rowOff>95631</xdr:rowOff>
    </xdr:to>
    <xdr:sp macro="" textlink="">
      <xdr:nvSpPr>
        <xdr:cNvPr id="203" name="楕円 202"/>
        <xdr:cNvSpPr/>
      </xdr:nvSpPr>
      <xdr:spPr>
        <a:xfrm>
          <a:off x="2857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86758</xdr:rowOff>
    </xdr:from>
    <xdr:ext cx="469744" cy="259045"/>
    <xdr:sp macro="" textlink="">
      <xdr:nvSpPr>
        <xdr:cNvPr id="204" name="テキスト ボックス 203"/>
        <xdr:cNvSpPr txBox="1"/>
      </xdr:nvSpPr>
      <xdr:spPr>
        <a:xfrm>
          <a:off x="2673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23864</xdr:rowOff>
    </xdr:from>
    <xdr:to>
      <xdr:col>10</xdr:col>
      <xdr:colOff>165100</xdr:colOff>
      <xdr:row>78</xdr:row>
      <xdr:rowOff>125464</xdr:rowOff>
    </xdr:to>
    <xdr:sp macro="" textlink="">
      <xdr:nvSpPr>
        <xdr:cNvPr id="205" name="楕円 204"/>
        <xdr:cNvSpPr/>
      </xdr:nvSpPr>
      <xdr:spPr>
        <a:xfrm>
          <a:off x="1968500" y="133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116591</xdr:rowOff>
    </xdr:from>
    <xdr:ext cx="469744" cy="259045"/>
    <xdr:sp macro="" textlink="">
      <xdr:nvSpPr>
        <xdr:cNvPr id="206" name="テキスト ボックス 205"/>
        <xdr:cNvSpPr txBox="1"/>
      </xdr:nvSpPr>
      <xdr:spPr>
        <a:xfrm>
          <a:off x="1784428" y="134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12281</xdr:rowOff>
    </xdr:from>
    <xdr:to>
      <xdr:col>6</xdr:col>
      <xdr:colOff>38100</xdr:colOff>
      <xdr:row>78</xdr:row>
      <xdr:rowOff>113881</xdr:rowOff>
    </xdr:to>
    <xdr:sp macro="" textlink="">
      <xdr:nvSpPr>
        <xdr:cNvPr id="207" name="楕円 206"/>
        <xdr:cNvSpPr/>
      </xdr:nvSpPr>
      <xdr:spPr>
        <a:xfrm>
          <a:off x="1079500" y="133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105008</xdr:rowOff>
    </xdr:from>
    <xdr:ext cx="469744" cy="259045"/>
    <xdr:sp macro="" textlink="">
      <xdr:nvSpPr>
        <xdr:cNvPr id="208" name="テキスト ボックス 207"/>
        <xdr:cNvSpPr txBox="1"/>
      </xdr:nvSpPr>
      <xdr:spPr>
        <a:xfrm>
          <a:off x="895428" y="134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24879</xdr:rowOff>
    </xdr:from>
    <xdr:to>
      <xdr:col>24</xdr:col>
      <xdr:colOff>63500</xdr:colOff>
      <xdr:row>92</xdr:row>
      <xdr:rowOff>95162</xdr:rowOff>
    </xdr:to>
    <xdr:cxnSp macro="">
      <xdr:nvCxnSpPr>
        <xdr:cNvPr id="238" name="直線コネクタ 237"/>
        <xdr:cNvCxnSpPr/>
      </xdr:nvCxnSpPr>
      <xdr:spPr>
        <a:xfrm flipV="1">
          <a:off x="3797300" y="15798279"/>
          <a:ext cx="838200" cy="7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95162</xdr:rowOff>
    </xdr:from>
    <xdr:to>
      <xdr:col>19</xdr:col>
      <xdr:colOff>177800</xdr:colOff>
      <xdr:row>93</xdr:row>
      <xdr:rowOff>134392</xdr:rowOff>
    </xdr:to>
    <xdr:cxnSp macro="">
      <xdr:nvCxnSpPr>
        <xdr:cNvPr id="241" name="直線コネクタ 240"/>
        <xdr:cNvCxnSpPr/>
      </xdr:nvCxnSpPr>
      <xdr:spPr>
        <a:xfrm flipV="1">
          <a:off x="2908300" y="15868562"/>
          <a:ext cx="889000" cy="2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63005</xdr:rowOff>
    </xdr:from>
    <xdr:to>
      <xdr:col>15</xdr:col>
      <xdr:colOff>50800</xdr:colOff>
      <xdr:row>93</xdr:row>
      <xdr:rowOff>134392</xdr:rowOff>
    </xdr:to>
    <xdr:cxnSp macro="">
      <xdr:nvCxnSpPr>
        <xdr:cNvPr id="244" name="直線コネクタ 243"/>
        <xdr:cNvCxnSpPr/>
      </xdr:nvCxnSpPr>
      <xdr:spPr>
        <a:xfrm>
          <a:off x="2019300" y="15836405"/>
          <a:ext cx="889000" cy="2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63005</xdr:rowOff>
    </xdr:from>
    <xdr:to>
      <xdr:col>10</xdr:col>
      <xdr:colOff>114300</xdr:colOff>
      <xdr:row>94</xdr:row>
      <xdr:rowOff>94971</xdr:rowOff>
    </xdr:to>
    <xdr:cxnSp macro="">
      <xdr:nvCxnSpPr>
        <xdr:cNvPr id="247" name="直線コネクタ 246"/>
        <xdr:cNvCxnSpPr/>
      </xdr:nvCxnSpPr>
      <xdr:spPr>
        <a:xfrm flipV="1">
          <a:off x="1130300" y="15836405"/>
          <a:ext cx="889000" cy="3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145529</xdr:rowOff>
    </xdr:from>
    <xdr:to>
      <xdr:col>24</xdr:col>
      <xdr:colOff>114300</xdr:colOff>
      <xdr:row>92</xdr:row>
      <xdr:rowOff>75679</xdr:rowOff>
    </xdr:to>
    <xdr:sp macro="" textlink="">
      <xdr:nvSpPr>
        <xdr:cNvPr id="257" name="楕円 256"/>
        <xdr:cNvSpPr/>
      </xdr:nvSpPr>
      <xdr:spPr>
        <a:xfrm>
          <a:off x="4584700" y="15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168406</xdr:rowOff>
    </xdr:from>
    <xdr:ext cx="599010" cy="259045"/>
    <xdr:sp macro="" textlink="">
      <xdr:nvSpPr>
        <xdr:cNvPr id="258" name="扶助費該当値テキスト"/>
        <xdr:cNvSpPr txBox="1"/>
      </xdr:nvSpPr>
      <xdr:spPr>
        <a:xfrm>
          <a:off x="4686300" y="1559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44362</xdr:rowOff>
    </xdr:from>
    <xdr:to>
      <xdr:col>20</xdr:col>
      <xdr:colOff>38100</xdr:colOff>
      <xdr:row>92</xdr:row>
      <xdr:rowOff>145962</xdr:rowOff>
    </xdr:to>
    <xdr:sp macro="" textlink="">
      <xdr:nvSpPr>
        <xdr:cNvPr id="259" name="楕円 258"/>
        <xdr:cNvSpPr/>
      </xdr:nvSpPr>
      <xdr:spPr>
        <a:xfrm>
          <a:off x="3746500" y="1581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162489</xdr:rowOff>
    </xdr:from>
    <xdr:ext cx="599010" cy="259045"/>
    <xdr:sp macro="" textlink="">
      <xdr:nvSpPr>
        <xdr:cNvPr id="260" name="テキスト ボックス 259"/>
        <xdr:cNvSpPr txBox="1"/>
      </xdr:nvSpPr>
      <xdr:spPr>
        <a:xfrm>
          <a:off x="3497795" y="1559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83592</xdr:rowOff>
    </xdr:from>
    <xdr:to>
      <xdr:col>15</xdr:col>
      <xdr:colOff>101600</xdr:colOff>
      <xdr:row>94</xdr:row>
      <xdr:rowOff>13742</xdr:rowOff>
    </xdr:to>
    <xdr:sp macro="" textlink="">
      <xdr:nvSpPr>
        <xdr:cNvPr id="261" name="楕円 260"/>
        <xdr:cNvSpPr/>
      </xdr:nvSpPr>
      <xdr:spPr>
        <a:xfrm>
          <a:off x="2857500" y="160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30269</xdr:rowOff>
    </xdr:from>
    <xdr:ext cx="599010" cy="259045"/>
    <xdr:sp macro="" textlink="">
      <xdr:nvSpPr>
        <xdr:cNvPr id="262" name="テキスト ボックス 261"/>
        <xdr:cNvSpPr txBox="1"/>
      </xdr:nvSpPr>
      <xdr:spPr>
        <a:xfrm>
          <a:off x="2608795" y="1580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12205</xdr:rowOff>
    </xdr:from>
    <xdr:to>
      <xdr:col>10</xdr:col>
      <xdr:colOff>165100</xdr:colOff>
      <xdr:row>92</xdr:row>
      <xdr:rowOff>113805</xdr:rowOff>
    </xdr:to>
    <xdr:sp macro="" textlink="">
      <xdr:nvSpPr>
        <xdr:cNvPr id="263" name="楕円 262"/>
        <xdr:cNvSpPr/>
      </xdr:nvSpPr>
      <xdr:spPr>
        <a:xfrm>
          <a:off x="1968500" y="157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130332</xdr:rowOff>
    </xdr:from>
    <xdr:ext cx="599010" cy="259045"/>
    <xdr:sp macro="" textlink="">
      <xdr:nvSpPr>
        <xdr:cNvPr id="264" name="テキスト ボックス 263"/>
        <xdr:cNvSpPr txBox="1"/>
      </xdr:nvSpPr>
      <xdr:spPr>
        <a:xfrm>
          <a:off x="1719795" y="155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44171</xdr:rowOff>
    </xdr:from>
    <xdr:to>
      <xdr:col>6</xdr:col>
      <xdr:colOff>38100</xdr:colOff>
      <xdr:row>94</xdr:row>
      <xdr:rowOff>145771</xdr:rowOff>
    </xdr:to>
    <xdr:sp macro="" textlink="">
      <xdr:nvSpPr>
        <xdr:cNvPr id="265" name="楕円 264"/>
        <xdr:cNvSpPr/>
      </xdr:nvSpPr>
      <xdr:spPr>
        <a:xfrm>
          <a:off x="1079500" y="161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162298</xdr:rowOff>
    </xdr:from>
    <xdr:ext cx="599010" cy="259045"/>
    <xdr:sp macro="" textlink="">
      <xdr:nvSpPr>
        <xdr:cNvPr id="266" name="テキスト ボックス 265"/>
        <xdr:cNvSpPr txBox="1"/>
      </xdr:nvSpPr>
      <xdr:spPr>
        <a:xfrm>
          <a:off x="830795" y="1593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166652</xdr:rowOff>
    </xdr:from>
    <xdr:to>
      <xdr:col>55</xdr:col>
      <xdr:colOff>0</xdr:colOff>
      <xdr:row>37</xdr:row>
      <xdr:rowOff>34834</xdr:rowOff>
    </xdr:to>
    <xdr:cxnSp macro="">
      <xdr:nvCxnSpPr>
        <xdr:cNvPr id="295" name="直線コネクタ 294"/>
        <xdr:cNvCxnSpPr/>
      </xdr:nvCxnSpPr>
      <xdr:spPr>
        <a:xfrm>
          <a:off x="9639300" y="6338852"/>
          <a:ext cx="838200" cy="3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123713</xdr:rowOff>
    </xdr:from>
    <xdr:to>
      <xdr:col>50</xdr:col>
      <xdr:colOff>114300</xdr:colOff>
      <xdr:row>36</xdr:row>
      <xdr:rowOff>166652</xdr:rowOff>
    </xdr:to>
    <xdr:cxnSp macro="">
      <xdr:nvCxnSpPr>
        <xdr:cNvPr id="298" name="直線コネクタ 297"/>
        <xdr:cNvCxnSpPr/>
      </xdr:nvCxnSpPr>
      <xdr:spPr>
        <a:xfrm>
          <a:off x="8750300" y="6295913"/>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123713</xdr:rowOff>
    </xdr:from>
    <xdr:to>
      <xdr:col>45</xdr:col>
      <xdr:colOff>177800</xdr:colOff>
      <xdr:row>37</xdr:row>
      <xdr:rowOff>52207</xdr:rowOff>
    </xdr:to>
    <xdr:cxnSp macro="">
      <xdr:nvCxnSpPr>
        <xdr:cNvPr id="301" name="直線コネクタ 300"/>
        <xdr:cNvCxnSpPr/>
      </xdr:nvCxnSpPr>
      <xdr:spPr>
        <a:xfrm flipV="1">
          <a:off x="7861300" y="6295913"/>
          <a:ext cx="8890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130103</xdr:rowOff>
    </xdr:from>
    <xdr:ext cx="534377" cy="259045"/>
    <xdr:sp macro="" textlink="">
      <xdr:nvSpPr>
        <xdr:cNvPr id="303" name="テキスト ボックス 302"/>
        <xdr:cNvSpPr txBox="1"/>
      </xdr:nvSpPr>
      <xdr:spPr>
        <a:xfrm>
          <a:off x="8483111" y="5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93713</xdr:rowOff>
    </xdr:from>
    <xdr:to>
      <xdr:col>41</xdr:col>
      <xdr:colOff>50800</xdr:colOff>
      <xdr:row>37</xdr:row>
      <xdr:rowOff>52207</xdr:rowOff>
    </xdr:to>
    <xdr:cxnSp macro="">
      <xdr:nvCxnSpPr>
        <xdr:cNvPr id="304" name="直線コネクタ 303"/>
        <xdr:cNvCxnSpPr/>
      </xdr:nvCxnSpPr>
      <xdr:spPr>
        <a:xfrm>
          <a:off x="6972300" y="5580113"/>
          <a:ext cx="889000" cy="8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155484</xdr:rowOff>
    </xdr:from>
    <xdr:to>
      <xdr:col>55</xdr:col>
      <xdr:colOff>50800</xdr:colOff>
      <xdr:row>37</xdr:row>
      <xdr:rowOff>85634</xdr:rowOff>
    </xdr:to>
    <xdr:sp macro="" textlink="">
      <xdr:nvSpPr>
        <xdr:cNvPr id="314" name="楕円 313"/>
        <xdr:cNvSpPr/>
      </xdr:nvSpPr>
      <xdr:spPr>
        <a:xfrm>
          <a:off x="10426700" y="63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133911</xdr:rowOff>
    </xdr:from>
    <xdr:ext cx="534377" cy="259045"/>
    <xdr:sp macro="" textlink="">
      <xdr:nvSpPr>
        <xdr:cNvPr id="315" name="補助費等該当値テキスト"/>
        <xdr:cNvSpPr txBox="1"/>
      </xdr:nvSpPr>
      <xdr:spPr>
        <a:xfrm>
          <a:off x="10528300" y="63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115852</xdr:rowOff>
    </xdr:from>
    <xdr:to>
      <xdr:col>50</xdr:col>
      <xdr:colOff>165100</xdr:colOff>
      <xdr:row>37</xdr:row>
      <xdr:rowOff>46002</xdr:rowOff>
    </xdr:to>
    <xdr:sp macro="" textlink="">
      <xdr:nvSpPr>
        <xdr:cNvPr id="316" name="楕円 315"/>
        <xdr:cNvSpPr/>
      </xdr:nvSpPr>
      <xdr:spPr>
        <a:xfrm>
          <a:off x="9588500" y="62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37129</xdr:rowOff>
    </xdr:from>
    <xdr:ext cx="534377" cy="259045"/>
    <xdr:sp macro="" textlink="">
      <xdr:nvSpPr>
        <xdr:cNvPr id="317" name="テキスト ボックス 316"/>
        <xdr:cNvSpPr txBox="1"/>
      </xdr:nvSpPr>
      <xdr:spPr>
        <a:xfrm>
          <a:off x="9372111" y="63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72913</xdr:rowOff>
    </xdr:from>
    <xdr:to>
      <xdr:col>46</xdr:col>
      <xdr:colOff>38100</xdr:colOff>
      <xdr:row>37</xdr:row>
      <xdr:rowOff>3063</xdr:rowOff>
    </xdr:to>
    <xdr:sp macro="" textlink="">
      <xdr:nvSpPr>
        <xdr:cNvPr id="318" name="楕円 317"/>
        <xdr:cNvSpPr/>
      </xdr:nvSpPr>
      <xdr:spPr>
        <a:xfrm>
          <a:off x="8699500" y="62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165640</xdr:rowOff>
    </xdr:from>
    <xdr:ext cx="534377" cy="259045"/>
    <xdr:sp macro="" textlink="">
      <xdr:nvSpPr>
        <xdr:cNvPr id="319" name="テキスト ボックス 318"/>
        <xdr:cNvSpPr txBox="1"/>
      </xdr:nvSpPr>
      <xdr:spPr>
        <a:xfrm>
          <a:off x="8483111" y="633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1407</xdr:rowOff>
    </xdr:from>
    <xdr:to>
      <xdr:col>41</xdr:col>
      <xdr:colOff>101600</xdr:colOff>
      <xdr:row>37</xdr:row>
      <xdr:rowOff>103007</xdr:rowOff>
    </xdr:to>
    <xdr:sp macro="" textlink="">
      <xdr:nvSpPr>
        <xdr:cNvPr id="320" name="楕円 319"/>
        <xdr:cNvSpPr/>
      </xdr:nvSpPr>
      <xdr:spPr>
        <a:xfrm>
          <a:off x="7810500" y="6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94134</xdr:rowOff>
    </xdr:from>
    <xdr:ext cx="534377" cy="259045"/>
    <xdr:sp macro="" textlink="">
      <xdr:nvSpPr>
        <xdr:cNvPr id="321" name="テキスト ボックス 320"/>
        <xdr:cNvSpPr txBox="1"/>
      </xdr:nvSpPr>
      <xdr:spPr>
        <a:xfrm>
          <a:off x="7594111" y="64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42913</xdr:rowOff>
    </xdr:from>
    <xdr:to>
      <xdr:col>36</xdr:col>
      <xdr:colOff>165100</xdr:colOff>
      <xdr:row>32</xdr:row>
      <xdr:rowOff>144513</xdr:rowOff>
    </xdr:to>
    <xdr:sp macro="" textlink="">
      <xdr:nvSpPr>
        <xdr:cNvPr id="322" name="楕円 321"/>
        <xdr:cNvSpPr/>
      </xdr:nvSpPr>
      <xdr:spPr>
        <a:xfrm>
          <a:off x="6921500" y="552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135640</xdr:rowOff>
    </xdr:from>
    <xdr:ext cx="599010" cy="259045"/>
    <xdr:sp macro="" textlink="">
      <xdr:nvSpPr>
        <xdr:cNvPr id="323" name="テキスト ボックス 322"/>
        <xdr:cNvSpPr txBox="1"/>
      </xdr:nvSpPr>
      <xdr:spPr>
        <a:xfrm>
          <a:off x="6672795" y="562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84101</xdr:rowOff>
    </xdr:from>
    <xdr:to>
      <xdr:col>55</xdr:col>
      <xdr:colOff>0</xdr:colOff>
      <xdr:row>56</xdr:row>
      <xdr:rowOff>138018</xdr:rowOff>
    </xdr:to>
    <xdr:cxnSp macro="">
      <xdr:nvCxnSpPr>
        <xdr:cNvPr id="355" name="直線コネクタ 354"/>
        <xdr:cNvCxnSpPr/>
      </xdr:nvCxnSpPr>
      <xdr:spPr>
        <a:xfrm flipV="1">
          <a:off x="9639300" y="9170951"/>
          <a:ext cx="838200" cy="5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147244</xdr:rowOff>
    </xdr:from>
    <xdr:to>
      <xdr:col>50</xdr:col>
      <xdr:colOff>114300</xdr:colOff>
      <xdr:row>56</xdr:row>
      <xdr:rowOff>138018</xdr:rowOff>
    </xdr:to>
    <xdr:cxnSp macro="">
      <xdr:nvCxnSpPr>
        <xdr:cNvPr id="358" name="直線コネクタ 357"/>
        <xdr:cNvCxnSpPr/>
      </xdr:nvCxnSpPr>
      <xdr:spPr>
        <a:xfrm>
          <a:off x="8750300" y="9576994"/>
          <a:ext cx="889000" cy="1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81015</xdr:rowOff>
    </xdr:from>
    <xdr:to>
      <xdr:col>45</xdr:col>
      <xdr:colOff>177800</xdr:colOff>
      <xdr:row>55</xdr:row>
      <xdr:rowOff>147244</xdr:rowOff>
    </xdr:to>
    <xdr:cxnSp macro="">
      <xdr:nvCxnSpPr>
        <xdr:cNvPr id="361" name="直線コネクタ 360"/>
        <xdr:cNvCxnSpPr/>
      </xdr:nvCxnSpPr>
      <xdr:spPr>
        <a:xfrm>
          <a:off x="7861300" y="9510765"/>
          <a:ext cx="889000" cy="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81015</xdr:rowOff>
    </xdr:from>
    <xdr:to>
      <xdr:col>41</xdr:col>
      <xdr:colOff>50800</xdr:colOff>
      <xdr:row>55</xdr:row>
      <xdr:rowOff>116938</xdr:rowOff>
    </xdr:to>
    <xdr:cxnSp macro="">
      <xdr:nvCxnSpPr>
        <xdr:cNvPr id="364" name="直線コネクタ 363"/>
        <xdr:cNvCxnSpPr/>
      </xdr:nvCxnSpPr>
      <xdr:spPr>
        <a:xfrm flipV="1">
          <a:off x="6972300" y="9510765"/>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33301</xdr:rowOff>
    </xdr:from>
    <xdr:to>
      <xdr:col>55</xdr:col>
      <xdr:colOff>50800</xdr:colOff>
      <xdr:row>53</xdr:row>
      <xdr:rowOff>134901</xdr:rowOff>
    </xdr:to>
    <xdr:sp macro="" textlink="">
      <xdr:nvSpPr>
        <xdr:cNvPr id="374" name="楕円 373"/>
        <xdr:cNvSpPr/>
      </xdr:nvSpPr>
      <xdr:spPr>
        <a:xfrm>
          <a:off x="10426700" y="91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56178</xdr:rowOff>
    </xdr:from>
    <xdr:ext cx="534377" cy="259045"/>
    <xdr:sp macro="" textlink="">
      <xdr:nvSpPr>
        <xdr:cNvPr id="375" name="普通建設事業費該当値テキスト"/>
        <xdr:cNvSpPr txBox="1"/>
      </xdr:nvSpPr>
      <xdr:spPr>
        <a:xfrm>
          <a:off x="10528300" y="897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87218</xdr:rowOff>
    </xdr:from>
    <xdr:to>
      <xdr:col>50</xdr:col>
      <xdr:colOff>165100</xdr:colOff>
      <xdr:row>57</xdr:row>
      <xdr:rowOff>17368</xdr:rowOff>
    </xdr:to>
    <xdr:sp macro="" textlink="">
      <xdr:nvSpPr>
        <xdr:cNvPr id="376" name="楕円 375"/>
        <xdr:cNvSpPr/>
      </xdr:nvSpPr>
      <xdr:spPr>
        <a:xfrm>
          <a:off x="9588500" y="96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8495</xdr:rowOff>
    </xdr:from>
    <xdr:ext cx="534377" cy="259045"/>
    <xdr:sp macro="" textlink="">
      <xdr:nvSpPr>
        <xdr:cNvPr id="377" name="テキスト ボックス 376"/>
        <xdr:cNvSpPr txBox="1"/>
      </xdr:nvSpPr>
      <xdr:spPr>
        <a:xfrm>
          <a:off x="9372111" y="97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96444</xdr:rowOff>
    </xdr:from>
    <xdr:to>
      <xdr:col>46</xdr:col>
      <xdr:colOff>38100</xdr:colOff>
      <xdr:row>56</xdr:row>
      <xdr:rowOff>26594</xdr:rowOff>
    </xdr:to>
    <xdr:sp macro="" textlink="">
      <xdr:nvSpPr>
        <xdr:cNvPr id="378" name="楕円 377"/>
        <xdr:cNvSpPr/>
      </xdr:nvSpPr>
      <xdr:spPr>
        <a:xfrm>
          <a:off x="8699500" y="95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43121</xdr:rowOff>
    </xdr:from>
    <xdr:ext cx="534377" cy="259045"/>
    <xdr:sp macro="" textlink="">
      <xdr:nvSpPr>
        <xdr:cNvPr id="379" name="テキスト ボックス 378"/>
        <xdr:cNvSpPr txBox="1"/>
      </xdr:nvSpPr>
      <xdr:spPr>
        <a:xfrm>
          <a:off x="8483111" y="93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30215</xdr:rowOff>
    </xdr:from>
    <xdr:to>
      <xdr:col>41</xdr:col>
      <xdr:colOff>101600</xdr:colOff>
      <xdr:row>55</xdr:row>
      <xdr:rowOff>131815</xdr:rowOff>
    </xdr:to>
    <xdr:sp macro="" textlink="">
      <xdr:nvSpPr>
        <xdr:cNvPr id="380" name="楕円 379"/>
        <xdr:cNvSpPr/>
      </xdr:nvSpPr>
      <xdr:spPr>
        <a:xfrm>
          <a:off x="7810500" y="9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148342</xdr:rowOff>
    </xdr:from>
    <xdr:ext cx="534377" cy="259045"/>
    <xdr:sp macro="" textlink="">
      <xdr:nvSpPr>
        <xdr:cNvPr id="381" name="テキスト ボックス 380"/>
        <xdr:cNvSpPr txBox="1"/>
      </xdr:nvSpPr>
      <xdr:spPr>
        <a:xfrm>
          <a:off x="7594111" y="92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66138</xdr:rowOff>
    </xdr:from>
    <xdr:to>
      <xdr:col>36</xdr:col>
      <xdr:colOff>165100</xdr:colOff>
      <xdr:row>55</xdr:row>
      <xdr:rowOff>167738</xdr:rowOff>
    </xdr:to>
    <xdr:sp macro="" textlink="">
      <xdr:nvSpPr>
        <xdr:cNvPr id="382" name="楕円 381"/>
        <xdr:cNvSpPr/>
      </xdr:nvSpPr>
      <xdr:spPr>
        <a:xfrm>
          <a:off x="6921500" y="94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158865</xdr:rowOff>
    </xdr:from>
    <xdr:ext cx="534377" cy="259045"/>
    <xdr:sp macro="" textlink="">
      <xdr:nvSpPr>
        <xdr:cNvPr id="383" name="テキスト ボックス 382"/>
        <xdr:cNvSpPr txBox="1"/>
      </xdr:nvSpPr>
      <xdr:spPr>
        <a:xfrm>
          <a:off x="6705111" y="95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71555</xdr:rowOff>
    </xdr:from>
    <xdr:to>
      <xdr:col>55</xdr:col>
      <xdr:colOff>0</xdr:colOff>
      <xdr:row>74</xdr:row>
      <xdr:rowOff>153988</xdr:rowOff>
    </xdr:to>
    <xdr:cxnSp macro="">
      <xdr:nvCxnSpPr>
        <xdr:cNvPr id="410" name="直線コネクタ 409"/>
        <xdr:cNvCxnSpPr/>
      </xdr:nvCxnSpPr>
      <xdr:spPr>
        <a:xfrm flipV="1">
          <a:off x="9639300" y="12758855"/>
          <a:ext cx="8382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153988</xdr:rowOff>
    </xdr:from>
    <xdr:to>
      <xdr:col>50</xdr:col>
      <xdr:colOff>114300</xdr:colOff>
      <xdr:row>77</xdr:row>
      <xdr:rowOff>93272</xdr:rowOff>
    </xdr:to>
    <xdr:cxnSp macro="">
      <xdr:nvCxnSpPr>
        <xdr:cNvPr id="413" name="直線コネクタ 412"/>
        <xdr:cNvCxnSpPr/>
      </xdr:nvCxnSpPr>
      <xdr:spPr>
        <a:xfrm flipV="1">
          <a:off x="8750300" y="12841288"/>
          <a:ext cx="889000" cy="45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93272</xdr:rowOff>
    </xdr:from>
    <xdr:to>
      <xdr:col>45</xdr:col>
      <xdr:colOff>177800</xdr:colOff>
      <xdr:row>77</xdr:row>
      <xdr:rowOff>95991</xdr:rowOff>
    </xdr:to>
    <xdr:cxnSp macro="">
      <xdr:nvCxnSpPr>
        <xdr:cNvPr id="416" name="直線コネクタ 415"/>
        <xdr:cNvCxnSpPr/>
      </xdr:nvCxnSpPr>
      <xdr:spPr>
        <a:xfrm flipV="1">
          <a:off x="7861300" y="13294922"/>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95991</xdr:rowOff>
    </xdr:from>
    <xdr:to>
      <xdr:col>41</xdr:col>
      <xdr:colOff>50800</xdr:colOff>
      <xdr:row>77</xdr:row>
      <xdr:rowOff>108496</xdr:rowOff>
    </xdr:to>
    <xdr:cxnSp macro="">
      <xdr:nvCxnSpPr>
        <xdr:cNvPr id="419" name="直線コネクタ 418"/>
        <xdr:cNvCxnSpPr/>
      </xdr:nvCxnSpPr>
      <xdr:spPr>
        <a:xfrm flipV="1">
          <a:off x="6972300" y="13297641"/>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20755</xdr:rowOff>
    </xdr:from>
    <xdr:to>
      <xdr:col>55</xdr:col>
      <xdr:colOff>50800</xdr:colOff>
      <xdr:row>74</xdr:row>
      <xdr:rowOff>122355</xdr:rowOff>
    </xdr:to>
    <xdr:sp macro="" textlink="">
      <xdr:nvSpPr>
        <xdr:cNvPr id="429" name="楕円 428"/>
        <xdr:cNvSpPr/>
      </xdr:nvSpPr>
      <xdr:spPr>
        <a:xfrm>
          <a:off x="10426700" y="127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43632</xdr:rowOff>
    </xdr:from>
    <xdr:ext cx="534377" cy="259045"/>
    <xdr:sp macro="" textlink="">
      <xdr:nvSpPr>
        <xdr:cNvPr id="430" name="普通建設事業費 （ うち新規整備　）該当値テキスト"/>
        <xdr:cNvSpPr txBox="1"/>
      </xdr:nvSpPr>
      <xdr:spPr>
        <a:xfrm>
          <a:off x="10528300" y="125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103188</xdr:rowOff>
    </xdr:from>
    <xdr:to>
      <xdr:col>50</xdr:col>
      <xdr:colOff>165100</xdr:colOff>
      <xdr:row>75</xdr:row>
      <xdr:rowOff>33338</xdr:rowOff>
    </xdr:to>
    <xdr:sp macro="" textlink="">
      <xdr:nvSpPr>
        <xdr:cNvPr id="431" name="楕円 430"/>
        <xdr:cNvSpPr/>
      </xdr:nvSpPr>
      <xdr:spPr>
        <a:xfrm>
          <a:off x="9588500" y="127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49865</xdr:rowOff>
    </xdr:from>
    <xdr:ext cx="534377" cy="259045"/>
    <xdr:sp macro="" textlink="">
      <xdr:nvSpPr>
        <xdr:cNvPr id="432" name="テキスト ボックス 431"/>
        <xdr:cNvSpPr txBox="1"/>
      </xdr:nvSpPr>
      <xdr:spPr>
        <a:xfrm>
          <a:off x="9372111" y="125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42472</xdr:rowOff>
    </xdr:from>
    <xdr:to>
      <xdr:col>46</xdr:col>
      <xdr:colOff>38100</xdr:colOff>
      <xdr:row>77</xdr:row>
      <xdr:rowOff>144072</xdr:rowOff>
    </xdr:to>
    <xdr:sp macro="" textlink="">
      <xdr:nvSpPr>
        <xdr:cNvPr id="433" name="楕円 432"/>
        <xdr:cNvSpPr/>
      </xdr:nvSpPr>
      <xdr:spPr>
        <a:xfrm>
          <a:off x="8699500" y="132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135199</xdr:rowOff>
    </xdr:from>
    <xdr:ext cx="469744" cy="259045"/>
    <xdr:sp macro="" textlink="">
      <xdr:nvSpPr>
        <xdr:cNvPr id="434" name="テキスト ボックス 433"/>
        <xdr:cNvSpPr txBox="1"/>
      </xdr:nvSpPr>
      <xdr:spPr>
        <a:xfrm>
          <a:off x="8515428" y="133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45191</xdr:rowOff>
    </xdr:from>
    <xdr:to>
      <xdr:col>41</xdr:col>
      <xdr:colOff>101600</xdr:colOff>
      <xdr:row>77</xdr:row>
      <xdr:rowOff>146791</xdr:rowOff>
    </xdr:to>
    <xdr:sp macro="" textlink="">
      <xdr:nvSpPr>
        <xdr:cNvPr id="435" name="楕円 434"/>
        <xdr:cNvSpPr/>
      </xdr:nvSpPr>
      <xdr:spPr>
        <a:xfrm>
          <a:off x="78105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137918</xdr:rowOff>
    </xdr:from>
    <xdr:ext cx="469744" cy="259045"/>
    <xdr:sp macro="" textlink="">
      <xdr:nvSpPr>
        <xdr:cNvPr id="436" name="テキスト ボックス 435"/>
        <xdr:cNvSpPr txBox="1"/>
      </xdr:nvSpPr>
      <xdr:spPr>
        <a:xfrm>
          <a:off x="7626428" y="1333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57696</xdr:rowOff>
    </xdr:from>
    <xdr:to>
      <xdr:col>36</xdr:col>
      <xdr:colOff>165100</xdr:colOff>
      <xdr:row>77</xdr:row>
      <xdr:rowOff>159296</xdr:rowOff>
    </xdr:to>
    <xdr:sp macro="" textlink="">
      <xdr:nvSpPr>
        <xdr:cNvPr id="437" name="楕円 436"/>
        <xdr:cNvSpPr/>
      </xdr:nvSpPr>
      <xdr:spPr>
        <a:xfrm>
          <a:off x="69215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150423</xdr:rowOff>
    </xdr:from>
    <xdr:ext cx="469744" cy="259045"/>
    <xdr:sp macro="" textlink="">
      <xdr:nvSpPr>
        <xdr:cNvPr id="438" name="テキスト ボックス 437"/>
        <xdr:cNvSpPr txBox="1"/>
      </xdr:nvSpPr>
      <xdr:spPr>
        <a:xfrm>
          <a:off x="6737428"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103794</xdr:rowOff>
    </xdr:from>
    <xdr:to>
      <xdr:col>55</xdr:col>
      <xdr:colOff>0</xdr:colOff>
      <xdr:row>98</xdr:row>
      <xdr:rowOff>104756</xdr:rowOff>
    </xdr:to>
    <xdr:cxnSp macro="">
      <xdr:nvCxnSpPr>
        <xdr:cNvPr id="469" name="直線コネクタ 468"/>
        <xdr:cNvCxnSpPr/>
      </xdr:nvCxnSpPr>
      <xdr:spPr>
        <a:xfrm flipV="1">
          <a:off x="9639300" y="16562994"/>
          <a:ext cx="838200" cy="34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123323</xdr:rowOff>
    </xdr:from>
    <xdr:to>
      <xdr:col>50</xdr:col>
      <xdr:colOff>114300</xdr:colOff>
      <xdr:row>98</xdr:row>
      <xdr:rowOff>104756</xdr:rowOff>
    </xdr:to>
    <xdr:cxnSp macro="">
      <xdr:nvCxnSpPr>
        <xdr:cNvPr id="472" name="直線コネクタ 471"/>
        <xdr:cNvCxnSpPr/>
      </xdr:nvCxnSpPr>
      <xdr:spPr>
        <a:xfrm>
          <a:off x="8750300" y="16411073"/>
          <a:ext cx="889000" cy="4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57959</xdr:rowOff>
    </xdr:from>
    <xdr:to>
      <xdr:col>45</xdr:col>
      <xdr:colOff>177800</xdr:colOff>
      <xdr:row>95</xdr:row>
      <xdr:rowOff>123323</xdr:rowOff>
    </xdr:to>
    <xdr:cxnSp macro="">
      <xdr:nvCxnSpPr>
        <xdr:cNvPr id="475" name="直線コネクタ 474"/>
        <xdr:cNvCxnSpPr/>
      </xdr:nvCxnSpPr>
      <xdr:spPr>
        <a:xfrm>
          <a:off x="7861300" y="16345709"/>
          <a:ext cx="8890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57959</xdr:rowOff>
    </xdr:from>
    <xdr:to>
      <xdr:col>41</xdr:col>
      <xdr:colOff>50800</xdr:colOff>
      <xdr:row>95</xdr:row>
      <xdr:rowOff>128564</xdr:rowOff>
    </xdr:to>
    <xdr:cxnSp macro="">
      <xdr:nvCxnSpPr>
        <xdr:cNvPr id="478" name="直線コネクタ 477"/>
        <xdr:cNvCxnSpPr/>
      </xdr:nvCxnSpPr>
      <xdr:spPr>
        <a:xfrm flipV="1">
          <a:off x="6972300" y="16345709"/>
          <a:ext cx="8890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52994</xdr:rowOff>
    </xdr:from>
    <xdr:to>
      <xdr:col>55</xdr:col>
      <xdr:colOff>50800</xdr:colOff>
      <xdr:row>96</xdr:row>
      <xdr:rowOff>154594</xdr:rowOff>
    </xdr:to>
    <xdr:sp macro="" textlink="">
      <xdr:nvSpPr>
        <xdr:cNvPr id="488" name="楕円 487"/>
        <xdr:cNvSpPr/>
      </xdr:nvSpPr>
      <xdr:spPr>
        <a:xfrm>
          <a:off x="10426700" y="165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31421</xdr:rowOff>
    </xdr:from>
    <xdr:ext cx="534377" cy="259045"/>
    <xdr:sp macro="" textlink="">
      <xdr:nvSpPr>
        <xdr:cNvPr id="489" name="普通建設事業費 （ うち更新整備　）該当値テキスト"/>
        <xdr:cNvSpPr txBox="1"/>
      </xdr:nvSpPr>
      <xdr:spPr>
        <a:xfrm>
          <a:off x="10528300" y="164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53956</xdr:rowOff>
    </xdr:from>
    <xdr:to>
      <xdr:col>50</xdr:col>
      <xdr:colOff>165100</xdr:colOff>
      <xdr:row>98</xdr:row>
      <xdr:rowOff>155556</xdr:rowOff>
    </xdr:to>
    <xdr:sp macro="" textlink="">
      <xdr:nvSpPr>
        <xdr:cNvPr id="490" name="楕円 489"/>
        <xdr:cNvSpPr/>
      </xdr:nvSpPr>
      <xdr:spPr>
        <a:xfrm>
          <a:off x="9588500" y="168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146683</xdr:rowOff>
    </xdr:from>
    <xdr:ext cx="534377" cy="259045"/>
    <xdr:sp macro="" textlink="">
      <xdr:nvSpPr>
        <xdr:cNvPr id="491" name="テキスト ボックス 490"/>
        <xdr:cNvSpPr txBox="1"/>
      </xdr:nvSpPr>
      <xdr:spPr>
        <a:xfrm>
          <a:off x="9372111" y="169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72523</xdr:rowOff>
    </xdr:from>
    <xdr:to>
      <xdr:col>46</xdr:col>
      <xdr:colOff>38100</xdr:colOff>
      <xdr:row>96</xdr:row>
      <xdr:rowOff>2673</xdr:rowOff>
    </xdr:to>
    <xdr:sp macro="" textlink="">
      <xdr:nvSpPr>
        <xdr:cNvPr id="492" name="楕円 491"/>
        <xdr:cNvSpPr/>
      </xdr:nvSpPr>
      <xdr:spPr>
        <a:xfrm>
          <a:off x="8699500" y="16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19200</xdr:rowOff>
    </xdr:from>
    <xdr:ext cx="534377" cy="259045"/>
    <xdr:sp macro="" textlink="">
      <xdr:nvSpPr>
        <xdr:cNvPr id="493" name="テキスト ボックス 492"/>
        <xdr:cNvSpPr txBox="1"/>
      </xdr:nvSpPr>
      <xdr:spPr>
        <a:xfrm>
          <a:off x="8483111" y="161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7159</xdr:rowOff>
    </xdr:from>
    <xdr:to>
      <xdr:col>41</xdr:col>
      <xdr:colOff>101600</xdr:colOff>
      <xdr:row>95</xdr:row>
      <xdr:rowOff>108759</xdr:rowOff>
    </xdr:to>
    <xdr:sp macro="" textlink="">
      <xdr:nvSpPr>
        <xdr:cNvPr id="494" name="楕円 493"/>
        <xdr:cNvSpPr/>
      </xdr:nvSpPr>
      <xdr:spPr>
        <a:xfrm>
          <a:off x="7810500" y="162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125286</xdr:rowOff>
    </xdr:from>
    <xdr:ext cx="534377" cy="259045"/>
    <xdr:sp macro="" textlink="">
      <xdr:nvSpPr>
        <xdr:cNvPr id="495" name="テキスト ボックス 494"/>
        <xdr:cNvSpPr txBox="1"/>
      </xdr:nvSpPr>
      <xdr:spPr>
        <a:xfrm>
          <a:off x="7594111" y="160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77764</xdr:rowOff>
    </xdr:from>
    <xdr:to>
      <xdr:col>36</xdr:col>
      <xdr:colOff>165100</xdr:colOff>
      <xdr:row>96</xdr:row>
      <xdr:rowOff>7914</xdr:rowOff>
    </xdr:to>
    <xdr:sp macro="" textlink="">
      <xdr:nvSpPr>
        <xdr:cNvPr id="496" name="楕円 495"/>
        <xdr:cNvSpPr/>
      </xdr:nvSpPr>
      <xdr:spPr>
        <a:xfrm>
          <a:off x="6921500" y="163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170491</xdr:rowOff>
    </xdr:from>
    <xdr:ext cx="534377" cy="259045"/>
    <xdr:sp macro="" textlink="">
      <xdr:nvSpPr>
        <xdr:cNvPr id="497" name="テキスト ボックス 496"/>
        <xdr:cNvSpPr txBox="1"/>
      </xdr:nvSpPr>
      <xdr:spPr>
        <a:xfrm>
          <a:off x="6705111" y="164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64765</xdr:rowOff>
    </xdr:from>
    <xdr:to>
      <xdr:col>85</xdr:col>
      <xdr:colOff>127000</xdr:colOff>
      <xdr:row>34</xdr:row>
      <xdr:rowOff>125298</xdr:rowOff>
    </xdr:to>
    <xdr:cxnSp macro="">
      <xdr:nvCxnSpPr>
        <xdr:cNvPr id="524" name="直線コネクタ 523"/>
        <xdr:cNvCxnSpPr/>
      </xdr:nvCxnSpPr>
      <xdr:spPr>
        <a:xfrm flipV="1">
          <a:off x="15481300" y="5722615"/>
          <a:ext cx="838200" cy="2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125298</xdr:rowOff>
    </xdr:from>
    <xdr:to>
      <xdr:col>81</xdr:col>
      <xdr:colOff>50800</xdr:colOff>
      <xdr:row>37</xdr:row>
      <xdr:rowOff>58684</xdr:rowOff>
    </xdr:to>
    <xdr:cxnSp macro="">
      <xdr:nvCxnSpPr>
        <xdr:cNvPr id="527" name="直線コネクタ 526"/>
        <xdr:cNvCxnSpPr/>
      </xdr:nvCxnSpPr>
      <xdr:spPr>
        <a:xfrm flipV="1">
          <a:off x="14592300" y="5954598"/>
          <a:ext cx="889000" cy="4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58684</xdr:rowOff>
    </xdr:from>
    <xdr:to>
      <xdr:col>76</xdr:col>
      <xdr:colOff>114300</xdr:colOff>
      <xdr:row>38</xdr:row>
      <xdr:rowOff>20508</xdr:rowOff>
    </xdr:to>
    <xdr:cxnSp macro="">
      <xdr:nvCxnSpPr>
        <xdr:cNvPr id="530" name="直線コネクタ 529"/>
        <xdr:cNvCxnSpPr/>
      </xdr:nvCxnSpPr>
      <xdr:spPr>
        <a:xfrm flipV="1">
          <a:off x="13703300" y="6402334"/>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17399</xdr:rowOff>
    </xdr:from>
    <xdr:to>
      <xdr:col>71</xdr:col>
      <xdr:colOff>177800</xdr:colOff>
      <xdr:row>38</xdr:row>
      <xdr:rowOff>20508</xdr:rowOff>
    </xdr:to>
    <xdr:cxnSp macro="">
      <xdr:nvCxnSpPr>
        <xdr:cNvPr id="533" name="直線コネクタ 532"/>
        <xdr:cNvCxnSpPr/>
      </xdr:nvCxnSpPr>
      <xdr:spPr>
        <a:xfrm>
          <a:off x="12814300" y="653249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5" name="テキスト ボックス 534"/>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13965</xdr:rowOff>
    </xdr:from>
    <xdr:to>
      <xdr:col>85</xdr:col>
      <xdr:colOff>177800</xdr:colOff>
      <xdr:row>33</xdr:row>
      <xdr:rowOff>115565</xdr:rowOff>
    </xdr:to>
    <xdr:sp macro="" textlink="">
      <xdr:nvSpPr>
        <xdr:cNvPr id="543" name="楕円 542"/>
        <xdr:cNvSpPr/>
      </xdr:nvSpPr>
      <xdr:spPr>
        <a:xfrm>
          <a:off x="16268700" y="56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36842</xdr:rowOff>
    </xdr:from>
    <xdr:ext cx="534377" cy="259045"/>
    <xdr:sp macro="" textlink="">
      <xdr:nvSpPr>
        <xdr:cNvPr id="544" name="災害復旧事業費該当値テキスト"/>
        <xdr:cNvSpPr txBox="1"/>
      </xdr:nvSpPr>
      <xdr:spPr>
        <a:xfrm>
          <a:off x="16370300" y="552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74498</xdr:rowOff>
    </xdr:from>
    <xdr:to>
      <xdr:col>81</xdr:col>
      <xdr:colOff>101600</xdr:colOff>
      <xdr:row>35</xdr:row>
      <xdr:rowOff>4648</xdr:rowOff>
    </xdr:to>
    <xdr:sp macro="" textlink="">
      <xdr:nvSpPr>
        <xdr:cNvPr id="545" name="楕円 544"/>
        <xdr:cNvSpPr/>
      </xdr:nvSpPr>
      <xdr:spPr>
        <a:xfrm>
          <a:off x="15430500" y="5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21175</xdr:rowOff>
    </xdr:from>
    <xdr:ext cx="534377" cy="259045"/>
    <xdr:sp macro="" textlink="">
      <xdr:nvSpPr>
        <xdr:cNvPr id="546" name="テキスト ボックス 545"/>
        <xdr:cNvSpPr txBox="1"/>
      </xdr:nvSpPr>
      <xdr:spPr>
        <a:xfrm>
          <a:off x="15214111" y="56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7884</xdr:rowOff>
    </xdr:from>
    <xdr:to>
      <xdr:col>76</xdr:col>
      <xdr:colOff>165100</xdr:colOff>
      <xdr:row>37</xdr:row>
      <xdr:rowOff>109484</xdr:rowOff>
    </xdr:to>
    <xdr:sp macro="" textlink="">
      <xdr:nvSpPr>
        <xdr:cNvPr id="547" name="楕円 546"/>
        <xdr:cNvSpPr/>
      </xdr:nvSpPr>
      <xdr:spPr>
        <a:xfrm>
          <a:off x="14541500" y="63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126011</xdr:rowOff>
    </xdr:from>
    <xdr:ext cx="469744" cy="259045"/>
    <xdr:sp macro="" textlink="">
      <xdr:nvSpPr>
        <xdr:cNvPr id="548" name="テキスト ボックス 547"/>
        <xdr:cNvSpPr txBox="1"/>
      </xdr:nvSpPr>
      <xdr:spPr>
        <a:xfrm>
          <a:off x="14357428" y="61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141158</xdr:rowOff>
    </xdr:from>
    <xdr:to>
      <xdr:col>72</xdr:col>
      <xdr:colOff>38100</xdr:colOff>
      <xdr:row>38</xdr:row>
      <xdr:rowOff>71308</xdr:rowOff>
    </xdr:to>
    <xdr:sp macro="" textlink="">
      <xdr:nvSpPr>
        <xdr:cNvPr id="549" name="楕円 548"/>
        <xdr:cNvSpPr/>
      </xdr:nvSpPr>
      <xdr:spPr>
        <a:xfrm>
          <a:off x="13652500" y="64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87835</xdr:rowOff>
    </xdr:from>
    <xdr:ext cx="469744" cy="259045"/>
    <xdr:sp macro="" textlink="">
      <xdr:nvSpPr>
        <xdr:cNvPr id="550" name="テキスト ボックス 549"/>
        <xdr:cNvSpPr txBox="1"/>
      </xdr:nvSpPr>
      <xdr:spPr>
        <a:xfrm>
          <a:off x="13468428" y="626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138049</xdr:rowOff>
    </xdr:from>
    <xdr:to>
      <xdr:col>67</xdr:col>
      <xdr:colOff>101600</xdr:colOff>
      <xdr:row>38</xdr:row>
      <xdr:rowOff>68199</xdr:rowOff>
    </xdr:to>
    <xdr:sp macro="" textlink="">
      <xdr:nvSpPr>
        <xdr:cNvPr id="551" name="楕円 550"/>
        <xdr:cNvSpPr/>
      </xdr:nvSpPr>
      <xdr:spPr>
        <a:xfrm>
          <a:off x="12763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59326</xdr:rowOff>
    </xdr:from>
    <xdr:ext cx="469744" cy="259045"/>
    <xdr:sp macro="" textlink="">
      <xdr:nvSpPr>
        <xdr:cNvPr id="552" name="テキスト ボックス 551"/>
        <xdr:cNvSpPr txBox="1"/>
      </xdr:nvSpPr>
      <xdr:spPr>
        <a:xfrm>
          <a:off x="12579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24665</xdr:rowOff>
    </xdr:from>
    <xdr:to>
      <xdr:col>85</xdr:col>
      <xdr:colOff>127000</xdr:colOff>
      <xdr:row>74</xdr:row>
      <xdr:rowOff>98846</xdr:rowOff>
    </xdr:to>
    <xdr:cxnSp macro="">
      <xdr:nvCxnSpPr>
        <xdr:cNvPr id="632" name="直線コネクタ 631"/>
        <xdr:cNvCxnSpPr/>
      </xdr:nvCxnSpPr>
      <xdr:spPr>
        <a:xfrm>
          <a:off x="15481300" y="12711965"/>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24665</xdr:rowOff>
    </xdr:from>
    <xdr:to>
      <xdr:col>81</xdr:col>
      <xdr:colOff>50800</xdr:colOff>
      <xdr:row>74</xdr:row>
      <xdr:rowOff>29384</xdr:rowOff>
    </xdr:to>
    <xdr:cxnSp macro="">
      <xdr:nvCxnSpPr>
        <xdr:cNvPr id="635" name="直線コネクタ 634"/>
        <xdr:cNvCxnSpPr/>
      </xdr:nvCxnSpPr>
      <xdr:spPr>
        <a:xfrm flipV="1">
          <a:off x="14592300" y="12711965"/>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4956</xdr:rowOff>
    </xdr:from>
    <xdr:to>
      <xdr:col>76</xdr:col>
      <xdr:colOff>114300</xdr:colOff>
      <xdr:row>74</xdr:row>
      <xdr:rowOff>29384</xdr:rowOff>
    </xdr:to>
    <xdr:cxnSp macro="">
      <xdr:nvCxnSpPr>
        <xdr:cNvPr id="638" name="直線コネクタ 637"/>
        <xdr:cNvCxnSpPr/>
      </xdr:nvCxnSpPr>
      <xdr:spPr>
        <a:xfrm>
          <a:off x="13703300" y="12692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146754</xdr:rowOff>
    </xdr:from>
    <xdr:to>
      <xdr:col>71</xdr:col>
      <xdr:colOff>177800</xdr:colOff>
      <xdr:row>74</xdr:row>
      <xdr:rowOff>4956</xdr:rowOff>
    </xdr:to>
    <xdr:cxnSp macro="">
      <xdr:nvCxnSpPr>
        <xdr:cNvPr id="641" name="直線コネクタ 640"/>
        <xdr:cNvCxnSpPr/>
      </xdr:nvCxnSpPr>
      <xdr:spPr>
        <a:xfrm>
          <a:off x="12814300" y="12662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48046</xdr:rowOff>
    </xdr:from>
    <xdr:to>
      <xdr:col>85</xdr:col>
      <xdr:colOff>177800</xdr:colOff>
      <xdr:row>74</xdr:row>
      <xdr:rowOff>149646</xdr:rowOff>
    </xdr:to>
    <xdr:sp macro="" textlink="">
      <xdr:nvSpPr>
        <xdr:cNvPr id="651" name="楕円 650"/>
        <xdr:cNvSpPr/>
      </xdr:nvSpPr>
      <xdr:spPr>
        <a:xfrm>
          <a:off x="16268700" y="127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70923</xdr:rowOff>
    </xdr:from>
    <xdr:ext cx="534377" cy="259045"/>
    <xdr:sp macro="" textlink="">
      <xdr:nvSpPr>
        <xdr:cNvPr id="652" name="公債費該当値テキスト"/>
        <xdr:cNvSpPr txBox="1"/>
      </xdr:nvSpPr>
      <xdr:spPr>
        <a:xfrm>
          <a:off x="16370300" y="125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145315</xdr:rowOff>
    </xdr:from>
    <xdr:to>
      <xdr:col>81</xdr:col>
      <xdr:colOff>101600</xdr:colOff>
      <xdr:row>74</xdr:row>
      <xdr:rowOff>75465</xdr:rowOff>
    </xdr:to>
    <xdr:sp macro="" textlink="">
      <xdr:nvSpPr>
        <xdr:cNvPr id="653" name="楕円 652"/>
        <xdr:cNvSpPr/>
      </xdr:nvSpPr>
      <xdr:spPr>
        <a:xfrm>
          <a:off x="15430500" y="126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91992</xdr:rowOff>
    </xdr:from>
    <xdr:ext cx="534377" cy="259045"/>
    <xdr:sp macro="" textlink="">
      <xdr:nvSpPr>
        <xdr:cNvPr id="654" name="テキスト ボックス 653"/>
        <xdr:cNvSpPr txBox="1"/>
      </xdr:nvSpPr>
      <xdr:spPr>
        <a:xfrm>
          <a:off x="15214111" y="1243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150034</xdr:rowOff>
    </xdr:from>
    <xdr:to>
      <xdr:col>76</xdr:col>
      <xdr:colOff>165100</xdr:colOff>
      <xdr:row>74</xdr:row>
      <xdr:rowOff>80184</xdr:rowOff>
    </xdr:to>
    <xdr:sp macro="" textlink="">
      <xdr:nvSpPr>
        <xdr:cNvPr id="655" name="楕円 654"/>
        <xdr:cNvSpPr/>
      </xdr:nvSpPr>
      <xdr:spPr>
        <a:xfrm>
          <a:off x="14541500" y="12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96711</xdr:rowOff>
    </xdr:from>
    <xdr:ext cx="534377" cy="259045"/>
    <xdr:sp macro="" textlink="">
      <xdr:nvSpPr>
        <xdr:cNvPr id="656" name="テキスト ボックス 655"/>
        <xdr:cNvSpPr txBox="1"/>
      </xdr:nvSpPr>
      <xdr:spPr>
        <a:xfrm>
          <a:off x="14325111" y="1244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125606</xdr:rowOff>
    </xdr:from>
    <xdr:to>
      <xdr:col>72</xdr:col>
      <xdr:colOff>38100</xdr:colOff>
      <xdr:row>74</xdr:row>
      <xdr:rowOff>55756</xdr:rowOff>
    </xdr:to>
    <xdr:sp macro="" textlink="">
      <xdr:nvSpPr>
        <xdr:cNvPr id="657" name="楕円 656"/>
        <xdr:cNvSpPr/>
      </xdr:nvSpPr>
      <xdr:spPr>
        <a:xfrm>
          <a:off x="13652500" y="126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72283</xdr:rowOff>
    </xdr:from>
    <xdr:ext cx="534377" cy="259045"/>
    <xdr:sp macro="" textlink="">
      <xdr:nvSpPr>
        <xdr:cNvPr id="658" name="テキスト ボックス 657"/>
        <xdr:cNvSpPr txBox="1"/>
      </xdr:nvSpPr>
      <xdr:spPr>
        <a:xfrm>
          <a:off x="13436111" y="124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95954</xdr:rowOff>
    </xdr:from>
    <xdr:to>
      <xdr:col>67</xdr:col>
      <xdr:colOff>101600</xdr:colOff>
      <xdr:row>74</xdr:row>
      <xdr:rowOff>26104</xdr:rowOff>
    </xdr:to>
    <xdr:sp macro="" textlink="">
      <xdr:nvSpPr>
        <xdr:cNvPr id="659" name="楕円 658"/>
        <xdr:cNvSpPr/>
      </xdr:nvSpPr>
      <xdr:spPr>
        <a:xfrm>
          <a:off x="12763500" y="126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42631</xdr:rowOff>
    </xdr:from>
    <xdr:ext cx="534377" cy="259045"/>
    <xdr:sp macro="" textlink="">
      <xdr:nvSpPr>
        <xdr:cNvPr id="660" name="テキスト ボックス 659"/>
        <xdr:cNvSpPr txBox="1"/>
      </xdr:nvSpPr>
      <xdr:spPr>
        <a:xfrm>
          <a:off x="12547111" y="123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2680</xdr:rowOff>
    </xdr:from>
    <xdr:to>
      <xdr:col>85</xdr:col>
      <xdr:colOff>127000</xdr:colOff>
      <xdr:row>98</xdr:row>
      <xdr:rowOff>143751</xdr:rowOff>
    </xdr:to>
    <xdr:cxnSp macro="">
      <xdr:nvCxnSpPr>
        <xdr:cNvPr id="689" name="直線コネクタ 688"/>
        <xdr:cNvCxnSpPr/>
      </xdr:nvCxnSpPr>
      <xdr:spPr>
        <a:xfrm>
          <a:off x="15481300" y="16804780"/>
          <a:ext cx="838200" cy="1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2680</xdr:rowOff>
    </xdr:from>
    <xdr:to>
      <xdr:col>81</xdr:col>
      <xdr:colOff>50800</xdr:colOff>
      <xdr:row>98</xdr:row>
      <xdr:rowOff>144754</xdr:rowOff>
    </xdr:to>
    <xdr:cxnSp macro="">
      <xdr:nvCxnSpPr>
        <xdr:cNvPr id="692" name="直線コネクタ 691"/>
        <xdr:cNvCxnSpPr/>
      </xdr:nvCxnSpPr>
      <xdr:spPr>
        <a:xfrm flipV="1">
          <a:off x="14592300" y="16804780"/>
          <a:ext cx="889000" cy="1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124625</xdr:rowOff>
    </xdr:from>
    <xdr:to>
      <xdr:col>76</xdr:col>
      <xdr:colOff>114300</xdr:colOff>
      <xdr:row>98</xdr:row>
      <xdr:rowOff>144754</xdr:rowOff>
    </xdr:to>
    <xdr:cxnSp macro="">
      <xdr:nvCxnSpPr>
        <xdr:cNvPr id="695" name="直線コネクタ 694"/>
        <xdr:cNvCxnSpPr/>
      </xdr:nvCxnSpPr>
      <xdr:spPr>
        <a:xfrm>
          <a:off x="13703300" y="16926725"/>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124625</xdr:rowOff>
    </xdr:from>
    <xdr:to>
      <xdr:col>71</xdr:col>
      <xdr:colOff>177800</xdr:colOff>
      <xdr:row>98</xdr:row>
      <xdr:rowOff>155677</xdr:rowOff>
    </xdr:to>
    <xdr:cxnSp macro="">
      <xdr:nvCxnSpPr>
        <xdr:cNvPr id="698" name="直線コネクタ 697"/>
        <xdr:cNvCxnSpPr/>
      </xdr:nvCxnSpPr>
      <xdr:spPr>
        <a:xfrm flipV="1">
          <a:off x="12814300" y="16926725"/>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2" name="テキスト ボックス 701"/>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92951</xdr:rowOff>
    </xdr:from>
    <xdr:to>
      <xdr:col>85</xdr:col>
      <xdr:colOff>177800</xdr:colOff>
      <xdr:row>99</xdr:row>
      <xdr:rowOff>23101</xdr:rowOff>
    </xdr:to>
    <xdr:sp macro="" textlink="">
      <xdr:nvSpPr>
        <xdr:cNvPr id="708" name="楕円 707"/>
        <xdr:cNvSpPr/>
      </xdr:nvSpPr>
      <xdr:spPr>
        <a:xfrm>
          <a:off x="16268700" y="168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7878</xdr:rowOff>
    </xdr:from>
    <xdr:ext cx="469744" cy="259045"/>
    <xdr:sp macro="" textlink="">
      <xdr:nvSpPr>
        <xdr:cNvPr id="709" name="積立金該当値テキスト"/>
        <xdr:cNvSpPr txBox="1"/>
      </xdr:nvSpPr>
      <xdr:spPr>
        <a:xfrm>
          <a:off x="16370300" y="1680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123330</xdr:rowOff>
    </xdr:from>
    <xdr:to>
      <xdr:col>81</xdr:col>
      <xdr:colOff>101600</xdr:colOff>
      <xdr:row>98</xdr:row>
      <xdr:rowOff>53480</xdr:rowOff>
    </xdr:to>
    <xdr:sp macro="" textlink="">
      <xdr:nvSpPr>
        <xdr:cNvPr id="710" name="楕円 709"/>
        <xdr:cNvSpPr/>
      </xdr:nvSpPr>
      <xdr:spPr>
        <a:xfrm>
          <a:off x="15430500" y="167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44607</xdr:rowOff>
    </xdr:from>
    <xdr:ext cx="534377" cy="259045"/>
    <xdr:sp macro="" textlink="">
      <xdr:nvSpPr>
        <xdr:cNvPr id="711" name="テキスト ボックス 710"/>
        <xdr:cNvSpPr txBox="1"/>
      </xdr:nvSpPr>
      <xdr:spPr>
        <a:xfrm>
          <a:off x="15214111" y="168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93954</xdr:rowOff>
    </xdr:from>
    <xdr:to>
      <xdr:col>76</xdr:col>
      <xdr:colOff>165100</xdr:colOff>
      <xdr:row>99</xdr:row>
      <xdr:rowOff>24104</xdr:rowOff>
    </xdr:to>
    <xdr:sp macro="" textlink="">
      <xdr:nvSpPr>
        <xdr:cNvPr id="712" name="楕円 711"/>
        <xdr:cNvSpPr/>
      </xdr:nvSpPr>
      <xdr:spPr>
        <a:xfrm>
          <a:off x="14541500" y="168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15231</xdr:rowOff>
    </xdr:from>
    <xdr:ext cx="469744" cy="259045"/>
    <xdr:sp macro="" textlink="">
      <xdr:nvSpPr>
        <xdr:cNvPr id="713" name="テキスト ボックス 712"/>
        <xdr:cNvSpPr txBox="1"/>
      </xdr:nvSpPr>
      <xdr:spPr>
        <a:xfrm>
          <a:off x="14357428" y="169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73825</xdr:rowOff>
    </xdr:from>
    <xdr:to>
      <xdr:col>72</xdr:col>
      <xdr:colOff>38100</xdr:colOff>
      <xdr:row>99</xdr:row>
      <xdr:rowOff>3975</xdr:rowOff>
    </xdr:to>
    <xdr:sp macro="" textlink="">
      <xdr:nvSpPr>
        <xdr:cNvPr id="714" name="楕円 713"/>
        <xdr:cNvSpPr/>
      </xdr:nvSpPr>
      <xdr:spPr>
        <a:xfrm>
          <a:off x="13652500" y="168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166552</xdr:rowOff>
    </xdr:from>
    <xdr:ext cx="469744" cy="259045"/>
    <xdr:sp macro="" textlink="">
      <xdr:nvSpPr>
        <xdr:cNvPr id="715" name="テキスト ボックス 714"/>
        <xdr:cNvSpPr txBox="1"/>
      </xdr:nvSpPr>
      <xdr:spPr>
        <a:xfrm>
          <a:off x="13468428" y="1696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104877</xdr:rowOff>
    </xdr:from>
    <xdr:to>
      <xdr:col>67</xdr:col>
      <xdr:colOff>101600</xdr:colOff>
      <xdr:row>99</xdr:row>
      <xdr:rowOff>35027</xdr:rowOff>
    </xdr:to>
    <xdr:sp macro="" textlink="">
      <xdr:nvSpPr>
        <xdr:cNvPr id="716" name="楕円 715"/>
        <xdr:cNvSpPr/>
      </xdr:nvSpPr>
      <xdr:spPr>
        <a:xfrm>
          <a:off x="12763500" y="169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26154</xdr:rowOff>
    </xdr:from>
    <xdr:ext cx="469744" cy="259045"/>
    <xdr:sp macro="" textlink="">
      <xdr:nvSpPr>
        <xdr:cNvPr id="717" name="テキスト ボックス 716"/>
        <xdr:cNvSpPr txBox="1"/>
      </xdr:nvSpPr>
      <xdr:spPr>
        <a:xfrm>
          <a:off x="12579428" y="169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86756</xdr:rowOff>
    </xdr:from>
    <xdr:to>
      <xdr:col>116</xdr:col>
      <xdr:colOff>63500</xdr:colOff>
      <xdr:row>37</xdr:row>
      <xdr:rowOff>133071</xdr:rowOff>
    </xdr:to>
    <xdr:cxnSp macro="">
      <xdr:nvCxnSpPr>
        <xdr:cNvPr id="744" name="直線コネクタ 743"/>
        <xdr:cNvCxnSpPr/>
      </xdr:nvCxnSpPr>
      <xdr:spPr>
        <a:xfrm>
          <a:off x="21323300" y="6430406"/>
          <a:ext cx="8382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86756</xdr:rowOff>
    </xdr:from>
    <xdr:to>
      <xdr:col>111</xdr:col>
      <xdr:colOff>177800</xdr:colOff>
      <xdr:row>37</xdr:row>
      <xdr:rowOff>131425</xdr:rowOff>
    </xdr:to>
    <xdr:cxnSp macro="">
      <xdr:nvCxnSpPr>
        <xdr:cNvPr id="747" name="直線コネクタ 746"/>
        <xdr:cNvCxnSpPr/>
      </xdr:nvCxnSpPr>
      <xdr:spPr>
        <a:xfrm flipV="1">
          <a:off x="20434300" y="6430406"/>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131425</xdr:rowOff>
    </xdr:from>
    <xdr:to>
      <xdr:col>107</xdr:col>
      <xdr:colOff>50800</xdr:colOff>
      <xdr:row>38</xdr:row>
      <xdr:rowOff>12873</xdr:rowOff>
    </xdr:to>
    <xdr:cxnSp macro="">
      <xdr:nvCxnSpPr>
        <xdr:cNvPr id="750" name="直線コネクタ 749"/>
        <xdr:cNvCxnSpPr/>
      </xdr:nvCxnSpPr>
      <xdr:spPr>
        <a:xfrm flipV="1">
          <a:off x="19545300" y="6475075"/>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12873</xdr:rowOff>
    </xdr:from>
    <xdr:to>
      <xdr:col>102</xdr:col>
      <xdr:colOff>114300</xdr:colOff>
      <xdr:row>38</xdr:row>
      <xdr:rowOff>66228</xdr:rowOff>
    </xdr:to>
    <xdr:cxnSp macro="">
      <xdr:nvCxnSpPr>
        <xdr:cNvPr id="753" name="直線コネクタ 752"/>
        <xdr:cNvCxnSpPr/>
      </xdr:nvCxnSpPr>
      <xdr:spPr>
        <a:xfrm flipV="1">
          <a:off x="18656300" y="6527973"/>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82271</xdr:rowOff>
    </xdr:from>
    <xdr:to>
      <xdr:col>116</xdr:col>
      <xdr:colOff>114300</xdr:colOff>
      <xdr:row>38</xdr:row>
      <xdr:rowOff>12421</xdr:rowOff>
    </xdr:to>
    <xdr:sp macro="" textlink="">
      <xdr:nvSpPr>
        <xdr:cNvPr id="763" name="楕円 762"/>
        <xdr:cNvSpPr/>
      </xdr:nvSpPr>
      <xdr:spPr>
        <a:xfrm>
          <a:off x="221107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105148</xdr:rowOff>
    </xdr:from>
    <xdr:ext cx="469744" cy="259045"/>
    <xdr:sp macro="" textlink="">
      <xdr:nvSpPr>
        <xdr:cNvPr id="764" name="投資及び出資金該当値テキスト"/>
        <xdr:cNvSpPr txBox="1"/>
      </xdr:nvSpPr>
      <xdr:spPr>
        <a:xfrm>
          <a:off x="22212300" y="627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35956</xdr:rowOff>
    </xdr:from>
    <xdr:to>
      <xdr:col>112</xdr:col>
      <xdr:colOff>38100</xdr:colOff>
      <xdr:row>37</xdr:row>
      <xdr:rowOff>137556</xdr:rowOff>
    </xdr:to>
    <xdr:sp macro="" textlink="">
      <xdr:nvSpPr>
        <xdr:cNvPr id="765" name="楕円 764"/>
        <xdr:cNvSpPr/>
      </xdr:nvSpPr>
      <xdr:spPr>
        <a:xfrm>
          <a:off x="21272500" y="63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154083</xdr:rowOff>
    </xdr:from>
    <xdr:ext cx="469744" cy="259045"/>
    <xdr:sp macro="" textlink="">
      <xdr:nvSpPr>
        <xdr:cNvPr id="766" name="テキスト ボックス 765"/>
        <xdr:cNvSpPr txBox="1"/>
      </xdr:nvSpPr>
      <xdr:spPr>
        <a:xfrm>
          <a:off x="21088428" y="615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80625</xdr:rowOff>
    </xdr:from>
    <xdr:to>
      <xdr:col>107</xdr:col>
      <xdr:colOff>101600</xdr:colOff>
      <xdr:row>38</xdr:row>
      <xdr:rowOff>10775</xdr:rowOff>
    </xdr:to>
    <xdr:sp macro="" textlink="">
      <xdr:nvSpPr>
        <xdr:cNvPr id="767" name="楕円 766"/>
        <xdr:cNvSpPr/>
      </xdr:nvSpPr>
      <xdr:spPr>
        <a:xfrm>
          <a:off x="20383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27302</xdr:rowOff>
    </xdr:from>
    <xdr:ext cx="469744" cy="259045"/>
    <xdr:sp macro="" textlink="">
      <xdr:nvSpPr>
        <xdr:cNvPr id="768" name="テキスト ボックス 767"/>
        <xdr:cNvSpPr txBox="1"/>
      </xdr:nvSpPr>
      <xdr:spPr>
        <a:xfrm>
          <a:off x="20199428" y="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133523</xdr:rowOff>
    </xdr:from>
    <xdr:to>
      <xdr:col>102</xdr:col>
      <xdr:colOff>165100</xdr:colOff>
      <xdr:row>38</xdr:row>
      <xdr:rowOff>63673</xdr:rowOff>
    </xdr:to>
    <xdr:sp macro="" textlink="">
      <xdr:nvSpPr>
        <xdr:cNvPr id="769" name="楕円 768"/>
        <xdr:cNvSpPr/>
      </xdr:nvSpPr>
      <xdr:spPr>
        <a:xfrm>
          <a:off x="19494500" y="6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54800</xdr:rowOff>
    </xdr:from>
    <xdr:ext cx="469744" cy="259045"/>
    <xdr:sp macro="" textlink="">
      <xdr:nvSpPr>
        <xdr:cNvPr id="770" name="テキスト ボックス 769"/>
        <xdr:cNvSpPr txBox="1"/>
      </xdr:nvSpPr>
      <xdr:spPr>
        <a:xfrm>
          <a:off x="19310428" y="65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15428</xdr:rowOff>
    </xdr:from>
    <xdr:to>
      <xdr:col>98</xdr:col>
      <xdr:colOff>38100</xdr:colOff>
      <xdr:row>38</xdr:row>
      <xdr:rowOff>117028</xdr:rowOff>
    </xdr:to>
    <xdr:sp macro="" textlink="">
      <xdr:nvSpPr>
        <xdr:cNvPr id="771" name="楕円 770"/>
        <xdr:cNvSpPr/>
      </xdr:nvSpPr>
      <xdr:spPr>
        <a:xfrm>
          <a:off x="18605500" y="65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108155</xdr:rowOff>
    </xdr:from>
    <xdr:ext cx="469744" cy="259045"/>
    <xdr:sp macro="" textlink="">
      <xdr:nvSpPr>
        <xdr:cNvPr id="772" name="テキスト ボックス 771"/>
        <xdr:cNvSpPr txBox="1"/>
      </xdr:nvSpPr>
      <xdr:spPr>
        <a:xfrm>
          <a:off x="18421428" y="662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118943</xdr:rowOff>
    </xdr:from>
    <xdr:to>
      <xdr:col>116</xdr:col>
      <xdr:colOff>63500</xdr:colOff>
      <xdr:row>58</xdr:row>
      <xdr:rowOff>119126</xdr:rowOff>
    </xdr:to>
    <xdr:cxnSp macro="">
      <xdr:nvCxnSpPr>
        <xdr:cNvPr id="799" name="直線コネクタ 798"/>
        <xdr:cNvCxnSpPr/>
      </xdr:nvCxnSpPr>
      <xdr:spPr>
        <a:xfrm flipV="1">
          <a:off x="21323300" y="1006304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119126</xdr:rowOff>
    </xdr:from>
    <xdr:to>
      <xdr:col>111</xdr:col>
      <xdr:colOff>177800</xdr:colOff>
      <xdr:row>58</xdr:row>
      <xdr:rowOff>122098</xdr:rowOff>
    </xdr:to>
    <xdr:cxnSp macro="">
      <xdr:nvCxnSpPr>
        <xdr:cNvPr id="802" name="直線コネクタ 801"/>
        <xdr:cNvCxnSpPr/>
      </xdr:nvCxnSpPr>
      <xdr:spPr>
        <a:xfrm flipV="1">
          <a:off x="20434300" y="1006322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119355</xdr:rowOff>
    </xdr:from>
    <xdr:to>
      <xdr:col>107</xdr:col>
      <xdr:colOff>50800</xdr:colOff>
      <xdr:row>58</xdr:row>
      <xdr:rowOff>122098</xdr:rowOff>
    </xdr:to>
    <xdr:cxnSp macro="">
      <xdr:nvCxnSpPr>
        <xdr:cNvPr id="805" name="直線コネクタ 804"/>
        <xdr:cNvCxnSpPr/>
      </xdr:nvCxnSpPr>
      <xdr:spPr>
        <a:xfrm>
          <a:off x="19545300" y="100634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119355</xdr:rowOff>
    </xdr:from>
    <xdr:to>
      <xdr:col>102</xdr:col>
      <xdr:colOff>114300</xdr:colOff>
      <xdr:row>58</xdr:row>
      <xdr:rowOff>119538</xdr:rowOff>
    </xdr:to>
    <xdr:cxnSp macro="">
      <xdr:nvCxnSpPr>
        <xdr:cNvPr id="808" name="直線コネクタ 807"/>
        <xdr:cNvCxnSpPr/>
      </xdr:nvCxnSpPr>
      <xdr:spPr>
        <a:xfrm flipV="1">
          <a:off x="18656300" y="1006345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68143</xdr:rowOff>
    </xdr:from>
    <xdr:to>
      <xdr:col>116</xdr:col>
      <xdr:colOff>114300</xdr:colOff>
      <xdr:row>58</xdr:row>
      <xdr:rowOff>169743</xdr:rowOff>
    </xdr:to>
    <xdr:sp macro="" textlink="">
      <xdr:nvSpPr>
        <xdr:cNvPr id="818" name="楕円 817"/>
        <xdr:cNvSpPr/>
      </xdr:nvSpPr>
      <xdr:spPr>
        <a:xfrm>
          <a:off x="22110700" y="100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154520</xdr:rowOff>
    </xdr:from>
    <xdr:ext cx="378565" cy="259045"/>
    <xdr:sp macro="" textlink="">
      <xdr:nvSpPr>
        <xdr:cNvPr id="819" name="貸付金該当値テキスト"/>
        <xdr:cNvSpPr txBox="1"/>
      </xdr:nvSpPr>
      <xdr:spPr>
        <a:xfrm>
          <a:off x="22212300" y="9927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68326</xdr:rowOff>
    </xdr:from>
    <xdr:to>
      <xdr:col>112</xdr:col>
      <xdr:colOff>38100</xdr:colOff>
      <xdr:row>58</xdr:row>
      <xdr:rowOff>169926</xdr:rowOff>
    </xdr:to>
    <xdr:sp macro="" textlink="">
      <xdr:nvSpPr>
        <xdr:cNvPr id="820" name="楕円 819"/>
        <xdr:cNvSpPr/>
      </xdr:nvSpPr>
      <xdr:spPr>
        <a:xfrm>
          <a:off x="21272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161053</xdr:rowOff>
    </xdr:from>
    <xdr:ext cx="378565" cy="259045"/>
    <xdr:sp macro="" textlink="">
      <xdr:nvSpPr>
        <xdr:cNvPr id="821" name="テキスト ボックス 820"/>
        <xdr:cNvSpPr txBox="1"/>
      </xdr:nvSpPr>
      <xdr:spPr>
        <a:xfrm>
          <a:off x="21134017" y="1010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71298</xdr:rowOff>
    </xdr:from>
    <xdr:to>
      <xdr:col>107</xdr:col>
      <xdr:colOff>101600</xdr:colOff>
      <xdr:row>59</xdr:row>
      <xdr:rowOff>1448</xdr:rowOff>
    </xdr:to>
    <xdr:sp macro="" textlink="">
      <xdr:nvSpPr>
        <xdr:cNvPr id="822" name="楕円 821"/>
        <xdr:cNvSpPr/>
      </xdr:nvSpPr>
      <xdr:spPr>
        <a:xfrm>
          <a:off x="20383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164025</xdr:rowOff>
    </xdr:from>
    <xdr:ext cx="378565" cy="259045"/>
    <xdr:sp macro="" textlink="">
      <xdr:nvSpPr>
        <xdr:cNvPr id="823" name="テキスト ボックス 822"/>
        <xdr:cNvSpPr txBox="1"/>
      </xdr:nvSpPr>
      <xdr:spPr>
        <a:xfrm>
          <a:off x="20245017" y="1010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68555</xdr:rowOff>
    </xdr:from>
    <xdr:to>
      <xdr:col>102</xdr:col>
      <xdr:colOff>165100</xdr:colOff>
      <xdr:row>58</xdr:row>
      <xdr:rowOff>170155</xdr:rowOff>
    </xdr:to>
    <xdr:sp macro="" textlink="">
      <xdr:nvSpPr>
        <xdr:cNvPr id="824" name="楕円 823"/>
        <xdr:cNvSpPr/>
      </xdr:nvSpPr>
      <xdr:spPr>
        <a:xfrm>
          <a:off x="19494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161282</xdr:rowOff>
    </xdr:from>
    <xdr:ext cx="378565" cy="259045"/>
    <xdr:sp macro="" textlink="">
      <xdr:nvSpPr>
        <xdr:cNvPr id="825" name="テキスト ボックス 824"/>
        <xdr:cNvSpPr txBox="1"/>
      </xdr:nvSpPr>
      <xdr:spPr>
        <a:xfrm>
          <a:off x="19356017" y="101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68738</xdr:rowOff>
    </xdr:from>
    <xdr:to>
      <xdr:col>98</xdr:col>
      <xdr:colOff>38100</xdr:colOff>
      <xdr:row>58</xdr:row>
      <xdr:rowOff>170338</xdr:rowOff>
    </xdr:to>
    <xdr:sp macro="" textlink="">
      <xdr:nvSpPr>
        <xdr:cNvPr id="826" name="楕円 825"/>
        <xdr:cNvSpPr/>
      </xdr:nvSpPr>
      <xdr:spPr>
        <a:xfrm>
          <a:off x="18605500" y="100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161465</xdr:rowOff>
    </xdr:from>
    <xdr:ext cx="378565" cy="259045"/>
    <xdr:sp macro="" textlink="">
      <xdr:nvSpPr>
        <xdr:cNvPr id="827" name="テキスト ボックス 826"/>
        <xdr:cNvSpPr txBox="1"/>
      </xdr:nvSpPr>
      <xdr:spPr>
        <a:xfrm>
          <a:off x="18467017" y="1010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95214</xdr:rowOff>
    </xdr:from>
    <xdr:to>
      <xdr:col>116</xdr:col>
      <xdr:colOff>63500</xdr:colOff>
      <xdr:row>75</xdr:row>
      <xdr:rowOff>129299</xdr:rowOff>
    </xdr:to>
    <xdr:cxnSp macro="">
      <xdr:nvCxnSpPr>
        <xdr:cNvPr id="855" name="直線コネクタ 854"/>
        <xdr:cNvCxnSpPr/>
      </xdr:nvCxnSpPr>
      <xdr:spPr>
        <a:xfrm flipV="1">
          <a:off x="21323300" y="12953964"/>
          <a:ext cx="8382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103673</xdr:rowOff>
    </xdr:from>
    <xdr:to>
      <xdr:col>111</xdr:col>
      <xdr:colOff>177800</xdr:colOff>
      <xdr:row>75</xdr:row>
      <xdr:rowOff>129299</xdr:rowOff>
    </xdr:to>
    <xdr:cxnSp macro="">
      <xdr:nvCxnSpPr>
        <xdr:cNvPr id="858" name="直線コネクタ 857"/>
        <xdr:cNvCxnSpPr/>
      </xdr:nvCxnSpPr>
      <xdr:spPr>
        <a:xfrm>
          <a:off x="20434300" y="12962423"/>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103673</xdr:rowOff>
    </xdr:from>
    <xdr:to>
      <xdr:col>107</xdr:col>
      <xdr:colOff>50800</xdr:colOff>
      <xdr:row>75</xdr:row>
      <xdr:rowOff>104427</xdr:rowOff>
    </xdr:to>
    <xdr:cxnSp macro="">
      <xdr:nvCxnSpPr>
        <xdr:cNvPr id="861" name="直線コネクタ 860"/>
        <xdr:cNvCxnSpPr/>
      </xdr:nvCxnSpPr>
      <xdr:spPr>
        <a:xfrm flipV="1">
          <a:off x="19545300" y="129624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104427</xdr:rowOff>
    </xdr:from>
    <xdr:to>
      <xdr:col>102</xdr:col>
      <xdr:colOff>114300</xdr:colOff>
      <xdr:row>75</xdr:row>
      <xdr:rowOff>113936</xdr:rowOff>
    </xdr:to>
    <xdr:cxnSp macro="">
      <xdr:nvCxnSpPr>
        <xdr:cNvPr id="864" name="直線コネクタ 863"/>
        <xdr:cNvCxnSpPr/>
      </xdr:nvCxnSpPr>
      <xdr:spPr>
        <a:xfrm flipV="1">
          <a:off x="18656300" y="12963177"/>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44414</xdr:rowOff>
    </xdr:from>
    <xdr:to>
      <xdr:col>116</xdr:col>
      <xdr:colOff>114300</xdr:colOff>
      <xdr:row>75</xdr:row>
      <xdr:rowOff>146014</xdr:rowOff>
    </xdr:to>
    <xdr:sp macro="" textlink="">
      <xdr:nvSpPr>
        <xdr:cNvPr id="874" name="楕円 873"/>
        <xdr:cNvSpPr/>
      </xdr:nvSpPr>
      <xdr:spPr>
        <a:xfrm>
          <a:off x="22110700" y="129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67291</xdr:rowOff>
    </xdr:from>
    <xdr:ext cx="534377" cy="259045"/>
    <xdr:sp macro="" textlink="">
      <xdr:nvSpPr>
        <xdr:cNvPr id="875" name="繰出金該当値テキスト"/>
        <xdr:cNvSpPr txBox="1"/>
      </xdr:nvSpPr>
      <xdr:spPr>
        <a:xfrm>
          <a:off x="22212300" y="127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78499</xdr:rowOff>
    </xdr:from>
    <xdr:to>
      <xdr:col>112</xdr:col>
      <xdr:colOff>38100</xdr:colOff>
      <xdr:row>76</xdr:row>
      <xdr:rowOff>8649</xdr:rowOff>
    </xdr:to>
    <xdr:sp macro="" textlink="">
      <xdr:nvSpPr>
        <xdr:cNvPr id="876" name="楕円 875"/>
        <xdr:cNvSpPr/>
      </xdr:nvSpPr>
      <xdr:spPr>
        <a:xfrm>
          <a:off x="21272500" y="129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25176</xdr:rowOff>
    </xdr:from>
    <xdr:ext cx="534377" cy="259045"/>
    <xdr:sp macro="" textlink="">
      <xdr:nvSpPr>
        <xdr:cNvPr id="877" name="テキスト ボックス 876"/>
        <xdr:cNvSpPr txBox="1"/>
      </xdr:nvSpPr>
      <xdr:spPr>
        <a:xfrm>
          <a:off x="21056111" y="127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52873</xdr:rowOff>
    </xdr:from>
    <xdr:to>
      <xdr:col>107</xdr:col>
      <xdr:colOff>101600</xdr:colOff>
      <xdr:row>75</xdr:row>
      <xdr:rowOff>154473</xdr:rowOff>
    </xdr:to>
    <xdr:sp macro="" textlink="">
      <xdr:nvSpPr>
        <xdr:cNvPr id="878" name="楕円 877"/>
        <xdr:cNvSpPr/>
      </xdr:nvSpPr>
      <xdr:spPr>
        <a:xfrm>
          <a:off x="20383500" y="129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171000</xdr:rowOff>
    </xdr:from>
    <xdr:ext cx="534377" cy="259045"/>
    <xdr:sp macro="" textlink="">
      <xdr:nvSpPr>
        <xdr:cNvPr id="879" name="テキスト ボックス 878"/>
        <xdr:cNvSpPr txBox="1"/>
      </xdr:nvSpPr>
      <xdr:spPr>
        <a:xfrm>
          <a:off x="20167111" y="126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53627</xdr:rowOff>
    </xdr:from>
    <xdr:to>
      <xdr:col>102</xdr:col>
      <xdr:colOff>165100</xdr:colOff>
      <xdr:row>75</xdr:row>
      <xdr:rowOff>155228</xdr:rowOff>
    </xdr:to>
    <xdr:sp macro="" textlink="">
      <xdr:nvSpPr>
        <xdr:cNvPr id="880" name="楕円 879"/>
        <xdr:cNvSpPr/>
      </xdr:nvSpPr>
      <xdr:spPr>
        <a:xfrm>
          <a:off x="19494500" y="12912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xdr:rowOff>
    </xdr:from>
    <xdr:ext cx="534377" cy="259045"/>
    <xdr:sp macro="" textlink="">
      <xdr:nvSpPr>
        <xdr:cNvPr id="881" name="テキスト ボックス 880"/>
        <xdr:cNvSpPr txBox="1"/>
      </xdr:nvSpPr>
      <xdr:spPr>
        <a:xfrm>
          <a:off x="19278111" y="1268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63136</xdr:rowOff>
    </xdr:from>
    <xdr:to>
      <xdr:col>98</xdr:col>
      <xdr:colOff>38100</xdr:colOff>
      <xdr:row>75</xdr:row>
      <xdr:rowOff>164737</xdr:rowOff>
    </xdr:to>
    <xdr:sp macro="" textlink="">
      <xdr:nvSpPr>
        <xdr:cNvPr id="882" name="楕円 881"/>
        <xdr:cNvSpPr/>
      </xdr:nvSpPr>
      <xdr:spPr>
        <a:xfrm>
          <a:off x="18605500" y="129218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9813</xdr:rowOff>
    </xdr:from>
    <xdr:ext cx="534377" cy="259045"/>
    <xdr:sp macro="" textlink="">
      <xdr:nvSpPr>
        <xdr:cNvPr id="883" name="テキスト ボックス 882"/>
        <xdr:cNvSpPr txBox="1"/>
      </xdr:nvSpPr>
      <xdr:spPr>
        <a:xfrm>
          <a:off x="18389111" y="1269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人件費については、全国平均を大きく上回る水準で推移している。これは総合支所方式により、支所職員の配置が多く、全体職員数が多いことに加え、ラスパイレス指数も高いことが要因の一つとなっている。前年度と比較すると</a:t>
          </a:r>
          <a:r>
            <a:rPr lang="en-US" altLang="ja-JP" sz="1300">
              <a:effectLst/>
              <a:latin typeface="ＭＳ Ｐゴシック" panose="020B0600070205080204" pitchFamily="50" charset="-128"/>
              <a:ea typeface="ＭＳ Ｐゴシック" panose="020B0600070205080204" pitchFamily="50" charset="-128"/>
            </a:rPr>
            <a:t>9,312</a:t>
          </a:r>
          <a:r>
            <a:rPr lang="ja-JP" altLang="en-US" sz="1300">
              <a:effectLst/>
              <a:latin typeface="ＭＳ Ｐゴシック" panose="020B0600070205080204" pitchFamily="50" charset="-128"/>
              <a:ea typeface="ＭＳ Ｐゴシック" panose="020B0600070205080204" pitchFamily="50" charset="-128"/>
            </a:rPr>
            <a:t>円の増となり、正職員数の増加（</a:t>
          </a:r>
          <a:r>
            <a:rPr lang="en-US" altLang="ja-JP" sz="1300">
              <a:effectLst/>
              <a:latin typeface="ＭＳ Ｐゴシック" panose="020B0600070205080204" pitchFamily="50" charset="-128"/>
              <a:ea typeface="ＭＳ Ｐゴシック" panose="020B0600070205080204" pitchFamily="50" charset="-128"/>
            </a:rPr>
            <a:t>787</a:t>
          </a:r>
          <a:r>
            <a:rPr lang="ja-JP" altLang="en-US" sz="1300">
              <a:effectLst/>
              <a:latin typeface="ＭＳ Ｐゴシック" panose="020B0600070205080204" pitchFamily="50" charset="-128"/>
              <a:ea typeface="ＭＳ Ｐゴシック" panose="020B0600070205080204" pitchFamily="50" charset="-128"/>
            </a:rPr>
            <a:t>人→</a:t>
          </a:r>
          <a:r>
            <a:rPr lang="en-US" altLang="ja-JP" sz="1300">
              <a:effectLst/>
              <a:latin typeface="ＭＳ Ｐゴシック" panose="020B0600070205080204" pitchFamily="50" charset="-128"/>
              <a:ea typeface="ＭＳ Ｐゴシック" panose="020B0600070205080204" pitchFamily="50" charset="-128"/>
            </a:rPr>
            <a:t>799</a:t>
          </a:r>
          <a:r>
            <a:rPr lang="ja-JP" altLang="en-US" sz="1300">
              <a:effectLst/>
              <a:latin typeface="ＭＳ Ｐゴシック" panose="020B0600070205080204" pitchFamily="50" charset="-128"/>
              <a:ea typeface="ＭＳ Ｐゴシック" panose="020B0600070205080204" pitchFamily="50" charset="-128"/>
            </a:rPr>
            <a:t>人）や退職者数の増加（</a:t>
          </a:r>
          <a:r>
            <a:rPr lang="en-US" altLang="ja-JP" sz="1300">
              <a:effectLst/>
              <a:latin typeface="ＭＳ Ｐゴシック" panose="020B0600070205080204" pitchFamily="50" charset="-128"/>
              <a:ea typeface="ＭＳ Ｐゴシック" panose="020B0600070205080204" pitchFamily="50" charset="-128"/>
            </a:rPr>
            <a:t>18</a:t>
          </a:r>
          <a:r>
            <a:rPr lang="ja-JP" altLang="en-US" sz="1300">
              <a:effectLst/>
              <a:latin typeface="ＭＳ Ｐゴシック" panose="020B0600070205080204" pitchFamily="50" charset="-128"/>
              <a:ea typeface="ＭＳ Ｐゴシック" panose="020B0600070205080204" pitchFamily="50" charset="-128"/>
            </a:rPr>
            <a:t>人→</a:t>
          </a:r>
          <a:r>
            <a:rPr lang="en-US" altLang="ja-JP" sz="1300">
              <a:effectLst/>
              <a:latin typeface="ＭＳ Ｐゴシック" panose="020B0600070205080204" pitchFamily="50" charset="-128"/>
              <a:ea typeface="ＭＳ Ｐゴシック" panose="020B0600070205080204" pitchFamily="50" charset="-128"/>
            </a:rPr>
            <a:t>33</a:t>
          </a:r>
          <a:r>
            <a:rPr lang="ja-JP" altLang="en-US" sz="1300">
              <a:effectLst/>
              <a:latin typeface="ＭＳ Ｐゴシック" panose="020B0600070205080204" pitchFamily="50" charset="-128"/>
              <a:ea typeface="ＭＳ Ｐゴシック" panose="020B0600070205080204" pitchFamily="50" charset="-128"/>
            </a:rPr>
            <a:t>人）に伴う退職手当の増加が主な要因である。</a:t>
          </a:r>
        </a:p>
        <a:p>
          <a:r>
            <a:rPr lang="ja-JP" altLang="en-US" sz="1300">
              <a:effectLst/>
              <a:latin typeface="ＭＳ Ｐゴシック" panose="020B0600070205080204" pitchFamily="50" charset="-128"/>
              <a:ea typeface="ＭＳ Ｐゴシック" panose="020B0600070205080204" pitchFamily="50" charset="-128"/>
            </a:rPr>
            <a:t>扶助費については、</a:t>
          </a:r>
          <a:r>
            <a:rPr lang="en-US" altLang="ja-JP" sz="1300">
              <a:effectLst/>
              <a:latin typeface="ＭＳ Ｐゴシック" panose="020B0600070205080204" pitchFamily="50" charset="-128"/>
              <a:ea typeface="ＭＳ Ｐゴシック" panose="020B0600070205080204" pitchFamily="50" charset="-128"/>
            </a:rPr>
            <a:t>5,534</a:t>
          </a:r>
          <a:r>
            <a:rPr lang="ja-JP" altLang="en-US" sz="1300">
              <a:effectLst/>
              <a:latin typeface="ＭＳ Ｐゴシック" panose="020B0600070205080204" pitchFamily="50" charset="-128"/>
              <a:ea typeface="ＭＳ Ｐゴシック" panose="020B0600070205080204" pitchFamily="50" charset="-128"/>
            </a:rPr>
            <a:t>円の増となっており、児童福祉運営事業費や児童手当給付金の増が主な要因である。扶助費は、今後も横ばいで推移することが見込まれるため、引き続き財政基盤の確立に努める。</a:t>
          </a:r>
        </a:p>
        <a:p>
          <a:r>
            <a:rPr lang="ja-JP" altLang="en-US" sz="1300">
              <a:effectLst/>
              <a:latin typeface="ＭＳ Ｐゴシック" panose="020B0600070205080204" pitchFamily="50" charset="-128"/>
              <a:ea typeface="ＭＳ Ｐゴシック" panose="020B0600070205080204" pitchFamily="50" charset="-128"/>
            </a:rPr>
            <a:t>補助費等については、プレミアム付商品券事業補助金の皆減（△</a:t>
          </a:r>
          <a:r>
            <a:rPr lang="en-US" altLang="ja-JP" sz="1300">
              <a:effectLst/>
              <a:latin typeface="ＭＳ Ｐゴシック" panose="020B0600070205080204" pitchFamily="50" charset="-128"/>
              <a:ea typeface="ＭＳ Ｐゴシック" panose="020B0600070205080204" pitchFamily="50" charset="-128"/>
            </a:rPr>
            <a:t>418,679</a:t>
          </a:r>
          <a:r>
            <a:rPr lang="ja-JP" altLang="en-US" sz="1300">
              <a:effectLst/>
              <a:latin typeface="ＭＳ Ｐゴシック" panose="020B0600070205080204" pitchFamily="50" charset="-128"/>
              <a:ea typeface="ＭＳ Ｐゴシック" panose="020B0600070205080204" pitchFamily="50" charset="-128"/>
            </a:rPr>
            <a:t>千円）が主な要因として前年度比</a:t>
          </a:r>
          <a:r>
            <a:rPr lang="en-US" altLang="ja-JP" sz="1300">
              <a:effectLst/>
              <a:latin typeface="ＭＳ Ｐゴシック" panose="020B0600070205080204" pitchFamily="50" charset="-128"/>
              <a:ea typeface="ＭＳ Ｐゴシック" panose="020B0600070205080204" pitchFamily="50" charset="-128"/>
            </a:rPr>
            <a:t>5,201</a:t>
          </a:r>
          <a:r>
            <a:rPr lang="ja-JP" altLang="en-US" sz="1300">
              <a:effectLst/>
              <a:latin typeface="ＭＳ Ｐゴシック" panose="020B0600070205080204" pitchFamily="50" charset="-128"/>
              <a:ea typeface="ＭＳ Ｐゴシック" panose="020B0600070205080204" pitchFamily="50" charset="-128"/>
            </a:rPr>
            <a:t>円減となっている。</a:t>
          </a:r>
        </a:p>
        <a:p>
          <a:r>
            <a:rPr lang="ja-JP" altLang="en-US" sz="1300">
              <a:effectLst/>
              <a:latin typeface="ＭＳ Ｐゴシック" panose="020B0600070205080204" pitchFamily="50" charset="-128"/>
              <a:ea typeface="ＭＳ Ｐゴシック" panose="020B0600070205080204" pitchFamily="50" charset="-128"/>
            </a:rPr>
            <a:t>普通建設事業については、機械棟整備事業費の増（</a:t>
          </a:r>
          <a:r>
            <a:rPr lang="en-US" altLang="ja-JP" sz="1300">
              <a:effectLst/>
              <a:latin typeface="ＭＳ Ｐゴシック" panose="020B0600070205080204" pitchFamily="50" charset="-128"/>
              <a:ea typeface="ＭＳ Ｐゴシック" panose="020B0600070205080204" pitchFamily="50" charset="-128"/>
            </a:rPr>
            <a:t>973,919</a:t>
          </a:r>
          <a:r>
            <a:rPr lang="ja-JP" altLang="en-US" sz="1300">
              <a:effectLst/>
              <a:latin typeface="ＭＳ Ｐゴシック" panose="020B0600070205080204" pitchFamily="50" charset="-128"/>
              <a:ea typeface="ＭＳ Ｐゴシック" panose="020B0600070205080204" pitchFamily="50" charset="-128"/>
            </a:rPr>
            <a:t>千円）により</a:t>
          </a:r>
          <a:r>
            <a:rPr lang="en-US" altLang="ja-JP" sz="1300">
              <a:effectLst/>
              <a:latin typeface="ＭＳ Ｐゴシック" panose="020B0600070205080204" pitchFamily="50" charset="-128"/>
              <a:ea typeface="ＭＳ Ｐゴシック" panose="020B0600070205080204" pitchFamily="50" charset="-128"/>
            </a:rPr>
            <a:t>34,802</a:t>
          </a:r>
          <a:r>
            <a:rPr lang="ja-JP" altLang="en-US" sz="1300">
              <a:effectLst/>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大分県中津市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81,524
78,942
491.44
50,399,997
48,809,523
1,359,730
24,583,238
38,050,003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94437</xdr:rowOff>
    </xdr:from>
    <xdr:to>
      <xdr:col>24</xdr:col>
      <xdr:colOff>63500</xdr:colOff>
      <xdr:row>35</xdr:row>
      <xdr:rowOff>111811</xdr:rowOff>
    </xdr:to>
    <xdr:cxnSp macro="">
      <xdr:nvCxnSpPr>
        <xdr:cNvPr id="59" name="直線コネクタ 58"/>
        <xdr:cNvCxnSpPr/>
      </xdr:nvCxnSpPr>
      <xdr:spPr>
        <a:xfrm flipV="1">
          <a:off x="3797300" y="6095187"/>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111811</xdr:rowOff>
    </xdr:from>
    <xdr:to>
      <xdr:col>19</xdr:col>
      <xdr:colOff>177800</xdr:colOff>
      <xdr:row>35</xdr:row>
      <xdr:rowOff>150216</xdr:rowOff>
    </xdr:to>
    <xdr:cxnSp macro="">
      <xdr:nvCxnSpPr>
        <xdr:cNvPr id="62" name="直線コネクタ 61"/>
        <xdr:cNvCxnSpPr/>
      </xdr:nvCxnSpPr>
      <xdr:spPr>
        <a:xfrm flipV="1">
          <a:off x="2908300" y="611256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150216</xdr:rowOff>
    </xdr:from>
    <xdr:to>
      <xdr:col>15</xdr:col>
      <xdr:colOff>50800</xdr:colOff>
      <xdr:row>35</xdr:row>
      <xdr:rowOff>160731</xdr:rowOff>
    </xdr:to>
    <xdr:cxnSp macro="">
      <xdr:nvCxnSpPr>
        <xdr:cNvPr id="65" name="直線コネクタ 64"/>
        <xdr:cNvCxnSpPr/>
      </xdr:nvCxnSpPr>
      <xdr:spPr>
        <a:xfrm flipV="1">
          <a:off x="2019300" y="615096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160731</xdr:rowOff>
    </xdr:from>
    <xdr:to>
      <xdr:col>10</xdr:col>
      <xdr:colOff>114300</xdr:colOff>
      <xdr:row>36</xdr:row>
      <xdr:rowOff>2540</xdr:rowOff>
    </xdr:to>
    <xdr:cxnSp macro="">
      <xdr:nvCxnSpPr>
        <xdr:cNvPr id="68" name="直線コネクタ 67"/>
        <xdr:cNvCxnSpPr/>
      </xdr:nvCxnSpPr>
      <xdr:spPr>
        <a:xfrm flipV="1">
          <a:off x="1130300" y="616148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43637</xdr:rowOff>
    </xdr:from>
    <xdr:to>
      <xdr:col>24</xdr:col>
      <xdr:colOff>114300</xdr:colOff>
      <xdr:row>35</xdr:row>
      <xdr:rowOff>145237</xdr:rowOff>
    </xdr:to>
    <xdr:sp macro="" textlink="">
      <xdr:nvSpPr>
        <xdr:cNvPr id="78" name="楕円 77"/>
        <xdr:cNvSpPr/>
      </xdr:nvSpPr>
      <xdr:spPr>
        <a:xfrm>
          <a:off x="4584700" y="60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22064</xdr:rowOff>
    </xdr:from>
    <xdr:ext cx="469744" cy="259045"/>
    <xdr:sp macro="" textlink="">
      <xdr:nvSpPr>
        <xdr:cNvPr id="79" name="議会費該当値テキスト"/>
        <xdr:cNvSpPr txBox="1"/>
      </xdr:nvSpPr>
      <xdr:spPr>
        <a:xfrm>
          <a:off x="4686300" y="60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61011</xdr:rowOff>
    </xdr:from>
    <xdr:to>
      <xdr:col>20</xdr:col>
      <xdr:colOff>38100</xdr:colOff>
      <xdr:row>35</xdr:row>
      <xdr:rowOff>162611</xdr:rowOff>
    </xdr:to>
    <xdr:sp macro="" textlink="">
      <xdr:nvSpPr>
        <xdr:cNvPr id="80" name="楕円 79"/>
        <xdr:cNvSpPr/>
      </xdr:nvSpPr>
      <xdr:spPr>
        <a:xfrm>
          <a:off x="3746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153738</xdr:rowOff>
    </xdr:from>
    <xdr:ext cx="469744" cy="259045"/>
    <xdr:sp macro="" textlink="">
      <xdr:nvSpPr>
        <xdr:cNvPr id="81" name="テキスト ボックス 80"/>
        <xdr:cNvSpPr txBox="1"/>
      </xdr:nvSpPr>
      <xdr:spPr>
        <a:xfrm>
          <a:off x="3562428" y="61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99416</xdr:rowOff>
    </xdr:from>
    <xdr:to>
      <xdr:col>15</xdr:col>
      <xdr:colOff>101600</xdr:colOff>
      <xdr:row>36</xdr:row>
      <xdr:rowOff>29566</xdr:rowOff>
    </xdr:to>
    <xdr:sp macro="" textlink="">
      <xdr:nvSpPr>
        <xdr:cNvPr id="82" name="楕円 81"/>
        <xdr:cNvSpPr/>
      </xdr:nvSpPr>
      <xdr:spPr>
        <a:xfrm>
          <a:off x="2857500" y="61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20693</xdr:rowOff>
    </xdr:from>
    <xdr:ext cx="469744" cy="259045"/>
    <xdr:sp macro="" textlink="">
      <xdr:nvSpPr>
        <xdr:cNvPr id="83" name="テキスト ボックス 82"/>
        <xdr:cNvSpPr txBox="1"/>
      </xdr:nvSpPr>
      <xdr:spPr>
        <a:xfrm>
          <a:off x="2673428" y="61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109931</xdr:rowOff>
    </xdr:from>
    <xdr:to>
      <xdr:col>10</xdr:col>
      <xdr:colOff>165100</xdr:colOff>
      <xdr:row>36</xdr:row>
      <xdr:rowOff>40081</xdr:rowOff>
    </xdr:to>
    <xdr:sp macro="" textlink="">
      <xdr:nvSpPr>
        <xdr:cNvPr id="84" name="楕円 83"/>
        <xdr:cNvSpPr/>
      </xdr:nvSpPr>
      <xdr:spPr>
        <a:xfrm>
          <a:off x="1968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31208</xdr:rowOff>
    </xdr:from>
    <xdr:ext cx="469744" cy="259045"/>
    <xdr:sp macro="" textlink="">
      <xdr:nvSpPr>
        <xdr:cNvPr id="85" name="テキスト ボックス 84"/>
        <xdr:cNvSpPr txBox="1"/>
      </xdr:nvSpPr>
      <xdr:spPr>
        <a:xfrm>
          <a:off x="1784428"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86" name="楕円 85"/>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87" name="テキスト ボックス 86"/>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155321</xdr:rowOff>
    </xdr:from>
    <xdr:to>
      <xdr:col>24</xdr:col>
      <xdr:colOff>63500</xdr:colOff>
      <xdr:row>56</xdr:row>
      <xdr:rowOff>61618</xdr:rowOff>
    </xdr:to>
    <xdr:cxnSp macro="">
      <xdr:nvCxnSpPr>
        <xdr:cNvPr id="116" name="直線コネクタ 115"/>
        <xdr:cNvCxnSpPr/>
      </xdr:nvCxnSpPr>
      <xdr:spPr>
        <a:xfrm flipV="1">
          <a:off x="3797300" y="9585071"/>
          <a:ext cx="8382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61618</xdr:rowOff>
    </xdr:from>
    <xdr:to>
      <xdr:col>19</xdr:col>
      <xdr:colOff>177800</xdr:colOff>
      <xdr:row>56</xdr:row>
      <xdr:rowOff>99764</xdr:rowOff>
    </xdr:to>
    <xdr:cxnSp macro="">
      <xdr:nvCxnSpPr>
        <xdr:cNvPr id="119" name="直線コネクタ 118"/>
        <xdr:cNvCxnSpPr/>
      </xdr:nvCxnSpPr>
      <xdr:spPr>
        <a:xfrm flipV="1">
          <a:off x="2908300" y="9662818"/>
          <a:ext cx="889000" cy="3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99764</xdr:rowOff>
    </xdr:from>
    <xdr:to>
      <xdr:col>15</xdr:col>
      <xdr:colOff>50800</xdr:colOff>
      <xdr:row>56</xdr:row>
      <xdr:rowOff>142710</xdr:rowOff>
    </xdr:to>
    <xdr:cxnSp macro="">
      <xdr:nvCxnSpPr>
        <xdr:cNvPr id="122" name="直線コネクタ 121"/>
        <xdr:cNvCxnSpPr/>
      </xdr:nvCxnSpPr>
      <xdr:spPr>
        <a:xfrm flipV="1">
          <a:off x="2019300" y="9700964"/>
          <a:ext cx="889000" cy="4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70434</xdr:rowOff>
    </xdr:from>
    <xdr:to>
      <xdr:col>10</xdr:col>
      <xdr:colOff>114300</xdr:colOff>
      <xdr:row>56</xdr:row>
      <xdr:rowOff>142710</xdr:rowOff>
    </xdr:to>
    <xdr:cxnSp macro="">
      <xdr:nvCxnSpPr>
        <xdr:cNvPr id="125" name="直線コネクタ 124"/>
        <xdr:cNvCxnSpPr/>
      </xdr:nvCxnSpPr>
      <xdr:spPr>
        <a:xfrm>
          <a:off x="1130300" y="8985834"/>
          <a:ext cx="889000" cy="7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104521</xdr:rowOff>
    </xdr:from>
    <xdr:to>
      <xdr:col>24</xdr:col>
      <xdr:colOff>114300</xdr:colOff>
      <xdr:row>56</xdr:row>
      <xdr:rowOff>34671</xdr:rowOff>
    </xdr:to>
    <xdr:sp macro="" textlink="">
      <xdr:nvSpPr>
        <xdr:cNvPr id="135" name="楕円 134"/>
        <xdr:cNvSpPr/>
      </xdr:nvSpPr>
      <xdr:spPr>
        <a:xfrm>
          <a:off x="4584700" y="95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82948</xdr:rowOff>
    </xdr:from>
    <xdr:ext cx="534377" cy="259045"/>
    <xdr:sp macro="" textlink="">
      <xdr:nvSpPr>
        <xdr:cNvPr id="136" name="総務費該当値テキスト"/>
        <xdr:cNvSpPr txBox="1"/>
      </xdr:nvSpPr>
      <xdr:spPr>
        <a:xfrm>
          <a:off x="4686300" y="95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10818</xdr:rowOff>
    </xdr:from>
    <xdr:to>
      <xdr:col>20</xdr:col>
      <xdr:colOff>38100</xdr:colOff>
      <xdr:row>56</xdr:row>
      <xdr:rowOff>112418</xdr:rowOff>
    </xdr:to>
    <xdr:sp macro="" textlink="">
      <xdr:nvSpPr>
        <xdr:cNvPr id="137" name="楕円 136"/>
        <xdr:cNvSpPr/>
      </xdr:nvSpPr>
      <xdr:spPr>
        <a:xfrm>
          <a:off x="3746500" y="961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103545</xdr:rowOff>
    </xdr:from>
    <xdr:ext cx="534377" cy="259045"/>
    <xdr:sp macro="" textlink="">
      <xdr:nvSpPr>
        <xdr:cNvPr id="138" name="テキスト ボックス 137"/>
        <xdr:cNvSpPr txBox="1"/>
      </xdr:nvSpPr>
      <xdr:spPr>
        <a:xfrm>
          <a:off x="3530111" y="97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48964</xdr:rowOff>
    </xdr:from>
    <xdr:to>
      <xdr:col>15</xdr:col>
      <xdr:colOff>101600</xdr:colOff>
      <xdr:row>56</xdr:row>
      <xdr:rowOff>150564</xdr:rowOff>
    </xdr:to>
    <xdr:sp macro="" textlink="">
      <xdr:nvSpPr>
        <xdr:cNvPr id="139" name="楕円 138"/>
        <xdr:cNvSpPr/>
      </xdr:nvSpPr>
      <xdr:spPr>
        <a:xfrm>
          <a:off x="2857500" y="96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141691</xdr:rowOff>
    </xdr:from>
    <xdr:ext cx="534377" cy="259045"/>
    <xdr:sp macro="" textlink="">
      <xdr:nvSpPr>
        <xdr:cNvPr id="140" name="テキスト ボックス 139"/>
        <xdr:cNvSpPr txBox="1"/>
      </xdr:nvSpPr>
      <xdr:spPr>
        <a:xfrm>
          <a:off x="2641111" y="97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91910</xdr:rowOff>
    </xdr:from>
    <xdr:to>
      <xdr:col>10</xdr:col>
      <xdr:colOff>165100</xdr:colOff>
      <xdr:row>57</xdr:row>
      <xdr:rowOff>22060</xdr:rowOff>
    </xdr:to>
    <xdr:sp macro="" textlink="">
      <xdr:nvSpPr>
        <xdr:cNvPr id="141" name="楕円 140"/>
        <xdr:cNvSpPr/>
      </xdr:nvSpPr>
      <xdr:spPr>
        <a:xfrm>
          <a:off x="1968500" y="96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13187</xdr:rowOff>
    </xdr:from>
    <xdr:ext cx="534377" cy="259045"/>
    <xdr:sp macro="" textlink="">
      <xdr:nvSpPr>
        <xdr:cNvPr id="142" name="テキスト ボックス 141"/>
        <xdr:cNvSpPr txBox="1"/>
      </xdr:nvSpPr>
      <xdr:spPr>
        <a:xfrm>
          <a:off x="1752111" y="97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19634</xdr:rowOff>
    </xdr:from>
    <xdr:to>
      <xdr:col>6</xdr:col>
      <xdr:colOff>38100</xdr:colOff>
      <xdr:row>52</xdr:row>
      <xdr:rowOff>121234</xdr:rowOff>
    </xdr:to>
    <xdr:sp macro="" textlink="">
      <xdr:nvSpPr>
        <xdr:cNvPr id="143" name="楕円 142"/>
        <xdr:cNvSpPr/>
      </xdr:nvSpPr>
      <xdr:spPr>
        <a:xfrm>
          <a:off x="1079500" y="89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112361</xdr:rowOff>
    </xdr:from>
    <xdr:ext cx="599010" cy="259045"/>
    <xdr:sp macro="" textlink="">
      <xdr:nvSpPr>
        <xdr:cNvPr id="144" name="テキスト ボックス 143"/>
        <xdr:cNvSpPr txBox="1"/>
      </xdr:nvSpPr>
      <xdr:spPr>
        <a:xfrm>
          <a:off x="830795" y="902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108338</xdr:rowOff>
    </xdr:from>
    <xdr:to>
      <xdr:col>24</xdr:col>
      <xdr:colOff>63500</xdr:colOff>
      <xdr:row>73</xdr:row>
      <xdr:rowOff>16115</xdr:rowOff>
    </xdr:to>
    <xdr:cxnSp macro="">
      <xdr:nvCxnSpPr>
        <xdr:cNvPr id="176" name="直線コネクタ 175"/>
        <xdr:cNvCxnSpPr/>
      </xdr:nvCxnSpPr>
      <xdr:spPr>
        <a:xfrm flipV="1">
          <a:off x="3797300" y="12452738"/>
          <a:ext cx="838200" cy="7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16115</xdr:rowOff>
    </xdr:from>
    <xdr:to>
      <xdr:col>19</xdr:col>
      <xdr:colOff>177800</xdr:colOff>
      <xdr:row>74</xdr:row>
      <xdr:rowOff>13872</xdr:rowOff>
    </xdr:to>
    <xdr:cxnSp macro="">
      <xdr:nvCxnSpPr>
        <xdr:cNvPr id="179" name="直線コネクタ 178"/>
        <xdr:cNvCxnSpPr/>
      </xdr:nvCxnSpPr>
      <xdr:spPr>
        <a:xfrm flipV="1">
          <a:off x="2908300" y="12531965"/>
          <a:ext cx="8890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38082</xdr:rowOff>
    </xdr:from>
    <xdr:to>
      <xdr:col>15</xdr:col>
      <xdr:colOff>50800</xdr:colOff>
      <xdr:row>74</xdr:row>
      <xdr:rowOff>13872</xdr:rowOff>
    </xdr:to>
    <xdr:cxnSp macro="">
      <xdr:nvCxnSpPr>
        <xdr:cNvPr id="182" name="直線コネクタ 181"/>
        <xdr:cNvCxnSpPr/>
      </xdr:nvCxnSpPr>
      <xdr:spPr>
        <a:xfrm>
          <a:off x="2019300" y="12553932"/>
          <a:ext cx="889000" cy="14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38082</xdr:rowOff>
    </xdr:from>
    <xdr:to>
      <xdr:col>10</xdr:col>
      <xdr:colOff>114300</xdr:colOff>
      <xdr:row>75</xdr:row>
      <xdr:rowOff>2453</xdr:rowOff>
    </xdr:to>
    <xdr:cxnSp macro="">
      <xdr:nvCxnSpPr>
        <xdr:cNvPr id="185" name="直線コネクタ 184"/>
        <xdr:cNvCxnSpPr/>
      </xdr:nvCxnSpPr>
      <xdr:spPr>
        <a:xfrm flipV="1">
          <a:off x="1130300" y="12553932"/>
          <a:ext cx="889000" cy="3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50007</xdr:rowOff>
    </xdr:from>
    <xdr:ext cx="599010" cy="259045"/>
    <xdr:sp macro="" textlink="">
      <xdr:nvSpPr>
        <xdr:cNvPr id="189" name="テキスト ボックス 188"/>
        <xdr:cNvSpPr txBox="1"/>
      </xdr:nvSpPr>
      <xdr:spPr>
        <a:xfrm>
          <a:off x="830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57538</xdr:rowOff>
    </xdr:from>
    <xdr:to>
      <xdr:col>24</xdr:col>
      <xdr:colOff>114300</xdr:colOff>
      <xdr:row>72</xdr:row>
      <xdr:rowOff>159138</xdr:rowOff>
    </xdr:to>
    <xdr:sp macro="" textlink="">
      <xdr:nvSpPr>
        <xdr:cNvPr id="195" name="楕円 194"/>
        <xdr:cNvSpPr/>
      </xdr:nvSpPr>
      <xdr:spPr>
        <a:xfrm>
          <a:off x="4584700" y="124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80415</xdr:rowOff>
    </xdr:from>
    <xdr:ext cx="599010" cy="259045"/>
    <xdr:sp macro="" textlink="">
      <xdr:nvSpPr>
        <xdr:cNvPr id="196" name="民生費該当値テキスト"/>
        <xdr:cNvSpPr txBox="1"/>
      </xdr:nvSpPr>
      <xdr:spPr>
        <a:xfrm>
          <a:off x="4686300" y="1225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136765</xdr:rowOff>
    </xdr:from>
    <xdr:to>
      <xdr:col>20</xdr:col>
      <xdr:colOff>38100</xdr:colOff>
      <xdr:row>73</xdr:row>
      <xdr:rowOff>66915</xdr:rowOff>
    </xdr:to>
    <xdr:sp macro="" textlink="">
      <xdr:nvSpPr>
        <xdr:cNvPr id="197" name="楕円 196"/>
        <xdr:cNvSpPr/>
      </xdr:nvSpPr>
      <xdr:spPr>
        <a:xfrm>
          <a:off x="3746500" y="12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83442</xdr:rowOff>
    </xdr:from>
    <xdr:ext cx="599010" cy="259045"/>
    <xdr:sp macro="" textlink="">
      <xdr:nvSpPr>
        <xdr:cNvPr id="198" name="テキスト ボックス 197"/>
        <xdr:cNvSpPr txBox="1"/>
      </xdr:nvSpPr>
      <xdr:spPr>
        <a:xfrm>
          <a:off x="3497795" y="122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134522</xdr:rowOff>
    </xdr:from>
    <xdr:to>
      <xdr:col>15</xdr:col>
      <xdr:colOff>101600</xdr:colOff>
      <xdr:row>74</xdr:row>
      <xdr:rowOff>64672</xdr:rowOff>
    </xdr:to>
    <xdr:sp macro="" textlink="">
      <xdr:nvSpPr>
        <xdr:cNvPr id="199" name="楕円 198"/>
        <xdr:cNvSpPr/>
      </xdr:nvSpPr>
      <xdr:spPr>
        <a:xfrm>
          <a:off x="2857500" y="126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81199</xdr:rowOff>
    </xdr:from>
    <xdr:ext cx="599010" cy="259045"/>
    <xdr:sp macro="" textlink="">
      <xdr:nvSpPr>
        <xdr:cNvPr id="200" name="テキスト ボックス 199"/>
        <xdr:cNvSpPr txBox="1"/>
      </xdr:nvSpPr>
      <xdr:spPr>
        <a:xfrm>
          <a:off x="2608795" y="124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158732</xdr:rowOff>
    </xdr:from>
    <xdr:to>
      <xdr:col>10</xdr:col>
      <xdr:colOff>165100</xdr:colOff>
      <xdr:row>73</xdr:row>
      <xdr:rowOff>88882</xdr:rowOff>
    </xdr:to>
    <xdr:sp macro="" textlink="">
      <xdr:nvSpPr>
        <xdr:cNvPr id="201" name="楕円 200"/>
        <xdr:cNvSpPr/>
      </xdr:nvSpPr>
      <xdr:spPr>
        <a:xfrm>
          <a:off x="1968500" y="125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105409</xdr:rowOff>
    </xdr:from>
    <xdr:ext cx="599010" cy="259045"/>
    <xdr:sp macro="" textlink="">
      <xdr:nvSpPr>
        <xdr:cNvPr id="202" name="テキスト ボックス 201"/>
        <xdr:cNvSpPr txBox="1"/>
      </xdr:nvSpPr>
      <xdr:spPr>
        <a:xfrm>
          <a:off x="1719795" y="122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123103</xdr:rowOff>
    </xdr:from>
    <xdr:to>
      <xdr:col>6</xdr:col>
      <xdr:colOff>38100</xdr:colOff>
      <xdr:row>75</xdr:row>
      <xdr:rowOff>53253</xdr:rowOff>
    </xdr:to>
    <xdr:sp macro="" textlink="">
      <xdr:nvSpPr>
        <xdr:cNvPr id="203" name="楕円 202"/>
        <xdr:cNvSpPr/>
      </xdr:nvSpPr>
      <xdr:spPr>
        <a:xfrm>
          <a:off x="1079500" y="128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69780</xdr:rowOff>
    </xdr:from>
    <xdr:ext cx="599010" cy="259045"/>
    <xdr:sp macro="" textlink="">
      <xdr:nvSpPr>
        <xdr:cNvPr id="204" name="テキスト ボックス 203"/>
        <xdr:cNvSpPr txBox="1"/>
      </xdr:nvSpPr>
      <xdr:spPr>
        <a:xfrm>
          <a:off x="830795" y="125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145148</xdr:rowOff>
    </xdr:from>
    <xdr:to>
      <xdr:col>24</xdr:col>
      <xdr:colOff>63500</xdr:colOff>
      <xdr:row>96</xdr:row>
      <xdr:rowOff>55747</xdr:rowOff>
    </xdr:to>
    <xdr:cxnSp macro="">
      <xdr:nvCxnSpPr>
        <xdr:cNvPr id="234" name="直線コネクタ 233"/>
        <xdr:cNvCxnSpPr/>
      </xdr:nvCxnSpPr>
      <xdr:spPr>
        <a:xfrm>
          <a:off x="3797300" y="16432898"/>
          <a:ext cx="8382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152236</xdr:rowOff>
    </xdr:from>
    <xdr:to>
      <xdr:col>19</xdr:col>
      <xdr:colOff>177800</xdr:colOff>
      <xdr:row>95</xdr:row>
      <xdr:rowOff>145148</xdr:rowOff>
    </xdr:to>
    <xdr:cxnSp macro="">
      <xdr:nvCxnSpPr>
        <xdr:cNvPr id="237" name="直線コネクタ 236"/>
        <xdr:cNvCxnSpPr/>
      </xdr:nvCxnSpPr>
      <xdr:spPr>
        <a:xfrm>
          <a:off x="2908300" y="16268536"/>
          <a:ext cx="889000" cy="1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152236</xdr:rowOff>
    </xdr:from>
    <xdr:to>
      <xdr:col>15</xdr:col>
      <xdr:colOff>50800</xdr:colOff>
      <xdr:row>95</xdr:row>
      <xdr:rowOff>24733</xdr:rowOff>
    </xdr:to>
    <xdr:cxnSp macro="">
      <xdr:nvCxnSpPr>
        <xdr:cNvPr id="240" name="直線コネクタ 239"/>
        <xdr:cNvCxnSpPr/>
      </xdr:nvCxnSpPr>
      <xdr:spPr>
        <a:xfrm flipV="1">
          <a:off x="2019300" y="16268536"/>
          <a:ext cx="889000" cy="4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24733</xdr:rowOff>
    </xdr:from>
    <xdr:to>
      <xdr:col>10</xdr:col>
      <xdr:colOff>114300</xdr:colOff>
      <xdr:row>97</xdr:row>
      <xdr:rowOff>75597</xdr:rowOff>
    </xdr:to>
    <xdr:cxnSp macro="">
      <xdr:nvCxnSpPr>
        <xdr:cNvPr id="243" name="直線コネクタ 242"/>
        <xdr:cNvCxnSpPr/>
      </xdr:nvCxnSpPr>
      <xdr:spPr>
        <a:xfrm flipV="1">
          <a:off x="1130300" y="16312483"/>
          <a:ext cx="889000" cy="3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4947</xdr:rowOff>
    </xdr:from>
    <xdr:to>
      <xdr:col>24</xdr:col>
      <xdr:colOff>114300</xdr:colOff>
      <xdr:row>96</xdr:row>
      <xdr:rowOff>106547</xdr:rowOff>
    </xdr:to>
    <xdr:sp macro="" textlink="">
      <xdr:nvSpPr>
        <xdr:cNvPr id="253" name="楕円 252"/>
        <xdr:cNvSpPr/>
      </xdr:nvSpPr>
      <xdr:spPr>
        <a:xfrm>
          <a:off x="4584700" y="164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27824</xdr:rowOff>
    </xdr:from>
    <xdr:ext cx="534377" cy="259045"/>
    <xdr:sp macro="" textlink="">
      <xdr:nvSpPr>
        <xdr:cNvPr id="254" name="衛生費該当値テキスト"/>
        <xdr:cNvSpPr txBox="1"/>
      </xdr:nvSpPr>
      <xdr:spPr>
        <a:xfrm>
          <a:off x="4686300" y="163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94348</xdr:rowOff>
    </xdr:from>
    <xdr:to>
      <xdr:col>20</xdr:col>
      <xdr:colOff>38100</xdr:colOff>
      <xdr:row>96</xdr:row>
      <xdr:rowOff>24498</xdr:rowOff>
    </xdr:to>
    <xdr:sp macro="" textlink="">
      <xdr:nvSpPr>
        <xdr:cNvPr id="255" name="楕円 254"/>
        <xdr:cNvSpPr/>
      </xdr:nvSpPr>
      <xdr:spPr>
        <a:xfrm>
          <a:off x="3746500" y="163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41025</xdr:rowOff>
    </xdr:from>
    <xdr:ext cx="534377" cy="259045"/>
    <xdr:sp macro="" textlink="">
      <xdr:nvSpPr>
        <xdr:cNvPr id="256" name="テキスト ボックス 255"/>
        <xdr:cNvSpPr txBox="1"/>
      </xdr:nvSpPr>
      <xdr:spPr>
        <a:xfrm>
          <a:off x="3530111" y="16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101436</xdr:rowOff>
    </xdr:from>
    <xdr:to>
      <xdr:col>15</xdr:col>
      <xdr:colOff>101600</xdr:colOff>
      <xdr:row>95</xdr:row>
      <xdr:rowOff>31586</xdr:rowOff>
    </xdr:to>
    <xdr:sp macro="" textlink="">
      <xdr:nvSpPr>
        <xdr:cNvPr id="257" name="楕円 256"/>
        <xdr:cNvSpPr/>
      </xdr:nvSpPr>
      <xdr:spPr>
        <a:xfrm>
          <a:off x="2857500" y="162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48113</xdr:rowOff>
    </xdr:from>
    <xdr:ext cx="534377" cy="259045"/>
    <xdr:sp macro="" textlink="">
      <xdr:nvSpPr>
        <xdr:cNvPr id="258" name="テキスト ボックス 257"/>
        <xdr:cNvSpPr txBox="1"/>
      </xdr:nvSpPr>
      <xdr:spPr>
        <a:xfrm>
          <a:off x="2641111" y="159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145383</xdr:rowOff>
    </xdr:from>
    <xdr:to>
      <xdr:col>10</xdr:col>
      <xdr:colOff>165100</xdr:colOff>
      <xdr:row>95</xdr:row>
      <xdr:rowOff>75533</xdr:rowOff>
    </xdr:to>
    <xdr:sp macro="" textlink="">
      <xdr:nvSpPr>
        <xdr:cNvPr id="259" name="楕円 258"/>
        <xdr:cNvSpPr/>
      </xdr:nvSpPr>
      <xdr:spPr>
        <a:xfrm>
          <a:off x="1968500" y="162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92060</xdr:rowOff>
    </xdr:from>
    <xdr:ext cx="534377" cy="259045"/>
    <xdr:sp macro="" textlink="">
      <xdr:nvSpPr>
        <xdr:cNvPr id="260" name="テキスト ボックス 259"/>
        <xdr:cNvSpPr txBox="1"/>
      </xdr:nvSpPr>
      <xdr:spPr>
        <a:xfrm>
          <a:off x="1752111" y="160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24797</xdr:rowOff>
    </xdr:from>
    <xdr:to>
      <xdr:col>6</xdr:col>
      <xdr:colOff>38100</xdr:colOff>
      <xdr:row>97</xdr:row>
      <xdr:rowOff>126397</xdr:rowOff>
    </xdr:to>
    <xdr:sp macro="" textlink="">
      <xdr:nvSpPr>
        <xdr:cNvPr id="261" name="楕円 260"/>
        <xdr:cNvSpPr/>
      </xdr:nvSpPr>
      <xdr:spPr>
        <a:xfrm>
          <a:off x="1079500" y="166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117524</xdr:rowOff>
    </xdr:from>
    <xdr:ext cx="534377" cy="259045"/>
    <xdr:sp macro="" textlink="">
      <xdr:nvSpPr>
        <xdr:cNvPr id="262" name="テキスト ボックス 261"/>
        <xdr:cNvSpPr txBox="1"/>
      </xdr:nvSpPr>
      <xdr:spPr>
        <a:xfrm>
          <a:off x="863111" y="167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49240</xdr:rowOff>
    </xdr:from>
    <xdr:to>
      <xdr:col>55</xdr:col>
      <xdr:colOff>0</xdr:colOff>
      <xdr:row>39</xdr:row>
      <xdr:rowOff>53485</xdr:rowOff>
    </xdr:to>
    <xdr:cxnSp macro="">
      <xdr:nvCxnSpPr>
        <xdr:cNvPr id="293" name="直線コネクタ 292"/>
        <xdr:cNvCxnSpPr/>
      </xdr:nvCxnSpPr>
      <xdr:spPr>
        <a:xfrm flipV="1">
          <a:off x="9639300" y="6735790"/>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53485</xdr:rowOff>
    </xdr:from>
    <xdr:to>
      <xdr:col>50</xdr:col>
      <xdr:colOff>114300</xdr:colOff>
      <xdr:row>39</xdr:row>
      <xdr:rowOff>54683</xdr:rowOff>
    </xdr:to>
    <xdr:cxnSp macro="">
      <xdr:nvCxnSpPr>
        <xdr:cNvPr id="296" name="直線コネクタ 295"/>
        <xdr:cNvCxnSpPr/>
      </xdr:nvCxnSpPr>
      <xdr:spPr>
        <a:xfrm flipV="1">
          <a:off x="8750300" y="6740035"/>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54683</xdr:rowOff>
    </xdr:from>
    <xdr:to>
      <xdr:col>45</xdr:col>
      <xdr:colOff>177800</xdr:colOff>
      <xdr:row>39</xdr:row>
      <xdr:rowOff>55989</xdr:rowOff>
    </xdr:to>
    <xdr:cxnSp macro="">
      <xdr:nvCxnSpPr>
        <xdr:cNvPr id="299" name="直線コネクタ 298"/>
        <xdr:cNvCxnSpPr/>
      </xdr:nvCxnSpPr>
      <xdr:spPr>
        <a:xfrm flipV="1">
          <a:off x="7861300" y="674123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48369</xdr:rowOff>
    </xdr:from>
    <xdr:to>
      <xdr:col>41</xdr:col>
      <xdr:colOff>50800</xdr:colOff>
      <xdr:row>39</xdr:row>
      <xdr:rowOff>55989</xdr:rowOff>
    </xdr:to>
    <xdr:cxnSp macro="">
      <xdr:nvCxnSpPr>
        <xdr:cNvPr id="302" name="直線コネクタ 301"/>
        <xdr:cNvCxnSpPr/>
      </xdr:nvCxnSpPr>
      <xdr:spPr>
        <a:xfrm>
          <a:off x="6972300" y="673491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169890</xdr:rowOff>
    </xdr:from>
    <xdr:to>
      <xdr:col>55</xdr:col>
      <xdr:colOff>50800</xdr:colOff>
      <xdr:row>39</xdr:row>
      <xdr:rowOff>100040</xdr:rowOff>
    </xdr:to>
    <xdr:sp macro="" textlink="">
      <xdr:nvSpPr>
        <xdr:cNvPr id="312" name="楕円 311"/>
        <xdr:cNvSpPr/>
      </xdr:nvSpPr>
      <xdr:spPr>
        <a:xfrm>
          <a:off x="104267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84817</xdr:rowOff>
    </xdr:from>
    <xdr:ext cx="378565" cy="259045"/>
    <xdr:sp macro="" textlink="">
      <xdr:nvSpPr>
        <xdr:cNvPr id="313" name="労働費該当値テキスト"/>
        <xdr:cNvSpPr txBox="1"/>
      </xdr:nvSpPr>
      <xdr:spPr>
        <a:xfrm>
          <a:off x="10528300" y="659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2685</xdr:rowOff>
    </xdr:from>
    <xdr:to>
      <xdr:col>50</xdr:col>
      <xdr:colOff>165100</xdr:colOff>
      <xdr:row>39</xdr:row>
      <xdr:rowOff>104285</xdr:rowOff>
    </xdr:to>
    <xdr:sp macro="" textlink="">
      <xdr:nvSpPr>
        <xdr:cNvPr id="314" name="楕円 313"/>
        <xdr:cNvSpPr/>
      </xdr:nvSpPr>
      <xdr:spPr>
        <a:xfrm>
          <a:off x="9588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95412</xdr:rowOff>
    </xdr:from>
    <xdr:ext cx="378565" cy="259045"/>
    <xdr:sp macro="" textlink="">
      <xdr:nvSpPr>
        <xdr:cNvPr id="315" name="テキスト ボックス 314"/>
        <xdr:cNvSpPr txBox="1"/>
      </xdr:nvSpPr>
      <xdr:spPr>
        <a:xfrm>
          <a:off x="9450017" y="6781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3883</xdr:rowOff>
    </xdr:from>
    <xdr:to>
      <xdr:col>46</xdr:col>
      <xdr:colOff>38100</xdr:colOff>
      <xdr:row>39</xdr:row>
      <xdr:rowOff>105483</xdr:rowOff>
    </xdr:to>
    <xdr:sp macro="" textlink="">
      <xdr:nvSpPr>
        <xdr:cNvPr id="316" name="楕円 315"/>
        <xdr:cNvSpPr/>
      </xdr:nvSpPr>
      <xdr:spPr>
        <a:xfrm>
          <a:off x="8699500" y="66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96610</xdr:rowOff>
    </xdr:from>
    <xdr:ext cx="378565" cy="259045"/>
    <xdr:sp macro="" textlink="">
      <xdr:nvSpPr>
        <xdr:cNvPr id="317" name="テキスト ボックス 316"/>
        <xdr:cNvSpPr txBox="1"/>
      </xdr:nvSpPr>
      <xdr:spPr>
        <a:xfrm>
          <a:off x="8561017" y="6783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5189</xdr:rowOff>
    </xdr:from>
    <xdr:to>
      <xdr:col>41</xdr:col>
      <xdr:colOff>101600</xdr:colOff>
      <xdr:row>39</xdr:row>
      <xdr:rowOff>106789</xdr:rowOff>
    </xdr:to>
    <xdr:sp macro="" textlink="">
      <xdr:nvSpPr>
        <xdr:cNvPr id="318" name="楕円 317"/>
        <xdr:cNvSpPr/>
      </xdr:nvSpPr>
      <xdr:spPr>
        <a:xfrm>
          <a:off x="7810500" y="66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97916</xdr:rowOff>
    </xdr:from>
    <xdr:ext cx="378565" cy="259045"/>
    <xdr:sp macro="" textlink="">
      <xdr:nvSpPr>
        <xdr:cNvPr id="319" name="テキスト ボックス 318"/>
        <xdr:cNvSpPr txBox="1"/>
      </xdr:nvSpPr>
      <xdr:spPr>
        <a:xfrm>
          <a:off x="7672017" y="6784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169019</xdr:rowOff>
    </xdr:from>
    <xdr:to>
      <xdr:col>36</xdr:col>
      <xdr:colOff>165100</xdr:colOff>
      <xdr:row>39</xdr:row>
      <xdr:rowOff>99169</xdr:rowOff>
    </xdr:to>
    <xdr:sp macro="" textlink="">
      <xdr:nvSpPr>
        <xdr:cNvPr id="320" name="楕円 319"/>
        <xdr:cNvSpPr/>
      </xdr:nvSpPr>
      <xdr:spPr>
        <a:xfrm>
          <a:off x="6921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90296</xdr:rowOff>
    </xdr:from>
    <xdr:ext cx="378565" cy="259045"/>
    <xdr:sp macro="" textlink="">
      <xdr:nvSpPr>
        <xdr:cNvPr id="321" name="テキスト ボックス 320"/>
        <xdr:cNvSpPr txBox="1"/>
      </xdr:nvSpPr>
      <xdr:spPr>
        <a:xfrm>
          <a:off x="6783017" y="6776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34435</xdr:rowOff>
    </xdr:from>
    <xdr:to>
      <xdr:col>55</xdr:col>
      <xdr:colOff>0</xdr:colOff>
      <xdr:row>58</xdr:row>
      <xdr:rowOff>82006</xdr:rowOff>
    </xdr:to>
    <xdr:cxnSp macro="">
      <xdr:nvCxnSpPr>
        <xdr:cNvPr id="352" name="直線コネクタ 351"/>
        <xdr:cNvCxnSpPr/>
      </xdr:nvCxnSpPr>
      <xdr:spPr>
        <a:xfrm flipV="1">
          <a:off x="9639300" y="9978535"/>
          <a:ext cx="8382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47672</xdr:rowOff>
    </xdr:from>
    <xdr:to>
      <xdr:col>50</xdr:col>
      <xdr:colOff>114300</xdr:colOff>
      <xdr:row>58</xdr:row>
      <xdr:rowOff>82006</xdr:rowOff>
    </xdr:to>
    <xdr:cxnSp macro="">
      <xdr:nvCxnSpPr>
        <xdr:cNvPr id="355" name="直線コネクタ 354"/>
        <xdr:cNvCxnSpPr/>
      </xdr:nvCxnSpPr>
      <xdr:spPr>
        <a:xfrm>
          <a:off x="8750300" y="9991772"/>
          <a:ext cx="889000" cy="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44569</xdr:rowOff>
    </xdr:from>
    <xdr:to>
      <xdr:col>45</xdr:col>
      <xdr:colOff>177800</xdr:colOff>
      <xdr:row>58</xdr:row>
      <xdr:rowOff>47672</xdr:rowOff>
    </xdr:to>
    <xdr:cxnSp macro="">
      <xdr:nvCxnSpPr>
        <xdr:cNvPr id="358" name="直線コネクタ 357"/>
        <xdr:cNvCxnSpPr/>
      </xdr:nvCxnSpPr>
      <xdr:spPr>
        <a:xfrm>
          <a:off x="7861300" y="9988669"/>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40280</xdr:rowOff>
    </xdr:from>
    <xdr:to>
      <xdr:col>41</xdr:col>
      <xdr:colOff>50800</xdr:colOff>
      <xdr:row>58</xdr:row>
      <xdr:rowOff>44569</xdr:rowOff>
    </xdr:to>
    <xdr:cxnSp macro="">
      <xdr:nvCxnSpPr>
        <xdr:cNvPr id="361" name="直線コネクタ 360"/>
        <xdr:cNvCxnSpPr/>
      </xdr:nvCxnSpPr>
      <xdr:spPr>
        <a:xfrm>
          <a:off x="6972300" y="9984380"/>
          <a:ext cx="8890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155085</xdr:rowOff>
    </xdr:from>
    <xdr:to>
      <xdr:col>55</xdr:col>
      <xdr:colOff>50800</xdr:colOff>
      <xdr:row>58</xdr:row>
      <xdr:rowOff>85235</xdr:rowOff>
    </xdr:to>
    <xdr:sp macro="" textlink="">
      <xdr:nvSpPr>
        <xdr:cNvPr id="371" name="楕円 370"/>
        <xdr:cNvSpPr/>
      </xdr:nvSpPr>
      <xdr:spPr>
        <a:xfrm>
          <a:off x="10426700" y="99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6512</xdr:rowOff>
    </xdr:from>
    <xdr:ext cx="534377" cy="259045"/>
    <xdr:sp macro="" textlink="">
      <xdr:nvSpPr>
        <xdr:cNvPr id="372" name="農林水産業費該当値テキスト"/>
        <xdr:cNvSpPr txBox="1"/>
      </xdr:nvSpPr>
      <xdr:spPr>
        <a:xfrm>
          <a:off x="10528300" y="97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31206</xdr:rowOff>
    </xdr:from>
    <xdr:to>
      <xdr:col>50</xdr:col>
      <xdr:colOff>165100</xdr:colOff>
      <xdr:row>58</xdr:row>
      <xdr:rowOff>132806</xdr:rowOff>
    </xdr:to>
    <xdr:sp macro="" textlink="">
      <xdr:nvSpPr>
        <xdr:cNvPr id="373" name="楕円 372"/>
        <xdr:cNvSpPr/>
      </xdr:nvSpPr>
      <xdr:spPr>
        <a:xfrm>
          <a:off x="9588500" y="99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149333</xdr:rowOff>
    </xdr:from>
    <xdr:ext cx="534377" cy="259045"/>
    <xdr:sp macro="" textlink="">
      <xdr:nvSpPr>
        <xdr:cNvPr id="374" name="テキスト ボックス 373"/>
        <xdr:cNvSpPr txBox="1"/>
      </xdr:nvSpPr>
      <xdr:spPr>
        <a:xfrm>
          <a:off x="9372111" y="975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168322</xdr:rowOff>
    </xdr:from>
    <xdr:to>
      <xdr:col>46</xdr:col>
      <xdr:colOff>38100</xdr:colOff>
      <xdr:row>58</xdr:row>
      <xdr:rowOff>98472</xdr:rowOff>
    </xdr:to>
    <xdr:sp macro="" textlink="">
      <xdr:nvSpPr>
        <xdr:cNvPr id="375" name="楕円 374"/>
        <xdr:cNvSpPr/>
      </xdr:nvSpPr>
      <xdr:spPr>
        <a:xfrm>
          <a:off x="8699500" y="99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114999</xdr:rowOff>
    </xdr:from>
    <xdr:ext cx="534377" cy="259045"/>
    <xdr:sp macro="" textlink="">
      <xdr:nvSpPr>
        <xdr:cNvPr id="376" name="テキスト ボックス 375"/>
        <xdr:cNvSpPr txBox="1"/>
      </xdr:nvSpPr>
      <xdr:spPr>
        <a:xfrm>
          <a:off x="8483111" y="97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165219</xdr:rowOff>
    </xdr:from>
    <xdr:to>
      <xdr:col>41</xdr:col>
      <xdr:colOff>101600</xdr:colOff>
      <xdr:row>58</xdr:row>
      <xdr:rowOff>95369</xdr:rowOff>
    </xdr:to>
    <xdr:sp macro="" textlink="">
      <xdr:nvSpPr>
        <xdr:cNvPr id="377" name="楕円 376"/>
        <xdr:cNvSpPr/>
      </xdr:nvSpPr>
      <xdr:spPr>
        <a:xfrm>
          <a:off x="7810500" y="99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111896</xdr:rowOff>
    </xdr:from>
    <xdr:ext cx="534377" cy="259045"/>
    <xdr:sp macro="" textlink="">
      <xdr:nvSpPr>
        <xdr:cNvPr id="378" name="テキスト ボックス 377"/>
        <xdr:cNvSpPr txBox="1"/>
      </xdr:nvSpPr>
      <xdr:spPr>
        <a:xfrm>
          <a:off x="7594111" y="97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160930</xdr:rowOff>
    </xdr:from>
    <xdr:to>
      <xdr:col>36</xdr:col>
      <xdr:colOff>165100</xdr:colOff>
      <xdr:row>58</xdr:row>
      <xdr:rowOff>91080</xdr:rowOff>
    </xdr:to>
    <xdr:sp macro="" textlink="">
      <xdr:nvSpPr>
        <xdr:cNvPr id="379" name="楕円 378"/>
        <xdr:cNvSpPr/>
      </xdr:nvSpPr>
      <xdr:spPr>
        <a:xfrm>
          <a:off x="6921500" y="99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82207</xdr:rowOff>
    </xdr:from>
    <xdr:ext cx="534377" cy="259045"/>
    <xdr:sp macro="" textlink="">
      <xdr:nvSpPr>
        <xdr:cNvPr id="380" name="テキスト ボックス 379"/>
        <xdr:cNvSpPr txBox="1"/>
      </xdr:nvSpPr>
      <xdr:spPr>
        <a:xfrm>
          <a:off x="6705111" y="100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135334</xdr:rowOff>
    </xdr:from>
    <xdr:to>
      <xdr:col>55</xdr:col>
      <xdr:colOff>0</xdr:colOff>
      <xdr:row>77</xdr:row>
      <xdr:rowOff>73772</xdr:rowOff>
    </xdr:to>
    <xdr:cxnSp macro="">
      <xdr:nvCxnSpPr>
        <xdr:cNvPr id="407" name="直線コネクタ 406"/>
        <xdr:cNvCxnSpPr/>
      </xdr:nvCxnSpPr>
      <xdr:spPr>
        <a:xfrm>
          <a:off x="9639300" y="13165534"/>
          <a:ext cx="8382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135311</xdr:rowOff>
    </xdr:from>
    <xdr:to>
      <xdr:col>50</xdr:col>
      <xdr:colOff>114300</xdr:colOff>
      <xdr:row>76</xdr:row>
      <xdr:rowOff>135334</xdr:rowOff>
    </xdr:to>
    <xdr:cxnSp macro="">
      <xdr:nvCxnSpPr>
        <xdr:cNvPr id="410" name="直線コネクタ 409"/>
        <xdr:cNvCxnSpPr/>
      </xdr:nvCxnSpPr>
      <xdr:spPr>
        <a:xfrm>
          <a:off x="8750300" y="12994061"/>
          <a:ext cx="889000" cy="17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135311</xdr:rowOff>
    </xdr:from>
    <xdr:to>
      <xdr:col>45</xdr:col>
      <xdr:colOff>177800</xdr:colOff>
      <xdr:row>77</xdr:row>
      <xdr:rowOff>9513</xdr:rowOff>
    </xdr:to>
    <xdr:cxnSp macro="">
      <xdr:nvCxnSpPr>
        <xdr:cNvPr id="413" name="直線コネクタ 412"/>
        <xdr:cNvCxnSpPr/>
      </xdr:nvCxnSpPr>
      <xdr:spPr>
        <a:xfrm flipV="1">
          <a:off x="7861300" y="12994061"/>
          <a:ext cx="889000" cy="2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122898</xdr:rowOff>
    </xdr:from>
    <xdr:to>
      <xdr:col>41</xdr:col>
      <xdr:colOff>50800</xdr:colOff>
      <xdr:row>77</xdr:row>
      <xdr:rowOff>9513</xdr:rowOff>
    </xdr:to>
    <xdr:cxnSp macro="">
      <xdr:nvCxnSpPr>
        <xdr:cNvPr id="416" name="直線コネクタ 415"/>
        <xdr:cNvCxnSpPr/>
      </xdr:nvCxnSpPr>
      <xdr:spPr>
        <a:xfrm>
          <a:off x="6972300" y="12981648"/>
          <a:ext cx="889000" cy="2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22972</xdr:rowOff>
    </xdr:from>
    <xdr:to>
      <xdr:col>55</xdr:col>
      <xdr:colOff>50800</xdr:colOff>
      <xdr:row>77</xdr:row>
      <xdr:rowOff>124572</xdr:rowOff>
    </xdr:to>
    <xdr:sp macro="" textlink="">
      <xdr:nvSpPr>
        <xdr:cNvPr id="426" name="楕円 425"/>
        <xdr:cNvSpPr/>
      </xdr:nvSpPr>
      <xdr:spPr>
        <a:xfrm>
          <a:off x="10426700" y="132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xdr:rowOff>
    </xdr:from>
    <xdr:ext cx="534377" cy="259045"/>
    <xdr:sp macro="" textlink="">
      <xdr:nvSpPr>
        <xdr:cNvPr id="427" name="商工費該当値テキスト"/>
        <xdr:cNvSpPr txBox="1"/>
      </xdr:nvSpPr>
      <xdr:spPr>
        <a:xfrm>
          <a:off x="10528300" y="132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84534</xdr:rowOff>
    </xdr:from>
    <xdr:to>
      <xdr:col>50</xdr:col>
      <xdr:colOff>165100</xdr:colOff>
      <xdr:row>77</xdr:row>
      <xdr:rowOff>14684</xdr:rowOff>
    </xdr:to>
    <xdr:sp macro="" textlink="">
      <xdr:nvSpPr>
        <xdr:cNvPr id="428" name="楕円 427"/>
        <xdr:cNvSpPr/>
      </xdr:nvSpPr>
      <xdr:spPr>
        <a:xfrm>
          <a:off x="9588500" y="1311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31211</xdr:rowOff>
    </xdr:from>
    <xdr:ext cx="534377" cy="259045"/>
    <xdr:sp macro="" textlink="">
      <xdr:nvSpPr>
        <xdr:cNvPr id="429" name="テキスト ボックス 428"/>
        <xdr:cNvSpPr txBox="1"/>
      </xdr:nvSpPr>
      <xdr:spPr>
        <a:xfrm>
          <a:off x="9372111" y="128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84511</xdr:rowOff>
    </xdr:from>
    <xdr:to>
      <xdr:col>46</xdr:col>
      <xdr:colOff>38100</xdr:colOff>
      <xdr:row>76</xdr:row>
      <xdr:rowOff>14661</xdr:rowOff>
    </xdr:to>
    <xdr:sp macro="" textlink="">
      <xdr:nvSpPr>
        <xdr:cNvPr id="430" name="楕円 429"/>
        <xdr:cNvSpPr/>
      </xdr:nvSpPr>
      <xdr:spPr>
        <a:xfrm>
          <a:off x="8699500" y="129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31188</xdr:rowOff>
    </xdr:from>
    <xdr:ext cx="534377" cy="259045"/>
    <xdr:sp macro="" textlink="">
      <xdr:nvSpPr>
        <xdr:cNvPr id="431" name="テキスト ボックス 430"/>
        <xdr:cNvSpPr txBox="1"/>
      </xdr:nvSpPr>
      <xdr:spPr>
        <a:xfrm>
          <a:off x="8483111" y="127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130163</xdr:rowOff>
    </xdr:from>
    <xdr:to>
      <xdr:col>41</xdr:col>
      <xdr:colOff>101600</xdr:colOff>
      <xdr:row>77</xdr:row>
      <xdr:rowOff>60313</xdr:rowOff>
    </xdr:to>
    <xdr:sp macro="" textlink="">
      <xdr:nvSpPr>
        <xdr:cNvPr id="432" name="楕円 431"/>
        <xdr:cNvSpPr/>
      </xdr:nvSpPr>
      <xdr:spPr>
        <a:xfrm>
          <a:off x="7810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51440</xdr:rowOff>
    </xdr:from>
    <xdr:ext cx="534377" cy="259045"/>
    <xdr:sp macro="" textlink="">
      <xdr:nvSpPr>
        <xdr:cNvPr id="433" name="テキスト ボックス 432"/>
        <xdr:cNvSpPr txBox="1"/>
      </xdr:nvSpPr>
      <xdr:spPr>
        <a:xfrm>
          <a:off x="7594111" y="132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72098</xdr:rowOff>
    </xdr:from>
    <xdr:to>
      <xdr:col>36</xdr:col>
      <xdr:colOff>165100</xdr:colOff>
      <xdr:row>76</xdr:row>
      <xdr:rowOff>2248</xdr:rowOff>
    </xdr:to>
    <xdr:sp macro="" textlink="">
      <xdr:nvSpPr>
        <xdr:cNvPr id="434" name="楕円 433"/>
        <xdr:cNvSpPr/>
      </xdr:nvSpPr>
      <xdr:spPr>
        <a:xfrm>
          <a:off x="6921500" y="12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18775</xdr:rowOff>
    </xdr:from>
    <xdr:ext cx="534377" cy="259045"/>
    <xdr:sp macro="" textlink="">
      <xdr:nvSpPr>
        <xdr:cNvPr id="435" name="テキスト ボックス 434"/>
        <xdr:cNvSpPr txBox="1"/>
      </xdr:nvSpPr>
      <xdr:spPr>
        <a:xfrm>
          <a:off x="6705111" y="12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57938</xdr:rowOff>
    </xdr:from>
    <xdr:to>
      <xdr:col>55</xdr:col>
      <xdr:colOff>0</xdr:colOff>
      <xdr:row>95</xdr:row>
      <xdr:rowOff>131026</xdr:rowOff>
    </xdr:to>
    <xdr:cxnSp macro="">
      <xdr:nvCxnSpPr>
        <xdr:cNvPr id="464" name="直線コネクタ 463"/>
        <xdr:cNvCxnSpPr/>
      </xdr:nvCxnSpPr>
      <xdr:spPr>
        <a:xfrm flipV="1">
          <a:off x="9639300" y="16345688"/>
          <a:ext cx="838200" cy="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122910</xdr:rowOff>
    </xdr:from>
    <xdr:to>
      <xdr:col>50</xdr:col>
      <xdr:colOff>114300</xdr:colOff>
      <xdr:row>95</xdr:row>
      <xdr:rowOff>131026</xdr:rowOff>
    </xdr:to>
    <xdr:cxnSp macro="">
      <xdr:nvCxnSpPr>
        <xdr:cNvPr id="467" name="直線コネクタ 466"/>
        <xdr:cNvCxnSpPr/>
      </xdr:nvCxnSpPr>
      <xdr:spPr>
        <a:xfrm>
          <a:off x="8750300" y="1641066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73698</xdr:rowOff>
    </xdr:from>
    <xdr:to>
      <xdr:col>45</xdr:col>
      <xdr:colOff>177800</xdr:colOff>
      <xdr:row>95</xdr:row>
      <xdr:rowOff>122910</xdr:rowOff>
    </xdr:to>
    <xdr:cxnSp macro="">
      <xdr:nvCxnSpPr>
        <xdr:cNvPr id="470" name="直線コネクタ 469"/>
        <xdr:cNvCxnSpPr/>
      </xdr:nvCxnSpPr>
      <xdr:spPr>
        <a:xfrm>
          <a:off x="7861300" y="16361448"/>
          <a:ext cx="889000" cy="4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73698</xdr:rowOff>
    </xdr:from>
    <xdr:to>
      <xdr:col>41</xdr:col>
      <xdr:colOff>50800</xdr:colOff>
      <xdr:row>95</xdr:row>
      <xdr:rowOff>109169</xdr:rowOff>
    </xdr:to>
    <xdr:cxnSp macro="">
      <xdr:nvCxnSpPr>
        <xdr:cNvPr id="473" name="直線コネクタ 472"/>
        <xdr:cNvCxnSpPr/>
      </xdr:nvCxnSpPr>
      <xdr:spPr>
        <a:xfrm flipV="1">
          <a:off x="6972300" y="16361448"/>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7138</xdr:rowOff>
    </xdr:from>
    <xdr:to>
      <xdr:col>55</xdr:col>
      <xdr:colOff>50800</xdr:colOff>
      <xdr:row>95</xdr:row>
      <xdr:rowOff>108738</xdr:rowOff>
    </xdr:to>
    <xdr:sp macro="" textlink="">
      <xdr:nvSpPr>
        <xdr:cNvPr id="483" name="楕円 482"/>
        <xdr:cNvSpPr/>
      </xdr:nvSpPr>
      <xdr:spPr>
        <a:xfrm>
          <a:off x="10426700" y="16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30015</xdr:rowOff>
    </xdr:from>
    <xdr:ext cx="534377" cy="259045"/>
    <xdr:sp macro="" textlink="">
      <xdr:nvSpPr>
        <xdr:cNvPr id="484" name="土木費該当値テキスト"/>
        <xdr:cNvSpPr txBox="1"/>
      </xdr:nvSpPr>
      <xdr:spPr>
        <a:xfrm>
          <a:off x="10528300" y="161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80226</xdr:rowOff>
    </xdr:from>
    <xdr:to>
      <xdr:col>50</xdr:col>
      <xdr:colOff>165100</xdr:colOff>
      <xdr:row>96</xdr:row>
      <xdr:rowOff>10376</xdr:rowOff>
    </xdr:to>
    <xdr:sp macro="" textlink="">
      <xdr:nvSpPr>
        <xdr:cNvPr id="485" name="楕円 484"/>
        <xdr:cNvSpPr/>
      </xdr:nvSpPr>
      <xdr:spPr>
        <a:xfrm>
          <a:off x="9588500" y="16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26903</xdr:rowOff>
    </xdr:from>
    <xdr:ext cx="534377" cy="259045"/>
    <xdr:sp macro="" textlink="">
      <xdr:nvSpPr>
        <xdr:cNvPr id="486" name="テキスト ボックス 485"/>
        <xdr:cNvSpPr txBox="1"/>
      </xdr:nvSpPr>
      <xdr:spPr>
        <a:xfrm>
          <a:off x="9372111" y="161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72110</xdr:rowOff>
    </xdr:from>
    <xdr:to>
      <xdr:col>46</xdr:col>
      <xdr:colOff>38100</xdr:colOff>
      <xdr:row>96</xdr:row>
      <xdr:rowOff>2260</xdr:rowOff>
    </xdr:to>
    <xdr:sp macro="" textlink="">
      <xdr:nvSpPr>
        <xdr:cNvPr id="487" name="楕円 486"/>
        <xdr:cNvSpPr/>
      </xdr:nvSpPr>
      <xdr:spPr>
        <a:xfrm>
          <a:off x="8699500" y="163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18787</xdr:rowOff>
    </xdr:from>
    <xdr:ext cx="534377" cy="259045"/>
    <xdr:sp macro="" textlink="">
      <xdr:nvSpPr>
        <xdr:cNvPr id="488" name="テキスト ボックス 487"/>
        <xdr:cNvSpPr txBox="1"/>
      </xdr:nvSpPr>
      <xdr:spPr>
        <a:xfrm>
          <a:off x="8483111" y="1613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22898</xdr:rowOff>
    </xdr:from>
    <xdr:to>
      <xdr:col>41</xdr:col>
      <xdr:colOff>101600</xdr:colOff>
      <xdr:row>95</xdr:row>
      <xdr:rowOff>124498</xdr:rowOff>
    </xdr:to>
    <xdr:sp macro="" textlink="">
      <xdr:nvSpPr>
        <xdr:cNvPr id="489" name="楕円 488"/>
        <xdr:cNvSpPr/>
      </xdr:nvSpPr>
      <xdr:spPr>
        <a:xfrm>
          <a:off x="7810500" y="163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141025</xdr:rowOff>
    </xdr:from>
    <xdr:ext cx="534377" cy="259045"/>
    <xdr:sp macro="" textlink="">
      <xdr:nvSpPr>
        <xdr:cNvPr id="490" name="テキスト ボックス 489"/>
        <xdr:cNvSpPr txBox="1"/>
      </xdr:nvSpPr>
      <xdr:spPr>
        <a:xfrm>
          <a:off x="7594111" y="160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58369</xdr:rowOff>
    </xdr:from>
    <xdr:to>
      <xdr:col>36</xdr:col>
      <xdr:colOff>165100</xdr:colOff>
      <xdr:row>95</xdr:row>
      <xdr:rowOff>159969</xdr:rowOff>
    </xdr:to>
    <xdr:sp macro="" textlink="">
      <xdr:nvSpPr>
        <xdr:cNvPr id="491" name="楕円 490"/>
        <xdr:cNvSpPr/>
      </xdr:nvSpPr>
      <xdr:spPr>
        <a:xfrm>
          <a:off x="6921500" y="163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151096</xdr:rowOff>
    </xdr:from>
    <xdr:ext cx="534377" cy="259045"/>
    <xdr:sp macro="" textlink="">
      <xdr:nvSpPr>
        <xdr:cNvPr id="492" name="テキスト ボックス 491"/>
        <xdr:cNvSpPr txBox="1"/>
      </xdr:nvSpPr>
      <xdr:spPr>
        <a:xfrm>
          <a:off x="6705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148958</xdr:rowOff>
    </xdr:from>
    <xdr:to>
      <xdr:col>85</xdr:col>
      <xdr:colOff>127000</xdr:colOff>
      <xdr:row>37</xdr:row>
      <xdr:rowOff>122669</xdr:rowOff>
    </xdr:to>
    <xdr:cxnSp macro="">
      <xdr:nvCxnSpPr>
        <xdr:cNvPr id="522" name="直線コネクタ 521"/>
        <xdr:cNvCxnSpPr/>
      </xdr:nvCxnSpPr>
      <xdr:spPr>
        <a:xfrm flipV="1">
          <a:off x="15481300" y="6149708"/>
          <a:ext cx="8382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122669</xdr:rowOff>
    </xdr:from>
    <xdr:to>
      <xdr:col>81</xdr:col>
      <xdr:colOff>50800</xdr:colOff>
      <xdr:row>37</xdr:row>
      <xdr:rowOff>143853</xdr:rowOff>
    </xdr:to>
    <xdr:cxnSp macro="">
      <xdr:nvCxnSpPr>
        <xdr:cNvPr id="525" name="直線コネクタ 524"/>
        <xdr:cNvCxnSpPr/>
      </xdr:nvCxnSpPr>
      <xdr:spPr>
        <a:xfrm flipV="1">
          <a:off x="14592300" y="6466319"/>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101143</xdr:rowOff>
    </xdr:from>
    <xdr:to>
      <xdr:col>76</xdr:col>
      <xdr:colOff>114300</xdr:colOff>
      <xdr:row>37</xdr:row>
      <xdr:rowOff>143853</xdr:rowOff>
    </xdr:to>
    <xdr:cxnSp macro="">
      <xdr:nvCxnSpPr>
        <xdr:cNvPr id="528" name="直線コネクタ 527"/>
        <xdr:cNvCxnSpPr/>
      </xdr:nvCxnSpPr>
      <xdr:spPr>
        <a:xfrm>
          <a:off x="13703300" y="6444793"/>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70396</xdr:rowOff>
    </xdr:from>
    <xdr:to>
      <xdr:col>71</xdr:col>
      <xdr:colOff>177800</xdr:colOff>
      <xdr:row>37</xdr:row>
      <xdr:rowOff>101143</xdr:rowOff>
    </xdr:to>
    <xdr:cxnSp macro="">
      <xdr:nvCxnSpPr>
        <xdr:cNvPr id="531" name="直線コネクタ 530"/>
        <xdr:cNvCxnSpPr/>
      </xdr:nvCxnSpPr>
      <xdr:spPr>
        <a:xfrm>
          <a:off x="12814300" y="6414046"/>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98158</xdr:rowOff>
    </xdr:from>
    <xdr:to>
      <xdr:col>85</xdr:col>
      <xdr:colOff>177800</xdr:colOff>
      <xdr:row>36</xdr:row>
      <xdr:rowOff>28308</xdr:rowOff>
    </xdr:to>
    <xdr:sp macro="" textlink="">
      <xdr:nvSpPr>
        <xdr:cNvPr id="541" name="楕円 540"/>
        <xdr:cNvSpPr/>
      </xdr:nvSpPr>
      <xdr:spPr>
        <a:xfrm>
          <a:off x="16268700" y="60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121035</xdr:rowOff>
    </xdr:from>
    <xdr:ext cx="534377" cy="259045"/>
    <xdr:sp macro="" textlink="">
      <xdr:nvSpPr>
        <xdr:cNvPr id="542" name="消防費該当値テキスト"/>
        <xdr:cNvSpPr txBox="1"/>
      </xdr:nvSpPr>
      <xdr:spPr>
        <a:xfrm>
          <a:off x="16370300" y="595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71869</xdr:rowOff>
    </xdr:from>
    <xdr:to>
      <xdr:col>81</xdr:col>
      <xdr:colOff>101600</xdr:colOff>
      <xdr:row>38</xdr:row>
      <xdr:rowOff>2019</xdr:rowOff>
    </xdr:to>
    <xdr:sp macro="" textlink="">
      <xdr:nvSpPr>
        <xdr:cNvPr id="543" name="楕円 542"/>
        <xdr:cNvSpPr/>
      </xdr:nvSpPr>
      <xdr:spPr>
        <a:xfrm>
          <a:off x="15430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164596</xdr:rowOff>
    </xdr:from>
    <xdr:ext cx="534377" cy="259045"/>
    <xdr:sp macro="" textlink="">
      <xdr:nvSpPr>
        <xdr:cNvPr id="544" name="テキスト ボックス 543"/>
        <xdr:cNvSpPr txBox="1"/>
      </xdr:nvSpPr>
      <xdr:spPr>
        <a:xfrm>
          <a:off x="15214111" y="65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93053</xdr:rowOff>
    </xdr:from>
    <xdr:to>
      <xdr:col>76</xdr:col>
      <xdr:colOff>165100</xdr:colOff>
      <xdr:row>38</xdr:row>
      <xdr:rowOff>23203</xdr:rowOff>
    </xdr:to>
    <xdr:sp macro="" textlink="">
      <xdr:nvSpPr>
        <xdr:cNvPr id="545" name="楕円 544"/>
        <xdr:cNvSpPr/>
      </xdr:nvSpPr>
      <xdr:spPr>
        <a:xfrm>
          <a:off x="14541500" y="64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14330</xdr:rowOff>
    </xdr:from>
    <xdr:ext cx="534377" cy="259045"/>
    <xdr:sp macro="" textlink="">
      <xdr:nvSpPr>
        <xdr:cNvPr id="546" name="テキスト ボックス 545"/>
        <xdr:cNvSpPr txBox="1"/>
      </xdr:nvSpPr>
      <xdr:spPr>
        <a:xfrm>
          <a:off x="14325111" y="652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50343</xdr:rowOff>
    </xdr:from>
    <xdr:to>
      <xdr:col>72</xdr:col>
      <xdr:colOff>38100</xdr:colOff>
      <xdr:row>37</xdr:row>
      <xdr:rowOff>151943</xdr:rowOff>
    </xdr:to>
    <xdr:sp macro="" textlink="">
      <xdr:nvSpPr>
        <xdr:cNvPr id="547" name="楕円 546"/>
        <xdr:cNvSpPr/>
      </xdr:nvSpPr>
      <xdr:spPr>
        <a:xfrm>
          <a:off x="13652500" y="63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168470</xdr:rowOff>
    </xdr:from>
    <xdr:ext cx="534377" cy="259045"/>
    <xdr:sp macro="" textlink="">
      <xdr:nvSpPr>
        <xdr:cNvPr id="548" name="テキスト ボックス 547"/>
        <xdr:cNvSpPr txBox="1"/>
      </xdr:nvSpPr>
      <xdr:spPr>
        <a:xfrm>
          <a:off x="13436111" y="61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19596</xdr:rowOff>
    </xdr:from>
    <xdr:to>
      <xdr:col>67</xdr:col>
      <xdr:colOff>101600</xdr:colOff>
      <xdr:row>37</xdr:row>
      <xdr:rowOff>121196</xdr:rowOff>
    </xdr:to>
    <xdr:sp macro="" textlink="">
      <xdr:nvSpPr>
        <xdr:cNvPr id="549" name="楕円 548"/>
        <xdr:cNvSpPr/>
      </xdr:nvSpPr>
      <xdr:spPr>
        <a:xfrm>
          <a:off x="12763500" y="63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112323</xdr:rowOff>
    </xdr:from>
    <xdr:ext cx="534377" cy="259045"/>
    <xdr:sp macro="" textlink="">
      <xdr:nvSpPr>
        <xdr:cNvPr id="550" name="テキスト ボックス 549"/>
        <xdr:cNvSpPr txBox="1"/>
      </xdr:nvSpPr>
      <xdr:spPr>
        <a:xfrm>
          <a:off x="12547111" y="64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127203</xdr:rowOff>
    </xdr:from>
    <xdr:to>
      <xdr:col>85</xdr:col>
      <xdr:colOff>127000</xdr:colOff>
      <xdr:row>55</xdr:row>
      <xdr:rowOff>123012</xdr:rowOff>
    </xdr:to>
    <xdr:cxnSp macro="">
      <xdr:nvCxnSpPr>
        <xdr:cNvPr id="580" name="直線コネクタ 579"/>
        <xdr:cNvCxnSpPr/>
      </xdr:nvCxnSpPr>
      <xdr:spPr>
        <a:xfrm flipV="1">
          <a:off x="15481300" y="9385503"/>
          <a:ext cx="8382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123012</xdr:rowOff>
    </xdr:from>
    <xdr:to>
      <xdr:col>81</xdr:col>
      <xdr:colOff>50800</xdr:colOff>
      <xdr:row>56</xdr:row>
      <xdr:rowOff>78702</xdr:rowOff>
    </xdr:to>
    <xdr:cxnSp macro="">
      <xdr:nvCxnSpPr>
        <xdr:cNvPr id="583" name="直線コネクタ 582"/>
        <xdr:cNvCxnSpPr/>
      </xdr:nvCxnSpPr>
      <xdr:spPr>
        <a:xfrm flipV="1">
          <a:off x="14592300" y="9552762"/>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46889</xdr:rowOff>
    </xdr:from>
    <xdr:to>
      <xdr:col>76</xdr:col>
      <xdr:colOff>114300</xdr:colOff>
      <xdr:row>56</xdr:row>
      <xdr:rowOff>78702</xdr:rowOff>
    </xdr:to>
    <xdr:cxnSp macro="">
      <xdr:nvCxnSpPr>
        <xdr:cNvPr id="586" name="直線コネクタ 585"/>
        <xdr:cNvCxnSpPr/>
      </xdr:nvCxnSpPr>
      <xdr:spPr>
        <a:xfrm>
          <a:off x="13703300" y="9648089"/>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82779</xdr:rowOff>
    </xdr:from>
    <xdr:to>
      <xdr:col>71</xdr:col>
      <xdr:colOff>177800</xdr:colOff>
      <xdr:row>56</xdr:row>
      <xdr:rowOff>46889</xdr:rowOff>
    </xdr:to>
    <xdr:cxnSp macro="">
      <xdr:nvCxnSpPr>
        <xdr:cNvPr id="589" name="直線コネクタ 588"/>
        <xdr:cNvCxnSpPr/>
      </xdr:nvCxnSpPr>
      <xdr:spPr>
        <a:xfrm>
          <a:off x="12814300" y="9512529"/>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76403</xdr:rowOff>
    </xdr:from>
    <xdr:to>
      <xdr:col>85</xdr:col>
      <xdr:colOff>177800</xdr:colOff>
      <xdr:row>55</xdr:row>
      <xdr:rowOff>6553</xdr:rowOff>
    </xdr:to>
    <xdr:sp macro="" textlink="">
      <xdr:nvSpPr>
        <xdr:cNvPr id="599" name="楕円 598"/>
        <xdr:cNvSpPr/>
      </xdr:nvSpPr>
      <xdr:spPr>
        <a:xfrm>
          <a:off x="16268700" y="93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99280</xdr:rowOff>
    </xdr:from>
    <xdr:ext cx="534377" cy="259045"/>
    <xdr:sp macro="" textlink="">
      <xdr:nvSpPr>
        <xdr:cNvPr id="600" name="教育費該当値テキスト"/>
        <xdr:cNvSpPr txBox="1"/>
      </xdr:nvSpPr>
      <xdr:spPr>
        <a:xfrm>
          <a:off x="16370300" y="91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72212</xdr:rowOff>
    </xdr:from>
    <xdr:to>
      <xdr:col>81</xdr:col>
      <xdr:colOff>101600</xdr:colOff>
      <xdr:row>56</xdr:row>
      <xdr:rowOff>2362</xdr:rowOff>
    </xdr:to>
    <xdr:sp macro="" textlink="">
      <xdr:nvSpPr>
        <xdr:cNvPr id="601" name="楕円 600"/>
        <xdr:cNvSpPr/>
      </xdr:nvSpPr>
      <xdr:spPr>
        <a:xfrm>
          <a:off x="154305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164939</xdr:rowOff>
    </xdr:from>
    <xdr:ext cx="534377" cy="259045"/>
    <xdr:sp macro="" textlink="">
      <xdr:nvSpPr>
        <xdr:cNvPr id="602" name="テキスト ボックス 601"/>
        <xdr:cNvSpPr txBox="1"/>
      </xdr:nvSpPr>
      <xdr:spPr>
        <a:xfrm>
          <a:off x="15214111" y="95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27902</xdr:rowOff>
    </xdr:from>
    <xdr:to>
      <xdr:col>76</xdr:col>
      <xdr:colOff>165100</xdr:colOff>
      <xdr:row>56</xdr:row>
      <xdr:rowOff>129502</xdr:rowOff>
    </xdr:to>
    <xdr:sp macro="" textlink="">
      <xdr:nvSpPr>
        <xdr:cNvPr id="603" name="楕円 602"/>
        <xdr:cNvSpPr/>
      </xdr:nvSpPr>
      <xdr:spPr>
        <a:xfrm>
          <a:off x="14541500" y="96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120629</xdr:rowOff>
    </xdr:from>
    <xdr:ext cx="534377" cy="259045"/>
    <xdr:sp macro="" textlink="">
      <xdr:nvSpPr>
        <xdr:cNvPr id="604" name="テキスト ボックス 603"/>
        <xdr:cNvSpPr txBox="1"/>
      </xdr:nvSpPr>
      <xdr:spPr>
        <a:xfrm>
          <a:off x="14325111" y="97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167539</xdr:rowOff>
    </xdr:from>
    <xdr:to>
      <xdr:col>72</xdr:col>
      <xdr:colOff>38100</xdr:colOff>
      <xdr:row>56</xdr:row>
      <xdr:rowOff>97689</xdr:rowOff>
    </xdr:to>
    <xdr:sp macro="" textlink="">
      <xdr:nvSpPr>
        <xdr:cNvPr id="605" name="楕円 604"/>
        <xdr:cNvSpPr/>
      </xdr:nvSpPr>
      <xdr:spPr>
        <a:xfrm>
          <a:off x="13652500" y="95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88816</xdr:rowOff>
    </xdr:from>
    <xdr:ext cx="534377" cy="259045"/>
    <xdr:sp macro="" textlink="">
      <xdr:nvSpPr>
        <xdr:cNvPr id="606" name="テキスト ボックス 605"/>
        <xdr:cNvSpPr txBox="1"/>
      </xdr:nvSpPr>
      <xdr:spPr>
        <a:xfrm>
          <a:off x="13436111" y="96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31979</xdr:rowOff>
    </xdr:from>
    <xdr:to>
      <xdr:col>67</xdr:col>
      <xdr:colOff>101600</xdr:colOff>
      <xdr:row>55</xdr:row>
      <xdr:rowOff>133579</xdr:rowOff>
    </xdr:to>
    <xdr:sp macro="" textlink="">
      <xdr:nvSpPr>
        <xdr:cNvPr id="607" name="楕円 606"/>
        <xdr:cNvSpPr/>
      </xdr:nvSpPr>
      <xdr:spPr>
        <a:xfrm>
          <a:off x="12763500" y="946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124706</xdr:rowOff>
    </xdr:from>
    <xdr:ext cx="534377" cy="259045"/>
    <xdr:sp macro="" textlink="">
      <xdr:nvSpPr>
        <xdr:cNvPr id="608" name="テキスト ボックス 607"/>
        <xdr:cNvSpPr txBox="1"/>
      </xdr:nvSpPr>
      <xdr:spPr>
        <a:xfrm>
          <a:off x="12547111" y="95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64765</xdr:rowOff>
    </xdr:from>
    <xdr:to>
      <xdr:col>85</xdr:col>
      <xdr:colOff>127000</xdr:colOff>
      <xdr:row>74</xdr:row>
      <xdr:rowOff>125299</xdr:rowOff>
    </xdr:to>
    <xdr:cxnSp macro="">
      <xdr:nvCxnSpPr>
        <xdr:cNvPr id="635" name="直線コネクタ 634"/>
        <xdr:cNvCxnSpPr/>
      </xdr:nvCxnSpPr>
      <xdr:spPr>
        <a:xfrm flipV="1">
          <a:off x="15481300" y="12580615"/>
          <a:ext cx="838200" cy="2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125299</xdr:rowOff>
    </xdr:from>
    <xdr:to>
      <xdr:col>81</xdr:col>
      <xdr:colOff>50800</xdr:colOff>
      <xdr:row>77</xdr:row>
      <xdr:rowOff>58685</xdr:rowOff>
    </xdr:to>
    <xdr:cxnSp macro="">
      <xdr:nvCxnSpPr>
        <xdr:cNvPr id="638" name="直線コネクタ 637"/>
        <xdr:cNvCxnSpPr/>
      </xdr:nvCxnSpPr>
      <xdr:spPr>
        <a:xfrm flipV="1">
          <a:off x="14592300" y="12812599"/>
          <a:ext cx="889000" cy="4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58685</xdr:rowOff>
    </xdr:from>
    <xdr:to>
      <xdr:col>76</xdr:col>
      <xdr:colOff>114300</xdr:colOff>
      <xdr:row>78</xdr:row>
      <xdr:rowOff>20507</xdr:rowOff>
    </xdr:to>
    <xdr:cxnSp macro="">
      <xdr:nvCxnSpPr>
        <xdr:cNvPr id="641" name="直線コネクタ 640"/>
        <xdr:cNvCxnSpPr/>
      </xdr:nvCxnSpPr>
      <xdr:spPr>
        <a:xfrm flipV="1">
          <a:off x="13703300" y="13260335"/>
          <a:ext cx="889000" cy="13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17399</xdr:rowOff>
    </xdr:from>
    <xdr:to>
      <xdr:col>71</xdr:col>
      <xdr:colOff>177800</xdr:colOff>
      <xdr:row>78</xdr:row>
      <xdr:rowOff>20507</xdr:rowOff>
    </xdr:to>
    <xdr:cxnSp macro="">
      <xdr:nvCxnSpPr>
        <xdr:cNvPr id="644" name="直線コネクタ 643"/>
        <xdr:cNvCxnSpPr/>
      </xdr:nvCxnSpPr>
      <xdr:spPr>
        <a:xfrm>
          <a:off x="12814300" y="1339049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13965</xdr:rowOff>
    </xdr:from>
    <xdr:to>
      <xdr:col>85</xdr:col>
      <xdr:colOff>177800</xdr:colOff>
      <xdr:row>73</xdr:row>
      <xdr:rowOff>115565</xdr:rowOff>
    </xdr:to>
    <xdr:sp macro="" textlink="">
      <xdr:nvSpPr>
        <xdr:cNvPr id="654" name="楕円 653"/>
        <xdr:cNvSpPr/>
      </xdr:nvSpPr>
      <xdr:spPr>
        <a:xfrm>
          <a:off x="16268700" y="125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36842</xdr:rowOff>
    </xdr:from>
    <xdr:ext cx="534377" cy="259045"/>
    <xdr:sp macro="" textlink="">
      <xdr:nvSpPr>
        <xdr:cNvPr id="655" name="災害復旧費該当値テキスト"/>
        <xdr:cNvSpPr txBox="1"/>
      </xdr:nvSpPr>
      <xdr:spPr>
        <a:xfrm>
          <a:off x="16370300" y="1238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74499</xdr:rowOff>
    </xdr:from>
    <xdr:to>
      <xdr:col>81</xdr:col>
      <xdr:colOff>101600</xdr:colOff>
      <xdr:row>75</xdr:row>
      <xdr:rowOff>4649</xdr:rowOff>
    </xdr:to>
    <xdr:sp macro="" textlink="">
      <xdr:nvSpPr>
        <xdr:cNvPr id="656" name="楕円 655"/>
        <xdr:cNvSpPr/>
      </xdr:nvSpPr>
      <xdr:spPr>
        <a:xfrm>
          <a:off x="15430500" y="1276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21176</xdr:rowOff>
    </xdr:from>
    <xdr:ext cx="534377" cy="259045"/>
    <xdr:sp macro="" textlink="">
      <xdr:nvSpPr>
        <xdr:cNvPr id="657" name="テキスト ボックス 656"/>
        <xdr:cNvSpPr txBox="1"/>
      </xdr:nvSpPr>
      <xdr:spPr>
        <a:xfrm>
          <a:off x="15214111" y="125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7885</xdr:rowOff>
    </xdr:from>
    <xdr:to>
      <xdr:col>76</xdr:col>
      <xdr:colOff>165100</xdr:colOff>
      <xdr:row>77</xdr:row>
      <xdr:rowOff>109485</xdr:rowOff>
    </xdr:to>
    <xdr:sp macro="" textlink="">
      <xdr:nvSpPr>
        <xdr:cNvPr id="658" name="楕円 657"/>
        <xdr:cNvSpPr/>
      </xdr:nvSpPr>
      <xdr:spPr>
        <a:xfrm>
          <a:off x="14541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126012</xdr:rowOff>
    </xdr:from>
    <xdr:ext cx="469744" cy="259045"/>
    <xdr:sp macro="" textlink="">
      <xdr:nvSpPr>
        <xdr:cNvPr id="659" name="テキスト ボックス 658"/>
        <xdr:cNvSpPr txBox="1"/>
      </xdr:nvSpPr>
      <xdr:spPr>
        <a:xfrm>
          <a:off x="14357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141157</xdr:rowOff>
    </xdr:from>
    <xdr:to>
      <xdr:col>72</xdr:col>
      <xdr:colOff>38100</xdr:colOff>
      <xdr:row>78</xdr:row>
      <xdr:rowOff>71307</xdr:rowOff>
    </xdr:to>
    <xdr:sp macro="" textlink="">
      <xdr:nvSpPr>
        <xdr:cNvPr id="660" name="楕円 659"/>
        <xdr:cNvSpPr/>
      </xdr:nvSpPr>
      <xdr:spPr>
        <a:xfrm>
          <a:off x="13652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87834</xdr:rowOff>
    </xdr:from>
    <xdr:ext cx="469744" cy="259045"/>
    <xdr:sp macro="" textlink="">
      <xdr:nvSpPr>
        <xdr:cNvPr id="661" name="テキスト ボックス 660"/>
        <xdr:cNvSpPr txBox="1"/>
      </xdr:nvSpPr>
      <xdr:spPr>
        <a:xfrm>
          <a:off x="13468428" y="1311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138049</xdr:rowOff>
    </xdr:from>
    <xdr:to>
      <xdr:col>67</xdr:col>
      <xdr:colOff>101600</xdr:colOff>
      <xdr:row>78</xdr:row>
      <xdr:rowOff>68199</xdr:rowOff>
    </xdr:to>
    <xdr:sp macro="" textlink="">
      <xdr:nvSpPr>
        <xdr:cNvPr id="662" name="楕円 661"/>
        <xdr:cNvSpPr/>
      </xdr:nvSpPr>
      <xdr:spPr>
        <a:xfrm>
          <a:off x="12763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59326</xdr:rowOff>
    </xdr:from>
    <xdr:ext cx="469744" cy="259045"/>
    <xdr:sp macro="" textlink="">
      <xdr:nvSpPr>
        <xdr:cNvPr id="663" name="テキスト ボックス 662"/>
        <xdr:cNvSpPr txBox="1"/>
      </xdr:nvSpPr>
      <xdr:spPr>
        <a:xfrm>
          <a:off x="12579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24665</xdr:rowOff>
    </xdr:from>
    <xdr:to>
      <xdr:col>85</xdr:col>
      <xdr:colOff>127000</xdr:colOff>
      <xdr:row>94</xdr:row>
      <xdr:rowOff>98847</xdr:rowOff>
    </xdr:to>
    <xdr:cxnSp macro="">
      <xdr:nvCxnSpPr>
        <xdr:cNvPr id="694" name="直線コネクタ 693"/>
        <xdr:cNvCxnSpPr/>
      </xdr:nvCxnSpPr>
      <xdr:spPr>
        <a:xfrm>
          <a:off x="15481300" y="16140965"/>
          <a:ext cx="838200" cy="7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24665</xdr:rowOff>
    </xdr:from>
    <xdr:to>
      <xdr:col>81</xdr:col>
      <xdr:colOff>50800</xdr:colOff>
      <xdr:row>94</xdr:row>
      <xdr:rowOff>29384</xdr:rowOff>
    </xdr:to>
    <xdr:cxnSp macro="">
      <xdr:nvCxnSpPr>
        <xdr:cNvPr id="697" name="直線コネクタ 696"/>
        <xdr:cNvCxnSpPr/>
      </xdr:nvCxnSpPr>
      <xdr:spPr>
        <a:xfrm flipV="1">
          <a:off x="14592300" y="16140965"/>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4956</xdr:rowOff>
    </xdr:from>
    <xdr:to>
      <xdr:col>76</xdr:col>
      <xdr:colOff>114300</xdr:colOff>
      <xdr:row>94</xdr:row>
      <xdr:rowOff>29384</xdr:rowOff>
    </xdr:to>
    <xdr:cxnSp macro="">
      <xdr:nvCxnSpPr>
        <xdr:cNvPr id="700" name="直線コネクタ 699"/>
        <xdr:cNvCxnSpPr/>
      </xdr:nvCxnSpPr>
      <xdr:spPr>
        <a:xfrm>
          <a:off x="13703300" y="16121256"/>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146754</xdr:rowOff>
    </xdr:from>
    <xdr:to>
      <xdr:col>71</xdr:col>
      <xdr:colOff>177800</xdr:colOff>
      <xdr:row>94</xdr:row>
      <xdr:rowOff>4956</xdr:rowOff>
    </xdr:to>
    <xdr:cxnSp macro="">
      <xdr:nvCxnSpPr>
        <xdr:cNvPr id="703" name="直線コネクタ 702"/>
        <xdr:cNvCxnSpPr/>
      </xdr:nvCxnSpPr>
      <xdr:spPr>
        <a:xfrm>
          <a:off x="12814300" y="16091604"/>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48047</xdr:rowOff>
    </xdr:from>
    <xdr:to>
      <xdr:col>85</xdr:col>
      <xdr:colOff>177800</xdr:colOff>
      <xdr:row>94</xdr:row>
      <xdr:rowOff>149647</xdr:rowOff>
    </xdr:to>
    <xdr:sp macro="" textlink="">
      <xdr:nvSpPr>
        <xdr:cNvPr id="713" name="楕円 712"/>
        <xdr:cNvSpPr/>
      </xdr:nvSpPr>
      <xdr:spPr>
        <a:xfrm>
          <a:off x="16268700" y="161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70924</xdr:rowOff>
    </xdr:from>
    <xdr:ext cx="534377" cy="259045"/>
    <xdr:sp macro="" textlink="">
      <xdr:nvSpPr>
        <xdr:cNvPr id="714" name="公債費該当値テキスト"/>
        <xdr:cNvSpPr txBox="1"/>
      </xdr:nvSpPr>
      <xdr:spPr>
        <a:xfrm>
          <a:off x="16370300" y="160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145315</xdr:rowOff>
    </xdr:from>
    <xdr:to>
      <xdr:col>81</xdr:col>
      <xdr:colOff>101600</xdr:colOff>
      <xdr:row>94</xdr:row>
      <xdr:rowOff>75465</xdr:rowOff>
    </xdr:to>
    <xdr:sp macro="" textlink="">
      <xdr:nvSpPr>
        <xdr:cNvPr id="715" name="楕円 714"/>
        <xdr:cNvSpPr/>
      </xdr:nvSpPr>
      <xdr:spPr>
        <a:xfrm>
          <a:off x="15430500" y="160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91992</xdr:rowOff>
    </xdr:from>
    <xdr:ext cx="534377" cy="259045"/>
    <xdr:sp macro="" textlink="">
      <xdr:nvSpPr>
        <xdr:cNvPr id="716" name="テキスト ボックス 715"/>
        <xdr:cNvSpPr txBox="1"/>
      </xdr:nvSpPr>
      <xdr:spPr>
        <a:xfrm>
          <a:off x="15214111" y="158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150034</xdr:rowOff>
    </xdr:from>
    <xdr:to>
      <xdr:col>76</xdr:col>
      <xdr:colOff>165100</xdr:colOff>
      <xdr:row>94</xdr:row>
      <xdr:rowOff>80184</xdr:rowOff>
    </xdr:to>
    <xdr:sp macro="" textlink="">
      <xdr:nvSpPr>
        <xdr:cNvPr id="717" name="楕円 716"/>
        <xdr:cNvSpPr/>
      </xdr:nvSpPr>
      <xdr:spPr>
        <a:xfrm>
          <a:off x="14541500" y="160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96711</xdr:rowOff>
    </xdr:from>
    <xdr:ext cx="534377" cy="259045"/>
    <xdr:sp macro="" textlink="">
      <xdr:nvSpPr>
        <xdr:cNvPr id="718" name="テキスト ボックス 717"/>
        <xdr:cNvSpPr txBox="1"/>
      </xdr:nvSpPr>
      <xdr:spPr>
        <a:xfrm>
          <a:off x="14325111" y="158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125606</xdr:rowOff>
    </xdr:from>
    <xdr:to>
      <xdr:col>72</xdr:col>
      <xdr:colOff>38100</xdr:colOff>
      <xdr:row>94</xdr:row>
      <xdr:rowOff>55756</xdr:rowOff>
    </xdr:to>
    <xdr:sp macro="" textlink="">
      <xdr:nvSpPr>
        <xdr:cNvPr id="719" name="楕円 718"/>
        <xdr:cNvSpPr/>
      </xdr:nvSpPr>
      <xdr:spPr>
        <a:xfrm>
          <a:off x="13652500" y="160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72283</xdr:rowOff>
    </xdr:from>
    <xdr:ext cx="534377" cy="259045"/>
    <xdr:sp macro="" textlink="">
      <xdr:nvSpPr>
        <xdr:cNvPr id="720" name="テキスト ボックス 719"/>
        <xdr:cNvSpPr txBox="1"/>
      </xdr:nvSpPr>
      <xdr:spPr>
        <a:xfrm>
          <a:off x="13436111" y="158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95954</xdr:rowOff>
    </xdr:from>
    <xdr:to>
      <xdr:col>67</xdr:col>
      <xdr:colOff>101600</xdr:colOff>
      <xdr:row>94</xdr:row>
      <xdr:rowOff>26104</xdr:rowOff>
    </xdr:to>
    <xdr:sp macro="" textlink="">
      <xdr:nvSpPr>
        <xdr:cNvPr id="721" name="楕円 720"/>
        <xdr:cNvSpPr/>
      </xdr:nvSpPr>
      <xdr:spPr>
        <a:xfrm>
          <a:off x="12763500" y="160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42631</xdr:rowOff>
    </xdr:from>
    <xdr:ext cx="534377" cy="259045"/>
    <xdr:sp macro="" textlink="">
      <xdr:nvSpPr>
        <xdr:cNvPr id="722" name="テキスト ボックス 721"/>
        <xdr:cNvSpPr txBox="1"/>
      </xdr:nvSpPr>
      <xdr:spPr>
        <a:xfrm>
          <a:off x="12547111" y="158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民生費が類似団体の平均を大きく上回るのは、大分県内の他市と比較して出生率が高く、それに伴い児童措置費等に要する経費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や障害児サービスに要する経費が多くなっている。また、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定額減税調整給付金給付事業費の皆増が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脱炭素社会推進基金積立金の減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公債費については、プライマリーバランスに留意した適正管理により、前年度と比較すると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円の減となっているものの、依然として全国平均及び類似団体平均を上回っている。引き続き「中津市行政サービス高度化プラン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」で掲げる目標（令和８年度末４００億円以下）を堅持しつつ、適正管理に努める。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歳入は、市税の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763,528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千円）などを、国庫支出金、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都道府県支出金、各種交付金や地方債</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上回り、前年度比で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2,244,317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歳出は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機械棟整備事業費の増による普通建設事業費</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により、前年度比で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2,558,088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歳入</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を上回</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、実質収支額は前年度比で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71,584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人件費、扶助費や物件費は増加した一方で、市税や普通交付税は減額したため大幅に財源が不足しており、財政調整基金の取崩しが前年と比較し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885,598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千円増額したため、基金残高は</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743,348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大分県中津市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一般会計等の実質収支は、翌年繰越財源の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を主な要因として、前年度比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71,584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、病院事業会計の剰余金が、前年度比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777,792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千円の減となったため、資金剰余額総額は前年度比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620,842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5,681,915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標準財政規模の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588,167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千円）に加え、資金剰余額の減が大きかったため、連結実質赤字比率は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ポイントの悪化となっているが、連結実質赤字比率は「早期健全化段階」の基準を大きく下回っており、良好な状態にあるため引き続き、当該比率の適正な推移に努める。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50399997</v>
      </c>
      <c r="BO4" s="371"/>
      <c r="BP4" s="371"/>
      <c r="BQ4" s="371"/>
      <c r="BR4" s="371"/>
      <c r="BS4" s="371"/>
      <c r="BT4" s="371"/>
      <c r="BU4" s="372"/>
      <c r="BV4" s="370">
        <v>48155680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5.4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48809523</v>
      </c>
      <c r="BO5" s="408"/>
      <c r="BP5" s="408"/>
      <c r="BQ5" s="408"/>
      <c r="BR5" s="408"/>
      <c r="BS5" s="408"/>
      <c r="BT5" s="408"/>
      <c r="BU5" s="409"/>
      <c r="BV5" s="407">
        <v>46251435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98.9</v>
      </c>
      <c r="CU5" s="405"/>
      <c r="CV5" s="405"/>
      <c r="CW5" s="405"/>
      <c r="CX5" s="405"/>
      <c r="CY5" s="405"/>
      <c r="CZ5" s="405"/>
      <c r="DA5" s="406"/>
      <c r="DB5" s="404">
        <v>93.8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1590474</v>
      </c>
      <c r="BO6" s="408"/>
      <c r="BP6" s="408"/>
      <c r="BQ6" s="408"/>
      <c r="BR6" s="408"/>
      <c r="BS6" s="408"/>
      <c r="BT6" s="408"/>
      <c r="BU6" s="409"/>
      <c r="BV6" s="407">
        <v>1904245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99.2</v>
      </c>
      <c r="CU6" s="445"/>
      <c r="CV6" s="445"/>
      <c r="CW6" s="445"/>
      <c r="CX6" s="445"/>
      <c r="CY6" s="445"/>
      <c r="CZ6" s="445"/>
      <c r="DA6" s="446"/>
      <c r="DB6" s="444">
        <v>94.4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230744</v>
      </c>
      <c r="BO7" s="408"/>
      <c r="BP7" s="408"/>
      <c r="BQ7" s="408"/>
      <c r="BR7" s="408"/>
      <c r="BS7" s="408"/>
      <c r="BT7" s="408"/>
      <c r="BU7" s="409"/>
      <c r="BV7" s="407">
        <v>616099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24583238</v>
      </c>
      <c r="CU7" s="408"/>
      <c r="CV7" s="408"/>
      <c r="CW7" s="408"/>
      <c r="CX7" s="408"/>
      <c r="CY7" s="408"/>
      <c r="CZ7" s="408"/>
      <c r="DA7" s="409"/>
      <c r="DB7" s="407">
        <v>23995071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1359730</v>
      </c>
      <c r="BO8" s="408"/>
      <c r="BP8" s="408"/>
      <c r="BQ8" s="408"/>
      <c r="BR8" s="408"/>
      <c r="BS8" s="408"/>
      <c r="BT8" s="408"/>
      <c r="BU8" s="409"/>
      <c r="BV8" s="407">
        <v>1288146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82863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71584</v>
      </c>
      <c r="BO9" s="408"/>
      <c r="BP9" s="408"/>
      <c r="BQ9" s="408"/>
      <c r="BR9" s="408"/>
      <c r="BS9" s="408"/>
      <c r="BT9" s="408"/>
      <c r="BU9" s="409"/>
      <c r="BV9" s="407">
        <v>-483088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13.9</v>
      </c>
      <c r="CU9" s="405"/>
      <c r="CV9" s="405"/>
      <c r="CW9" s="405"/>
      <c r="CX9" s="405"/>
      <c r="CY9" s="405"/>
      <c r="CZ9" s="405"/>
      <c r="DA9" s="406"/>
      <c r="DB9" s="404">
        <v>15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83965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12495</v>
      </c>
      <c r="BO10" s="408"/>
      <c r="BP10" s="408"/>
      <c r="BQ10" s="408"/>
      <c r="BR10" s="408"/>
      <c r="BS10" s="408"/>
      <c r="BT10" s="408"/>
      <c r="BU10" s="409"/>
      <c r="BV10" s="407">
        <v>10780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147728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81524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1455843</v>
      </c>
      <c r="BO12" s="408"/>
      <c r="BP12" s="408"/>
      <c r="BQ12" s="408"/>
      <c r="BR12" s="408"/>
      <c r="BS12" s="408"/>
      <c r="BT12" s="408"/>
      <c r="BU12" s="409"/>
      <c r="BV12" s="407">
        <v>570245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78942</v>
      </c>
      <c r="S13" s="492"/>
      <c r="T13" s="492"/>
      <c r="U13" s="492"/>
      <c r="V13" s="493"/>
      <c r="W13" s="423" t="s">
        <v>131</v>
      </c>
      <c r="X13" s="424"/>
      <c r="Y13" s="424"/>
      <c r="Z13" s="424"/>
      <c r="AA13" s="424"/>
      <c r="AB13" s="414"/>
      <c r="AC13" s="458">
        <v>1638</v>
      </c>
      <c r="AD13" s="459"/>
      <c r="AE13" s="459"/>
      <c r="AF13" s="459"/>
      <c r="AG13" s="501"/>
      <c r="AH13" s="458">
        <v>2084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-1371764</v>
      </c>
      <c r="BO13" s="408"/>
      <c r="BP13" s="408"/>
      <c r="BQ13" s="408"/>
      <c r="BR13" s="408"/>
      <c r="BS13" s="408"/>
      <c r="BT13" s="408"/>
      <c r="BU13" s="409"/>
      <c r="BV13" s="407">
        <v>-894825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82221</v>
      </c>
      <c r="S14" s="492"/>
      <c r="T14" s="492"/>
      <c r="U14" s="492"/>
      <c r="V14" s="493"/>
      <c r="W14" s="397"/>
      <c r="X14" s="398"/>
      <c r="Y14" s="398"/>
      <c r="Z14" s="398"/>
      <c r="AA14" s="398"/>
      <c r="AB14" s="387"/>
      <c r="AC14" s="494">
        <v>4.4000000000000004</v>
      </c>
      <c r="AD14" s="495"/>
      <c r="AE14" s="495"/>
      <c r="AF14" s="495"/>
      <c r="AG14" s="496"/>
      <c r="AH14" s="494">
        <v>5.4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43.3</v>
      </c>
      <c r="CU14" s="506"/>
      <c r="CV14" s="506"/>
      <c r="CW14" s="506"/>
      <c r="CX14" s="506"/>
      <c r="CY14" s="506"/>
      <c r="CZ14" s="506"/>
      <c r="DA14" s="507"/>
      <c r="DB14" s="505">
        <v>33.200000000000003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79854</v>
      </c>
      <c r="S15" s="492"/>
      <c r="T15" s="492"/>
      <c r="U15" s="492"/>
      <c r="V15" s="493"/>
      <c r="W15" s="423" t="s">
        <v>137</v>
      </c>
      <c r="X15" s="424"/>
      <c r="Y15" s="424"/>
      <c r="Z15" s="424"/>
      <c r="AA15" s="424"/>
      <c r="AB15" s="414"/>
      <c r="AC15" s="458">
        <v>12965</v>
      </c>
      <c r="AD15" s="459"/>
      <c r="AE15" s="459"/>
      <c r="AF15" s="459"/>
      <c r="AG15" s="501"/>
      <c r="AH15" s="458">
        <v>12875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11581265</v>
      </c>
      <c r="BO15" s="371"/>
      <c r="BP15" s="371"/>
      <c r="BQ15" s="371"/>
      <c r="BR15" s="371"/>
      <c r="BS15" s="371"/>
      <c r="BT15" s="371"/>
      <c r="BU15" s="372"/>
      <c r="BV15" s="370">
        <v>10947443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34.5</v>
      </c>
      <c r="AD16" s="495"/>
      <c r="AE16" s="495"/>
      <c r="AF16" s="495"/>
      <c r="AG16" s="496"/>
      <c r="AH16" s="494">
        <v>33.5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21459916</v>
      </c>
      <c r="BO16" s="408"/>
      <c r="BP16" s="408"/>
      <c r="BQ16" s="408"/>
      <c r="BR16" s="408"/>
      <c r="BS16" s="408"/>
      <c r="BT16" s="408"/>
      <c r="BU16" s="409"/>
      <c r="BV16" s="407">
        <v>20953443</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4.2</v>
      </c>
      <c r="CU16" s="405"/>
      <c r="CV16" s="405"/>
      <c r="CW16" s="405"/>
      <c r="CX16" s="405"/>
      <c r="CY16" s="405"/>
      <c r="CZ16" s="405"/>
      <c r="DA16" s="406"/>
      <c r="DB16" s="404">
        <v>6.3</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22945</v>
      </c>
      <c r="AD17" s="459"/>
      <c r="AE17" s="459"/>
      <c r="AF17" s="459"/>
      <c r="AG17" s="501"/>
      <c r="AH17" s="458">
        <v>23421</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14628295</v>
      </c>
      <c r="BO17" s="408"/>
      <c r="BP17" s="408"/>
      <c r="BQ17" s="408"/>
      <c r="BR17" s="408"/>
      <c r="BS17" s="408"/>
      <c r="BT17" s="408"/>
      <c r="BU17" s="409"/>
      <c r="BV17" s="407">
        <v>13809399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491.44</v>
      </c>
      <c r="M18" s="531"/>
      <c r="N18" s="531"/>
      <c r="O18" s="531"/>
      <c r="P18" s="531"/>
      <c r="Q18" s="531"/>
      <c r="R18" s="532"/>
      <c r="S18" s="532"/>
      <c r="T18" s="532"/>
      <c r="U18" s="532"/>
      <c r="V18" s="533"/>
      <c r="W18" s="425"/>
      <c r="X18" s="426"/>
      <c r="Y18" s="426"/>
      <c r="Z18" s="426"/>
      <c r="AA18" s="426"/>
      <c r="AB18" s="417"/>
      <c r="AC18" s="534">
        <v>61.1</v>
      </c>
      <c r="AD18" s="535"/>
      <c r="AE18" s="535"/>
      <c r="AF18" s="535"/>
      <c r="AG18" s="536"/>
      <c r="AH18" s="534">
        <v>61</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24244845</v>
      </c>
      <c r="BO18" s="408"/>
      <c r="BP18" s="408"/>
      <c r="BQ18" s="408"/>
      <c r="BR18" s="408"/>
      <c r="BS18" s="408"/>
      <c r="BT18" s="408"/>
      <c r="BU18" s="409"/>
      <c r="BV18" s="407">
        <v>23368717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169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30828424</v>
      </c>
      <c r="BO19" s="408"/>
      <c r="BP19" s="408"/>
      <c r="BQ19" s="408"/>
      <c r="BR19" s="408"/>
      <c r="BS19" s="408"/>
      <c r="BT19" s="408"/>
      <c r="BU19" s="409"/>
      <c r="BV19" s="407">
        <v>31289062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37571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38050003</v>
      </c>
      <c r="BO22" s="371"/>
      <c r="BP22" s="371"/>
      <c r="BQ22" s="371"/>
      <c r="BR22" s="371"/>
      <c r="BS22" s="371"/>
      <c r="BT22" s="371"/>
      <c r="BU22" s="372"/>
      <c r="BV22" s="370">
        <v>37342394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32723541</v>
      </c>
      <c r="BO23" s="408"/>
      <c r="BP23" s="408"/>
      <c r="BQ23" s="408"/>
      <c r="BR23" s="408"/>
      <c r="BS23" s="408"/>
      <c r="BT23" s="408"/>
      <c r="BU23" s="409"/>
      <c r="BV23" s="407">
        <v>32744554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8850</v>
      </c>
      <c r="R24" s="459"/>
      <c r="S24" s="459"/>
      <c r="T24" s="459"/>
      <c r="U24" s="459"/>
      <c r="V24" s="501"/>
      <c r="W24" s="553"/>
      <c r="X24" s="554"/>
      <c r="Y24" s="555"/>
      <c r="Z24" s="457" t="s">
        <v>163</v>
      </c>
      <c r="AA24" s="437"/>
      <c r="AB24" s="437"/>
      <c r="AC24" s="437"/>
      <c r="AD24" s="437"/>
      <c r="AE24" s="437"/>
      <c r="AF24" s="437"/>
      <c r="AG24" s="438"/>
      <c r="AH24" s="458">
        <v>750</v>
      </c>
      <c r="AI24" s="459"/>
      <c r="AJ24" s="459"/>
      <c r="AK24" s="459"/>
      <c r="AL24" s="501"/>
      <c r="AM24" s="458">
        <v>2283750</v>
      </c>
      <c r="AN24" s="459"/>
      <c r="AO24" s="459"/>
      <c r="AP24" s="459"/>
      <c r="AQ24" s="459"/>
      <c r="AR24" s="501"/>
      <c r="AS24" s="458">
        <v>3045</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25626956</v>
      </c>
      <c r="BO24" s="408"/>
      <c r="BP24" s="408"/>
      <c r="BQ24" s="408"/>
      <c r="BR24" s="408"/>
      <c r="BS24" s="408"/>
      <c r="BT24" s="408"/>
      <c r="BU24" s="409"/>
      <c r="BV24" s="407">
        <v>23604058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2</v>
      </c>
      <c r="M25" s="459"/>
      <c r="N25" s="459"/>
      <c r="O25" s="459"/>
      <c r="P25" s="501"/>
      <c r="Q25" s="458">
        <v>7270</v>
      </c>
      <c r="R25" s="459"/>
      <c r="S25" s="459"/>
      <c r="T25" s="459"/>
      <c r="U25" s="459"/>
      <c r="V25" s="501"/>
      <c r="W25" s="553"/>
      <c r="X25" s="554"/>
      <c r="Y25" s="555"/>
      <c r="Z25" s="457" t="s">
        <v>166</v>
      </c>
      <c r="AA25" s="437"/>
      <c r="AB25" s="437"/>
      <c r="AC25" s="437"/>
      <c r="AD25" s="437"/>
      <c r="AE25" s="437"/>
      <c r="AF25" s="437"/>
      <c r="AG25" s="438"/>
      <c r="AH25" s="458">
        <v>121</v>
      </c>
      <c r="AI25" s="459"/>
      <c r="AJ25" s="459"/>
      <c r="AK25" s="459"/>
      <c r="AL25" s="501"/>
      <c r="AM25" s="458">
        <v>360943</v>
      </c>
      <c r="AN25" s="459"/>
      <c r="AO25" s="459"/>
      <c r="AP25" s="459"/>
      <c r="AQ25" s="459"/>
      <c r="AR25" s="501"/>
      <c r="AS25" s="458">
        <v>2983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4711776</v>
      </c>
      <c r="BO25" s="371"/>
      <c r="BP25" s="371"/>
      <c r="BQ25" s="371"/>
      <c r="BR25" s="371"/>
      <c r="BS25" s="371"/>
      <c r="BT25" s="371"/>
      <c r="BU25" s="372"/>
      <c r="BV25" s="370">
        <v>7320696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6400</v>
      </c>
      <c r="R26" s="459"/>
      <c r="S26" s="459"/>
      <c r="T26" s="459"/>
      <c r="U26" s="459"/>
      <c r="V26" s="501"/>
      <c r="W26" s="553"/>
      <c r="X26" s="554"/>
      <c r="Y26" s="555"/>
      <c r="Z26" s="457" t="s">
        <v>169</v>
      </c>
      <c r="AA26" s="559"/>
      <c r="AB26" s="559"/>
      <c r="AC26" s="559"/>
      <c r="AD26" s="559"/>
      <c r="AE26" s="559"/>
      <c r="AF26" s="559"/>
      <c r="AG26" s="560"/>
      <c r="AH26" s="458">
        <v>3</v>
      </c>
      <c r="AI26" s="459"/>
      <c r="AJ26" s="459"/>
      <c r="AK26" s="459"/>
      <c r="AL26" s="501"/>
      <c r="AM26" s="458">
        <v>9429</v>
      </c>
      <c r="AN26" s="459"/>
      <c r="AO26" s="459"/>
      <c r="AP26" s="459"/>
      <c r="AQ26" s="459"/>
      <c r="AR26" s="501"/>
      <c r="AS26" s="458">
        <v>3143</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4480</v>
      </c>
      <c r="R27" s="459"/>
      <c r="S27" s="459"/>
      <c r="T27" s="459"/>
      <c r="U27" s="459"/>
      <c r="V27" s="501"/>
      <c r="W27" s="553"/>
      <c r="X27" s="554"/>
      <c r="Y27" s="555"/>
      <c r="Z27" s="457" t="s">
        <v>172</v>
      </c>
      <c r="AA27" s="437"/>
      <c r="AB27" s="437"/>
      <c r="AC27" s="437"/>
      <c r="AD27" s="437"/>
      <c r="AE27" s="437"/>
      <c r="AF27" s="437"/>
      <c r="AG27" s="438"/>
      <c r="AH27" s="458">
        <v>37</v>
      </c>
      <c r="AI27" s="459"/>
      <c r="AJ27" s="459"/>
      <c r="AK27" s="459"/>
      <c r="AL27" s="501"/>
      <c r="AM27" s="458">
        <v>121710</v>
      </c>
      <c r="AN27" s="459"/>
      <c r="AO27" s="459"/>
      <c r="AP27" s="459"/>
      <c r="AQ27" s="459"/>
      <c r="AR27" s="501"/>
      <c r="AS27" s="458">
        <v>3289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750637</v>
      </c>
      <c r="BO27" s="527"/>
      <c r="BP27" s="527"/>
      <c r="BQ27" s="527"/>
      <c r="BR27" s="527"/>
      <c r="BS27" s="527"/>
      <c r="BT27" s="527"/>
      <c r="BU27" s="528"/>
      <c r="BV27" s="526">
        <v>1089011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4060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4140616</v>
      </c>
      <c r="BO28" s="371"/>
      <c r="BP28" s="371"/>
      <c r="BQ28" s="371"/>
      <c r="BR28" s="371"/>
      <c r="BS28" s="371"/>
      <c r="BT28" s="371"/>
      <c r="BU28" s="372"/>
      <c r="BV28" s="370">
        <v>4883964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22</v>
      </c>
      <c r="M29" s="459"/>
      <c r="N29" s="459"/>
      <c r="O29" s="459"/>
      <c r="P29" s="501"/>
      <c r="Q29" s="458">
        <v>3880</v>
      </c>
      <c r="R29" s="459"/>
      <c r="S29" s="459"/>
      <c r="T29" s="459"/>
      <c r="U29" s="459"/>
      <c r="V29" s="501"/>
      <c r="W29" s="556"/>
      <c r="X29" s="557"/>
      <c r="Y29" s="558"/>
      <c r="Z29" s="457" t="s">
        <v>178</v>
      </c>
      <c r="AA29" s="437"/>
      <c r="AB29" s="437"/>
      <c r="AC29" s="437"/>
      <c r="AD29" s="437"/>
      <c r="AE29" s="437"/>
      <c r="AF29" s="437"/>
      <c r="AG29" s="438"/>
      <c r="AH29" s="458">
        <v>787</v>
      </c>
      <c r="AI29" s="459"/>
      <c r="AJ29" s="459"/>
      <c r="AK29" s="459"/>
      <c r="AL29" s="501"/>
      <c r="AM29" s="458">
        <v>2405460</v>
      </c>
      <c r="AN29" s="459"/>
      <c r="AO29" s="459"/>
      <c r="AP29" s="459"/>
      <c r="AQ29" s="459"/>
      <c r="AR29" s="501"/>
      <c r="AS29" s="458">
        <v>3056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1118767</v>
      </c>
      <c r="BO29" s="408"/>
      <c r="BP29" s="408"/>
      <c r="BQ29" s="408"/>
      <c r="BR29" s="408"/>
      <c r="BS29" s="408"/>
      <c r="BT29" s="408"/>
      <c r="BU29" s="409"/>
      <c r="BV29" s="407">
        <v>1031481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3854598</v>
      </c>
      <c r="BO30" s="527"/>
      <c r="BP30" s="527"/>
      <c r="BQ30" s="527"/>
      <c r="BR30" s="527"/>
      <c r="BS30" s="527"/>
      <c r="BT30" s="527"/>
      <c r="BU30" s="528"/>
      <c r="BV30" s="526">
        <v>4266554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国民健康保険事業特別会計（事業勘定）</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15</v>
      </c>
      <c r="BX34" s="597"/>
      <c r="BY34" s="598" t="str">
        <f>IF('各会計、関係団体の財政状況及び健全化判断比率'!B68="","",'各会計、関係団体の財政状況及び健全化判断比率'!B68)</f>
        <v>大分県交通災害共済組合（交通災害共済事業会計）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中津市土地開発公社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ケーブルネットワーク事業特別会計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国民健康保険事業特別会計（直診勘定）</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下水道事業会計（公共下水道事業）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16</v>
      </c>
      <c r="BX35" s="597"/>
      <c r="BY35" s="598" t="str">
        <f>IF('各会計、関係団体の財政状況及び健全化判断比率'!B69="","",'各会計、関係団体の財政状況及び健全化判断比率'!B69)</f>
        <v>大分県市町村会館管理組合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(有)はばたき</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介護保険事業特別会計（保険事業勘定）</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IF('各会計、関係団体の財政状況及び健全化判断比率'!B35="","",'各会計、関係団体の財政状況及び健全化判断比率'!B35)</f>
        <v>下水道事業会計（特定環境保全公共下水道事業）</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17</v>
      </c>
      <c r="BX36" s="597"/>
      <c r="BY36" s="598" t="str">
        <f>IF('各会計、関係団体の財政状況及び健全化判断比率'!B70="","",'各会計、関係団体の財政状況及び健全化判断比率'!B70)</f>
        <v>大分県後期高齢者医療広域連合（普通会計）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(社)農業公社やまくに</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介護保険事業特別会計（サービス事業勘定）</v>
      </c>
      <c r="X37" s="598"/>
      <c r="Y37" s="598"/>
      <c r="Z37" s="598"/>
      <c r="AA37" s="598"/>
      <c r="AB37" s="598"/>
      <c r="AC37" s="598"/>
      <c r="AD37" s="598"/>
      <c r="AE37" s="598"/>
      <c r="AF37" s="598"/>
      <c r="AG37" s="598"/>
      <c r="AH37" s="598"/>
      <c r="AI37" s="598"/>
      <c r="AJ37" s="598"/>
      <c r="AK37" s="598"/>
      <c r="AL37" s="169"/>
      <c r="AM37" s="597">
        <f t="shared" si="0"/>
        <v>11</v>
      </c>
      <c r="AN37" s="597"/>
      <c r="AO37" s="598" t="str">
        <f>IF('各会計、関係団体の財政状況及び健全化判断比率'!B36="","",'各会計、関係団体の財政状況及び健全化判断比率'!B36)</f>
        <v>下水道事業会計（農業集落排水事業）</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18</v>
      </c>
      <c r="BX37" s="597"/>
      <c r="BY37" s="598" t="str">
        <f>IF('各会計、関係団体の財政状況及び健全化判断比率'!B71="","",'各会計、関係団体の財政状況及び健全化判断比率'!B71)</f>
        <v>大分県後期高齢者医療広域連合（後期高齢者医療特別会計）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なかつ情報通信開発センター（株）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69"/>
      <c r="AM38" s="597">
        <f t="shared" si="0"/>
        <v>12</v>
      </c>
      <c r="AN38" s="597"/>
      <c r="AO38" s="598" t="str">
        <f>IF('各会計、関係団体の財政状況及び健全化判断比率'!B37="","",'各会計、関係団体の財政状況及び健全化判断比率'!B37)</f>
        <v>下水道事業会計（小規模集合排水事業）</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（株）道の駅なかつ</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f t="shared" si="0"/>
        <v>13</v>
      </c>
      <c r="AN39" s="597"/>
      <c r="AO39" s="598" t="str">
        <f>IF('各会計、関係団体の財政状況及び健全化判断比率'!B38="","",'各会計、関係団体の財政状況及び健全化判断比率'!B38)</f>
        <v>病院事業会計</v>
      </c>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（株）農業生産法人やまくに</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f t="shared" si="0"/>
        <v>14</v>
      </c>
      <c r="AN40" s="597"/>
      <c r="AO40" s="598" t="str">
        <f>IF('各会計、関係団体の財政状況及び健全化判断比率'!B39="","",'各会計、関係団体の財政状況及び健全化判断比率'!B39)</f>
        <v>診療所事業会計</v>
      </c>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RqeVJH1OMS1ixvrkVbFjy64Duffnk1HIRZ+X/G0Y9u0vK4LDHe47+zpHs+abtOVyHwLja/jwHsF1cvd/m4gow==" saltValue="HRZXXR8aJVjL+QSnIzIj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0.01</v>
      </c>
      <c r="G34" s="33" t="s">
        <v>541</v>
      </c>
      <c r="H34" s="33" t="s">
        <v>541</v>
      </c>
      <c r="I34" s="33" t="s">
        <v>541</v>
      </c>
      <c r="J34" s="34" t="s">
        <v>542</v>
      </c>
      <c r="K34" s="22"/>
      <c r="L34" s="22"/>
      <c r="M34" s="22"/>
      <c r="N34" s="22"/>
      <c r="O34" s="22"/>
      <c r="P34" s="22"/>
    </row>
    <row r="35" spans="1:16" ht="39" customHeight="1" x14ac:dyDescent="0.15">
      <c r="A35" s="22"/>
      <c r="B35" s="35"/>
      <c r="C35" s="1145" t="s">
        <v>543</v>
      </c>
      <c r="D35" s="1146"/>
      <c r="E35" s="1147"/>
      <c r="F35" s="36">
        <v>5.5</v>
      </c>
      <c r="G35" s="37">
        <v>5.68</v>
      </c>
      <c r="H35" s="37">
        <v>6.87</v>
      </c>
      <c r="I35" s="37">
        <v>8.2200000000000006</v>
      </c>
      <c r="J35" s="38">
        <v>9.33</v>
      </c>
      <c r="K35" s="22"/>
      <c r="L35" s="22"/>
      <c r="M35" s="22"/>
      <c r="N35" s="22"/>
      <c r="O35" s="22"/>
      <c r="P35" s="22"/>
    </row>
    <row r="36" spans="1:16" ht="39" customHeight="1" x14ac:dyDescent="0.15">
      <c r="A36" s="22"/>
      <c r="B36" s="35"/>
      <c r="C36" s="1145" t="s">
        <v>544</v>
      </c>
      <c r="D36" s="1146"/>
      <c r="E36" s="1147"/>
      <c r="F36" s="36">
        <v>5.01</v>
      </c>
      <c r="G36" s="37">
        <v>10.36</v>
      </c>
      <c r="H36" s="37">
        <v>7.19</v>
      </c>
      <c r="I36" s="37">
        <v>5.34</v>
      </c>
      <c r="J36" s="38">
        <v>5.51</v>
      </c>
      <c r="K36" s="22"/>
      <c r="L36" s="22"/>
      <c r="M36" s="22"/>
      <c r="N36" s="22"/>
      <c r="O36" s="22"/>
      <c r="P36" s="22"/>
    </row>
    <row r="37" spans="1:16" ht="39" customHeight="1" x14ac:dyDescent="0.15">
      <c r="A37" s="22"/>
      <c r="B37" s="35"/>
      <c r="C37" s="1145" t="s">
        <v>545</v>
      </c>
      <c r="D37" s="1146"/>
      <c r="E37" s="1147"/>
      <c r="F37" s="36">
        <v>18.12</v>
      </c>
      <c r="G37" s="37">
        <v>9.15</v>
      </c>
      <c r="H37" s="37">
        <v>10.51</v>
      </c>
      <c r="I37" s="37">
        <v>8.5399999999999991</v>
      </c>
      <c r="J37" s="38">
        <v>5.17</v>
      </c>
      <c r="K37" s="22"/>
      <c r="L37" s="22"/>
      <c r="M37" s="22"/>
      <c r="N37" s="22"/>
      <c r="O37" s="22"/>
      <c r="P37" s="22"/>
    </row>
    <row r="38" spans="1:16" ht="39" customHeight="1" x14ac:dyDescent="0.15">
      <c r="A38" s="22"/>
      <c r="B38" s="35"/>
      <c r="C38" s="1145" t="s">
        <v>546</v>
      </c>
      <c r="D38" s="1146"/>
      <c r="E38" s="1147"/>
      <c r="F38" s="36">
        <v>2.2799999999999998</v>
      </c>
      <c r="G38" s="37">
        <v>2.98</v>
      </c>
      <c r="H38" s="37">
        <v>2.74</v>
      </c>
      <c r="I38" s="37">
        <v>2.95</v>
      </c>
      <c r="J38" s="38">
        <v>1.98</v>
      </c>
      <c r="K38" s="22"/>
      <c r="L38" s="22"/>
      <c r="M38" s="22"/>
      <c r="N38" s="22"/>
      <c r="O38" s="22"/>
      <c r="P38" s="22"/>
    </row>
    <row r="39" spans="1:16" ht="39" customHeight="1" x14ac:dyDescent="0.15">
      <c r="A39" s="22"/>
      <c r="B39" s="35"/>
      <c r="C39" s="1145" t="s">
        <v>547</v>
      </c>
      <c r="D39" s="1146"/>
      <c r="E39" s="1147"/>
      <c r="F39" s="36">
        <v>0.26</v>
      </c>
      <c r="G39" s="37">
        <v>0.7</v>
      </c>
      <c r="H39" s="37">
        <v>0.92</v>
      </c>
      <c r="I39" s="37">
        <v>0.61</v>
      </c>
      <c r="J39" s="38">
        <v>0.61</v>
      </c>
      <c r="K39" s="22"/>
      <c r="L39" s="22"/>
      <c r="M39" s="22"/>
      <c r="N39" s="22"/>
      <c r="O39" s="22"/>
      <c r="P39" s="22"/>
    </row>
    <row r="40" spans="1:16" ht="39" customHeight="1" x14ac:dyDescent="0.15">
      <c r="A40" s="22"/>
      <c r="B40" s="35"/>
      <c r="C40" s="1145" t="s">
        <v>548</v>
      </c>
      <c r="D40" s="1146"/>
      <c r="E40" s="1147"/>
      <c r="F40" s="36">
        <v>2.7</v>
      </c>
      <c r="G40" s="37">
        <v>1.3</v>
      </c>
      <c r="H40" s="37">
        <v>1.71</v>
      </c>
      <c r="I40" s="37">
        <v>0.21</v>
      </c>
      <c r="J40" s="38">
        <v>0.22</v>
      </c>
      <c r="K40" s="22"/>
      <c r="L40" s="22"/>
      <c r="M40" s="22"/>
      <c r="N40" s="22"/>
      <c r="O40" s="22"/>
      <c r="P40" s="22"/>
    </row>
    <row r="41" spans="1:16" ht="39" customHeight="1" x14ac:dyDescent="0.15">
      <c r="A41" s="22"/>
      <c r="B41" s="35"/>
      <c r="C41" s="1145" t="s">
        <v>549</v>
      </c>
      <c r="D41" s="1146"/>
      <c r="E41" s="1147"/>
      <c r="F41" s="36" t="s">
        <v>493</v>
      </c>
      <c r="G41" s="37" t="s">
        <v>493</v>
      </c>
      <c r="H41" s="37" t="s">
        <v>493</v>
      </c>
      <c r="I41" s="37">
        <v>0.14000000000000001</v>
      </c>
      <c r="J41" s="38">
        <v>0.13</v>
      </c>
      <c r="K41" s="22"/>
      <c r="L41" s="22"/>
      <c r="M41" s="22"/>
      <c r="N41" s="22"/>
      <c r="O41" s="22"/>
      <c r="P41" s="22"/>
    </row>
    <row r="42" spans="1:16" ht="39" customHeight="1" x14ac:dyDescent="0.15">
      <c r="A42" s="22"/>
      <c r="B42" s="39"/>
      <c r="C42" s="1145" t="s">
        <v>550</v>
      </c>
      <c r="D42" s="1146"/>
      <c r="E42" s="1147"/>
      <c r="F42" s="36" t="s">
        <v>493</v>
      </c>
      <c r="G42" s="37" t="s">
        <v>493</v>
      </c>
      <c r="H42" s="37" t="s">
        <v>542</v>
      </c>
      <c r="I42" s="37" t="s">
        <v>493</v>
      </c>
      <c r="J42" s="38" t="s">
        <v>493</v>
      </c>
      <c r="K42" s="22"/>
      <c r="L42" s="22"/>
      <c r="M42" s="22"/>
      <c r="N42" s="22"/>
      <c r="O42" s="22"/>
      <c r="P42" s="22"/>
    </row>
    <row r="43" spans="1:16" ht="39" customHeight="1" thickBot="1" x14ac:dyDescent="0.2">
      <c r="A43" s="22"/>
      <c r="B43" s="40"/>
      <c r="C43" s="1148" t="s">
        <v>551</v>
      </c>
      <c r="D43" s="1149"/>
      <c r="E43" s="1150"/>
      <c r="F43" s="41">
        <v>0.44</v>
      </c>
      <c r="G43" s="42">
        <v>0.42</v>
      </c>
      <c r="H43" s="42">
        <v>0.48</v>
      </c>
      <c r="I43" s="42">
        <v>0.22</v>
      </c>
      <c r="J43" s="43">
        <v>0.14000000000000001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5rpXqQGO//RAsb4TB0tJox6PKmmY1TUu4Dz9GuZPshroci+b4JhUz+MMdfm0Z3JWfxA/U5w9aXuwuFfhtGUpQ==" saltValue="SKsdzs/bIEJxvOszRt7o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view="pageBreakPreview" zoomScale="70" zoomScaleNormal="100" zoomScaleSheetLayoutView="7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5034</v>
      </c>
      <c r="L45" s="60">
        <v>4841</v>
      </c>
      <c r="M45" s="60">
        <v>4717</v>
      </c>
      <c r="N45" s="60">
        <v>4543</v>
      </c>
      <c r="O45" s="61">
        <v>4280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1154</v>
      </c>
      <c r="L48" s="64">
        <v>1104</v>
      </c>
      <c r="M48" s="64">
        <v>1063</v>
      </c>
      <c r="N48" s="64">
        <v>1137</v>
      </c>
      <c r="O48" s="65">
        <v>1171</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493</v>
      </c>
      <c r="L50" s="64" t="s">
        <v>493</v>
      </c>
      <c r="M50" s="64" t="s">
        <v>493</v>
      </c>
      <c r="N50" s="64" t="s">
        <v>493</v>
      </c>
      <c r="O50" s="65" t="s">
        <v>493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5003</v>
      </c>
      <c r="L52" s="64">
        <v>4885</v>
      </c>
      <c r="M52" s="64">
        <v>4679</v>
      </c>
      <c r="N52" s="64">
        <v>4500</v>
      </c>
      <c r="O52" s="65">
        <v>4277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1185</v>
      </c>
      <c r="L53" s="69">
        <v>1060</v>
      </c>
      <c r="M53" s="69">
        <v>1101</v>
      </c>
      <c r="N53" s="69">
        <v>1180</v>
      </c>
      <c r="O53" s="70">
        <v>1174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wfCwGQQGlkl46YY6xj7Nv55MTvhdP/Y9o6DodaY8AVUiVHHqB03xwmeAOidC5S18NjiGV0ySE+wovx82Ovlow==" saltValue="UXoLFBGD80ate7qeERjf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43">
        <v>40312</v>
      </c>
      <c r="J41" s="344">
        <v>39743</v>
      </c>
      <c r="K41" s="344">
        <v>38695</v>
      </c>
      <c r="L41" s="344">
        <v>37342</v>
      </c>
      <c r="M41" s="345">
        <v>38050</v>
      </c>
    </row>
    <row r="42" spans="2:13" ht="27.75" customHeight="1" x14ac:dyDescent="0.15">
      <c r="B42" s="1186"/>
      <c r="C42" s="1187"/>
      <c r="D42" s="106"/>
      <c r="E42" s="1192" t="s">
        <v>32</v>
      </c>
      <c r="F42" s="1192"/>
      <c r="G42" s="1192"/>
      <c r="H42" s="1193"/>
      <c r="I42" s="346">
        <v>394</v>
      </c>
      <c r="J42" s="347">
        <v>395</v>
      </c>
      <c r="K42" s="347">
        <v>396</v>
      </c>
      <c r="L42" s="347">
        <v>397</v>
      </c>
      <c r="M42" s="348">
        <v>398</v>
      </c>
    </row>
    <row r="43" spans="2:13" ht="27.75" customHeight="1" x14ac:dyDescent="0.15">
      <c r="B43" s="1186"/>
      <c r="C43" s="1187"/>
      <c r="D43" s="106"/>
      <c r="E43" s="1192" t="s">
        <v>33</v>
      </c>
      <c r="F43" s="1192"/>
      <c r="G43" s="1192"/>
      <c r="H43" s="1193"/>
      <c r="I43" s="346">
        <v>13677</v>
      </c>
      <c r="J43" s="347">
        <v>13737</v>
      </c>
      <c r="K43" s="347">
        <v>13524</v>
      </c>
      <c r="L43" s="347">
        <v>14403</v>
      </c>
      <c r="M43" s="348">
        <v>14605</v>
      </c>
    </row>
    <row r="44" spans="2:13" ht="27.75" customHeight="1" x14ac:dyDescent="0.15">
      <c r="B44" s="1186"/>
      <c r="C44" s="1187"/>
      <c r="D44" s="106"/>
      <c r="E44" s="1192" t="s">
        <v>34</v>
      </c>
      <c r="F44" s="1192"/>
      <c r="G44" s="1192"/>
      <c r="H44" s="1193"/>
      <c r="I44" s="346" t="s">
        <v>493</v>
      </c>
      <c r="J44" s="347" t="s">
        <v>493</v>
      </c>
      <c r="K44" s="347" t="s">
        <v>493</v>
      </c>
      <c r="L44" s="347" t="s">
        <v>493</v>
      </c>
      <c r="M44" s="348" t="s">
        <v>493</v>
      </c>
    </row>
    <row r="45" spans="2:13" ht="27.75" customHeight="1" x14ac:dyDescent="0.15">
      <c r="B45" s="1186"/>
      <c r="C45" s="1187"/>
      <c r="D45" s="106"/>
      <c r="E45" s="1192" t="s">
        <v>35</v>
      </c>
      <c r="F45" s="1192"/>
      <c r="G45" s="1192"/>
      <c r="H45" s="1193"/>
      <c r="I45" s="346">
        <v>5183</v>
      </c>
      <c r="J45" s="347">
        <v>5048</v>
      </c>
      <c r="K45" s="347">
        <v>5022</v>
      </c>
      <c r="L45" s="347">
        <v>5012</v>
      </c>
      <c r="M45" s="348">
        <v>5060</v>
      </c>
    </row>
    <row r="46" spans="2:13" ht="27.75" customHeight="1" x14ac:dyDescent="0.15">
      <c r="B46" s="1186"/>
      <c r="C46" s="1187"/>
      <c r="D46" s="107"/>
      <c r="E46" s="1192" t="s">
        <v>36</v>
      </c>
      <c r="F46" s="1192"/>
      <c r="G46" s="1192"/>
      <c r="H46" s="1193"/>
      <c r="I46" s="346">
        <v>239</v>
      </c>
      <c r="J46" s="347">
        <v>272</v>
      </c>
      <c r="K46" s="347">
        <v>82</v>
      </c>
      <c r="L46" s="347">
        <v>198</v>
      </c>
      <c r="M46" s="348" t="s">
        <v>493</v>
      </c>
    </row>
    <row r="47" spans="2:13" ht="27.75" customHeight="1" x14ac:dyDescent="0.15">
      <c r="B47" s="1186"/>
      <c r="C47" s="1187"/>
      <c r="D47" s="108"/>
      <c r="E47" s="1194" t="s">
        <v>37</v>
      </c>
      <c r="F47" s="1195"/>
      <c r="G47" s="1195"/>
      <c r="H47" s="1196"/>
      <c r="I47" s="346" t="s">
        <v>493</v>
      </c>
      <c r="J47" s="347" t="s">
        <v>493</v>
      </c>
      <c r="K47" s="347" t="s">
        <v>493</v>
      </c>
      <c r="L47" s="347" t="s">
        <v>493</v>
      </c>
      <c r="M47" s="348" t="s">
        <v>493</v>
      </c>
    </row>
    <row r="48" spans="2:13" ht="27.75" customHeight="1" x14ac:dyDescent="0.15">
      <c r="B48" s="1186"/>
      <c r="C48" s="1187"/>
      <c r="D48" s="106"/>
      <c r="E48" s="1192" t="s">
        <v>38</v>
      </c>
      <c r="F48" s="1192"/>
      <c r="G48" s="1192"/>
      <c r="H48" s="1193"/>
      <c r="I48" s="346" t="s">
        <v>493</v>
      </c>
      <c r="J48" s="347" t="s">
        <v>493</v>
      </c>
      <c r="K48" s="347" t="s">
        <v>493</v>
      </c>
      <c r="L48" s="347" t="s">
        <v>493</v>
      </c>
      <c r="M48" s="348" t="s">
        <v>493</v>
      </c>
    </row>
    <row r="49" spans="2:13" ht="27.75" customHeight="1" x14ac:dyDescent="0.15">
      <c r="B49" s="1188"/>
      <c r="C49" s="1189"/>
      <c r="D49" s="106"/>
      <c r="E49" s="1192" t="s">
        <v>39</v>
      </c>
      <c r="F49" s="1192"/>
      <c r="G49" s="1192"/>
      <c r="H49" s="1193"/>
      <c r="I49" s="346" t="s">
        <v>493</v>
      </c>
      <c r="J49" s="347" t="s">
        <v>493</v>
      </c>
      <c r="K49" s="347" t="s">
        <v>493</v>
      </c>
      <c r="L49" s="347" t="s">
        <v>493</v>
      </c>
      <c r="M49" s="348" t="s">
        <v>493</v>
      </c>
    </row>
    <row r="50" spans="2:13" ht="27.75" customHeight="1" x14ac:dyDescent="0.15">
      <c r="B50" s="1197" t="s">
        <v>40</v>
      </c>
      <c r="C50" s="1198"/>
      <c r="D50" s="109"/>
      <c r="E50" s="1192" t="s">
        <v>41</v>
      </c>
      <c r="F50" s="1192"/>
      <c r="G50" s="1192"/>
      <c r="H50" s="1193"/>
      <c r="I50" s="346">
        <v>8319</v>
      </c>
      <c r="J50" s="347">
        <v>9711</v>
      </c>
      <c r="K50" s="347">
        <v>11175</v>
      </c>
      <c r="L50" s="347">
        <v>11478</v>
      </c>
      <c r="M50" s="348">
        <v>10907</v>
      </c>
    </row>
    <row r="51" spans="2:13" ht="27.75" customHeight="1" x14ac:dyDescent="0.15">
      <c r="B51" s="1186"/>
      <c r="C51" s="1187"/>
      <c r="D51" s="106"/>
      <c r="E51" s="1192" t="s">
        <v>42</v>
      </c>
      <c r="F51" s="1192"/>
      <c r="G51" s="1192"/>
      <c r="H51" s="1193"/>
      <c r="I51" s="346">
        <v>5773</v>
      </c>
      <c r="J51" s="347">
        <v>5478</v>
      </c>
      <c r="K51" s="347">
        <v>5641</v>
      </c>
      <c r="L51" s="347">
        <v>6142</v>
      </c>
      <c r="M51" s="348">
        <v>5749</v>
      </c>
    </row>
    <row r="52" spans="2:13" ht="27.75" customHeight="1" x14ac:dyDescent="0.15">
      <c r="B52" s="1188"/>
      <c r="C52" s="1189"/>
      <c r="D52" s="106"/>
      <c r="E52" s="1192" t="s">
        <v>43</v>
      </c>
      <c r="F52" s="1192"/>
      <c r="G52" s="1192"/>
      <c r="H52" s="1193"/>
      <c r="I52" s="346">
        <v>37614</v>
      </c>
      <c r="J52" s="347">
        <v>36361</v>
      </c>
      <c r="K52" s="347">
        <v>34276</v>
      </c>
      <c r="L52" s="347">
        <v>33049</v>
      </c>
      <c r="M52" s="348">
        <v>32376</v>
      </c>
    </row>
    <row r="53" spans="2:13" ht="27.75" customHeight="1" thickBot="1" x14ac:dyDescent="0.2">
      <c r="B53" s="1199" t="s">
        <v>19</v>
      </c>
      <c r="C53" s="1200"/>
      <c r="D53" s="110"/>
      <c r="E53" s="1201" t="s">
        <v>44</v>
      </c>
      <c r="F53" s="1201"/>
      <c r="G53" s="1201"/>
      <c r="H53" s="1202"/>
      <c r="I53" s="349">
        <v>8098</v>
      </c>
      <c r="J53" s="350">
        <v>7647</v>
      </c>
      <c r="K53" s="350">
        <v>6627</v>
      </c>
      <c r="L53" s="350">
        <v>6683</v>
      </c>
      <c r="M53" s="351">
        <v>9081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lm26Gcc1o+ctIvBraS/1BoFiJX4RlE6M2KTFsEipkVW85RKmpQwZJTMN3SbSX7+9bBbcaR1UAANzdvAgfUA8g==" saltValue="MeiBF5J8MIlGDtIvhPpz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4543</v>
      </c>
      <c r="G55" s="352">
        <v>4884</v>
      </c>
      <c r="H55" s="353">
        <v>4141</v>
      </c>
    </row>
    <row r="56" spans="2:8" ht="52.5" customHeight="1" x14ac:dyDescent="0.15">
      <c r="B56" s="122"/>
      <c r="C56" s="1213" t="s">
        <v>47</v>
      </c>
      <c r="D56" s="1213"/>
      <c r="E56" s="1214"/>
      <c r="F56" s="354">
        <v>1071</v>
      </c>
      <c r="G56" s="354">
        <v>1031</v>
      </c>
      <c r="H56" s="355">
        <v>1119</v>
      </c>
    </row>
    <row r="57" spans="2:8" ht="53.25" customHeight="1" x14ac:dyDescent="0.15">
      <c r="B57" s="122"/>
      <c r="C57" s="1215" t="s">
        <v>48</v>
      </c>
      <c r="D57" s="1215"/>
      <c r="E57" s="1216"/>
      <c r="F57" s="356">
        <v>4565</v>
      </c>
      <c r="G57" s="356">
        <v>4267</v>
      </c>
      <c r="H57" s="357">
        <v>3855</v>
      </c>
    </row>
    <row r="58" spans="2:8" ht="45.75" customHeight="1" x14ac:dyDescent="0.15">
      <c r="B58" s="123"/>
      <c r="C58" s="1203" t="s">
        <v>576</v>
      </c>
      <c r="D58" s="1204"/>
      <c r="E58" s="1205"/>
      <c r="F58" s="358">
        <v>677</v>
      </c>
      <c r="G58" s="358">
        <v>1258</v>
      </c>
      <c r="H58" s="359">
        <v>1310</v>
      </c>
    </row>
    <row r="59" spans="2:8" ht="45.75" customHeight="1" x14ac:dyDescent="0.15">
      <c r="B59" s="123"/>
      <c r="C59" s="1203" t="s">
        <v>577</v>
      </c>
      <c r="D59" s="1204"/>
      <c r="E59" s="1205"/>
      <c r="F59" s="358">
        <v>1155</v>
      </c>
      <c r="G59" s="358">
        <v>1155</v>
      </c>
      <c r="H59" s="359">
        <v>1155</v>
      </c>
    </row>
    <row r="60" spans="2:8" ht="45.75" customHeight="1" x14ac:dyDescent="0.15">
      <c r="B60" s="123"/>
      <c r="C60" s="1203" t="s">
        <v>578</v>
      </c>
      <c r="D60" s="1204"/>
      <c r="E60" s="1205"/>
      <c r="F60" s="358">
        <v>1115</v>
      </c>
      <c r="G60" s="358">
        <v>815</v>
      </c>
      <c r="H60" s="359">
        <v>515</v>
      </c>
    </row>
    <row r="61" spans="2:8" ht="45.75" customHeight="1" x14ac:dyDescent="0.15">
      <c r="B61" s="123"/>
      <c r="C61" s="1203" t="s">
        <v>579</v>
      </c>
      <c r="D61" s="1204"/>
      <c r="E61" s="1205"/>
      <c r="F61" s="358" t="s">
        <v>493</v>
      </c>
      <c r="G61" s="358">
        <v>295</v>
      </c>
      <c r="H61" s="359">
        <v>289</v>
      </c>
    </row>
    <row r="62" spans="2:8" ht="45.75" customHeight="1" thickBot="1" x14ac:dyDescent="0.2">
      <c r="B62" s="124"/>
      <c r="C62" s="1206" t="s">
        <v>580</v>
      </c>
      <c r="D62" s="1207"/>
      <c r="E62" s="1208"/>
      <c r="F62" s="360">
        <v>110</v>
      </c>
      <c r="G62" s="360">
        <v>120</v>
      </c>
      <c r="H62" s="361">
        <v>125</v>
      </c>
    </row>
    <row r="63" spans="2:8" ht="52.5" customHeight="1" thickBot="1" x14ac:dyDescent="0.2">
      <c r="B63" s="125"/>
      <c r="C63" s="1209" t="s">
        <v>49</v>
      </c>
      <c r="D63" s="1209"/>
      <c r="E63" s="1210"/>
      <c r="F63" s="362">
        <v>10180</v>
      </c>
      <c r="G63" s="362">
        <v>10182</v>
      </c>
      <c r="H63" s="363">
        <v>9114</v>
      </c>
    </row>
    <row r="64" spans="2:8" x14ac:dyDescent="0.15"/>
  </sheetData>
  <sheetProtection algorithmName="SHA-512" hashValue="ngBMrOaPwp53y2vXM4sEULg7ph08Mi97UAHhrCcAB4D59d3IKLSEv8HCtNrvefbp75MpUlv8OxpP1c+S/Kp6wg==" saltValue="xLU7izT0Oo3QDwVl0S3k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60894</v>
      </c>
      <c r="E3" s="144"/>
      <c r="F3" s="145">
        <v>70329</v>
      </c>
      <c r="G3" s="146"/>
      <c r="H3" s="147"/>
    </row>
    <row r="4" spans="1:8" x14ac:dyDescent="0.15">
      <c r="A4" s="148"/>
      <c r="B4" s="149"/>
      <c r="C4" s="150"/>
      <c r="D4" s="151">
        <v>29847</v>
      </c>
      <c r="E4" s="152"/>
      <c r="F4" s="153">
        <v>39403</v>
      </c>
      <c r="G4" s="154"/>
      <c r="H4" s="155"/>
    </row>
    <row r="5" spans="1:8" x14ac:dyDescent="0.15">
      <c r="A5" s="136" t="s">
        <v>525</v>
      </c>
      <c r="B5" s="141"/>
      <c r="C5" s="142"/>
      <c r="D5" s="143">
        <v>63094</v>
      </c>
      <c r="E5" s="144"/>
      <c r="F5" s="145">
        <v>54225</v>
      </c>
      <c r="G5" s="146"/>
      <c r="H5" s="147"/>
    </row>
    <row r="6" spans="1:8" x14ac:dyDescent="0.15">
      <c r="A6" s="148"/>
      <c r="B6" s="149"/>
      <c r="C6" s="150"/>
      <c r="D6" s="151">
        <v>26375</v>
      </c>
      <c r="E6" s="152"/>
      <c r="F6" s="153">
        <v>27337</v>
      </c>
      <c r="G6" s="154"/>
      <c r="H6" s="155"/>
    </row>
    <row r="7" spans="1:8" x14ac:dyDescent="0.15">
      <c r="A7" s="136" t="s">
        <v>526</v>
      </c>
      <c r="B7" s="141"/>
      <c r="C7" s="142"/>
      <c r="D7" s="143">
        <v>59038</v>
      </c>
      <c r="E7" s="144"/>
      <c r="F7" s="145">
        <v>54016</v>
      </c>
      <c r="G7" s="146"/>
      <c r="H7" s="147"/>
    </row>
    <row r="8" spans="1:8" x14ac:dyDescent="0.15">
      <c r="A8" s="148"/>
      <c r="B8" s="149"/>
      <c r="C8" s="150"/>
      <c r="D8" s="151">
        <v>24558</v>
      </c>
      <c r="E8" s="152"/>
      <c r="F8" s="153">
        <v>28078</v>
      </c>
      <c r="G8" s="154"/>
      <c r="H8" s="155"/>
    </row>
    <row r="9" spans="1:8" x14ac:dyDescent="0.15">
      <c r="A9" s="136" t="s">
        <v>527</v>
      </c>
      <c r="B9" s="141"/>
      <c r="C9" s="142"/>
      <c r="D9" s="143">
        <v>49103</v>
      </c>
      <c r="E9" s="144"/>
      <c r="F9" s="145">
        <v>52786</v>
      </c>
      <c r="G9" s="146"/>
      <c r="H9" s="147"/>
    </row>
    <row r="10" spans="1:8" x14ac:dyDescent="0.15">
      <c r="A10" s="148"/>
      <c r="B10" s="149"/>
      <c r="C10" s="150"/>
      <c r="D10" s="151">
        <v>27556</v>
      </c>
      <c r="E10" s="152"/>
      <c r="F10" s="153">
        <v>28742</v>
      </c>
      <c r="G10" s="154"/>
      <c r="H10" s="155"/>
    </row>
    <row r="11" spans="1:8" x14ac:dyDescent="0.15">
      <c r="A11" s="136" t="s">
        <v>528</v>
      </c>
      <c r="B11" s="141"/>
      <c r="C11" s="142"/>
      <c r="D11" s="143">
        <v>83905</v>
      </c>
      <c r="E11" s="144"/>
      <c r="F11" s="145">
        <v>58465</v>
      </c>
      <c r="G11" s="146"/>
      <c r="H11" s="147"/>
    </row>
    <row r="12" spans="1:8" x14ac:dyDescent="0.15">
      <c r="A12" s="148"/>
      <c r="B12" s="149"/>
      <c r="C12" s="156"/>
      <c r="D12" s="151">
        <v>56617</v>
      </c>
      <c r="E12" s="152"/>
      <c r="F12" s="153">
        <v>34452</v>
      </c>
      <c r="G12" s="154"/>
      <c r="H12" s="155"/>
    </row>
    <row r="13" spans="1:8" x14ac:dyDescent="0.15">
      <c r="A13" s="136"/>
      <c r="B13" s="141"/>
      <c r="C13" s="157"/>
      <c r="D13" s="158">
        <v>63207</v>
      </c>
      <c r="E13" s="159"/>
      <c r="F13" s="160">
        <v>57964</v>
      </c>
      <c r="G13" s="161"/>
      <c r="H13" s="147"/>
    </row>
    <row r="14" spans="1:8" x14ac:dyDescent="0.15">
      <c r="A14" s="148"/>
      <c r="B14" s="149"/>
      <c r="C14" s="150"/>
      <c r="D14" s="151">
        <v>32991</v>
      </c>
      <c r="E14" s="152"/>
      <c r="F14" s="153">
        <v>31602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5.0999999999999996</v>
      </c>
      <c r="C19" s="162">
        <f>ROUND(VALUE(SUBSTITUTE(実質収支比率等に係る経年分析!G$48,"▲","-")),2)</f>
        <v>10.39</v>
      </c>
      <c r="D19" s="162">
        <f>ROUND(VALUE(SUBSTITUTE(実質収支比率等に係る経年分析!H$48,"▲","-")),2)</f>
        <v>7.38</v>
      </c>
      <c r="E19" s="162">
        <f>ROUND(VALUE(SUBSTITUTE(実質収支比率等に係る経年分析!I$48,"▲","-")),2)</f>
        <v>5.37</v>
      </c>
      <c r="F19" s="162">
        <f>ROUND(VALUE(SUBSTITUTE(実質収支比率等に係る経年分析!J$48,"▲","-")),2)</f>
        <v>5.53</v>
      </c>
    </row>
    <row r="20" spans="1:11" x14ac:dyDescent="0.15">
      <c r="A20" s="162" t="s">
        <v>53</v>
      </c>
      <c r="B20" s="162">
        <f>ROUND(VALUE(SUBSTITUTE(実質収支比率等に係る経年分析!F$47,"▲","-")),2)</f>
        <v>13.29</v>
      </c>
      <c r="C20" s="162">
        <f>ROUND(VALUE(SUBSTITUTE(実質収支比率等に係る経年分析!G$47,"▲","-")),2)</f>
        <v>14.62</v>
      </c>
      <c r="D20" s="162">
        <f>ROUND(VALUE(SUBSTITUTE(実質収支比率等に係る経年分析!H$47,"▲","-")),2)</f>
        <v>18.93</v>
      </c>
      <c r="E20" s="162">
        <f>ROUND(VALUE(SUBSTITUTE(実質収支比率等に係る経年分析!I$47,"▲","-")),2)</f>
        <v>20.350000000000001</v>
      </c>
      <c r="F20" s="162">
        <f>ROUND(VALUE(SUBSTITUTE(実質収支比率等に係る経年分析!J$47,"▲","-")),2)</f>
        <v>16.84</v>
      </c>
    </row>
    <row r="21" spans="1:11" x14ac:dyDescent="0.15">
      <c r="A21" s="162" t="s">
        <v>54</v>
      </c>
      <c r="B21" s="162">
        <f>IF(ISNUMBER(VALUE(SUBSTITUTE(実質収支比率等に係る経年分析!F$49,"▲","-"))),ROUND(VALUE(SUBSTITUTE(実質収支比率等に係る経年分析!F$49,"▲","-")),2),NA())</f>
        <v>-3.96</v>
      </c>
      <c r="C21" s="162">
        <f>IF(ISNUMBER(VALUE(SUBSTITUTE(実質収支比率等に係る経年分析!G$49,"▲","-"))),ROUND(VALUE(SUBSTITUTE(実質収支比率等に係る経年分析!G$49,"▲","-")),2),NA())</f>
        <v>4.4800000000000004</v>
      </c>
      <c r="D21" s="162">
        <f>IF(ISNUMBER(VALUE(SUBSTITUTE(実質収支比率等に係る経年分析!H$49,"▲","-"))),ROUND(VALUE(SUBSTITUTE(実質収支比率等に係る経年分析!H$49,"▲","-")),2),NA())</f>
        <v>-4.83</v>
      </c>
      <c r="E21" s="162">
        <f>IF(ISNUMBER(VALUE(SUBSTITUTE(実質収支比率等に係る経年分析!I$49,"▲","-"))),ROUND(VALUE(SUBSTITUTE(実質収支比率等に係る経年分析!I$49,"▲","-")),2),NA())</f>
        <v>-3.73</v>
      </c>
      <c r="F21" s="162">
        <f>IF(ISNUMBER(VALUE(SUBSTITUTE(実質収支比率等に係る経年分析!J$49,"▲","-"))),ROUND(VALUE(SUBSTITUTE(実質収支比率等に係る経年分析!J$49,"▲","-")),2),NA())</f>
        <v>-5.58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0.14000000000000001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#N/A</v>
      </c>
      <c r="G28" s="163">
        <f>IF(ROUND(VALUE(SUBSTITUTE(連結実質赤字比率に係る赤字・黒字の構成分析!H$42,"▲", "-")), 2) &gt;= 0, ABS(ROUND(VALUE(SUBSTITUTE(連結実質赤字比率に係る赤字・黒字の構成分析!H$42,"▲", "-")), 2)), NA())</f>
        <v>0</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下水道事業会計（農業集落排水事業）</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0.14000000000000001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0.13</v>
      </c>
    </row>
    <row r="30" spans="1:11" x14ac:dyDescent="0.15">
      <c r="A30" s="163" t="str">
        <f>IF(連結実質赤字比率に係る赤字・黒字の構成分析!C$40="",NA(),連結実質赤字比率に係る赤字・黒字の構成分析!C$40)</f>
        <v>国民健康保険事業特別会計（事業勘定）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2.7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1.71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0.22</v>
      </c>
    </row>
    <row r="31" spans="1:11" x14ac:dyDescent="0.15">
      <c r="A31" s="163" t="str">
        <f>IF(連結実質赤字比率に係る赤字・黒字の構成分析!C$39="",NA(),連結実質赤字比率に係る赤字・黒字の構成分析!C$39)</f>
        <v>介護保険事業特別会計（保険事業勘定）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0.61</v>
      </c>
    </row>
    <row r="32" spans="1:11" x14ac:dyDescent="0.15">
      <c r="A32" s="163" t="str">
        <f>IF(連結実質赤字比率に係る赤字・黒字の構成分析!C$38="",NA(),連結実質赤字比率に係る赤字・黒字の構成分析!C$38)</f>
        <v>下水道事業会計（公共下水道事業）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2.2799999999999998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1.98</v>
      </c>
    </row>
    <row r="33" spans="1:16" x14ac:dyDescent="0.15">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18.12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9.15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8.5399999999999991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5.17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10.36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5.51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8.2200000000000006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9.33</v>
      </c>
    </row>
    <row r="36" spans="1:16" x14ac:dyDescent="0.15">
      <c r="A36" s="163" t="str">
        <f>IF(連結実質赤字比率に係る赤字・黒字の構成分析!C$34="",NA(),連結実質赤字比率に係る赤字・黒字の構成分析!C$34)</f>
        <v>診療所事業会計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0.01</v>
      </c>
      <c r="D36" s="163">
        <f>IF(ROUND(VALUE(SUBSTITUTE(連結実質赤字比率に係る赤字・黒字の構成分析!G$34,"▲", "-")), 2) &lt; 0, ABS(ROUND(VALUE(SUBSTITUTE(連結実質赤字比率に係る赤字・黒字の構成分析!G$34,"▲", "-")), 2)), NA())</f>
        <v>0.01</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0.01</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0.01</v>
      </c>
      <c r="I36" s="163" t="e">
        <f>IF(ROUND(VALUE(SUBSTITUTE(連結実質赤字比率に係る赤字・黒字の構成分析!I$34,"▲", "-")), 2) &gt;= 0, ABS(ROUND(VALUE(SUBSTITUTE(連結実質赤字比率に係る赤字・黒字の構成分析!I$34,"▲", "-")), 2)), NA())</f>
        <v>#N/A</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5003</v>
      </c>
      <c r="E42" s="164"/>
      <c r="F42" s="164"/>
      <c r="G42" s="164">
        <f>'実質公債費比率（分子）の構造'!L$52</f>
        <v>4885</v>
      </c>
      <c r="H42" s="164"/>
      <c r="I42" s="164"/>
      <c r="J42" s="164">
        <f>'実質公債費比率（分子）の構造'!M$52</f>
        <v>4679</v>
      </c>
      <c r="K42" s="164"/>
      <c r="L42" s="164"/>
      <c r="M42" s="164">
        <f>'実質公債費比率（分子）の構造'!N$52</f>
        <v>4500</v>
      </c>
      <c r="N42" s="164"/>
      <c r="O42" s="164"/>
      <c r="P42" s="164">
        <f>'実質公債費比率（分子）の構造'!O$52</f>
        <v>4277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1154</v>
      </c>
      <c r="C46" s="164"/>
      <c r="D46" s="164"/>
      <c r="E46" s="164">
        <f>'実質公債費比率（分子）の構造'!L$48</f>
        <v>1104</v>
      </c>
      <c r="F46" s="164"/>
      <c r="G46" s="164"/>
      <c r="H46" s="164">
        <f>'実質公債費比率（分子）の構造'!M$48</f>
        <v>1063</v>
      </c>
      <c r="I46" s="164"/>
      <c r="J46" s="164"/>
      <c r="K46" s="164">
        <f>'実質公債費比率（分子）の構造'!N$48</f>
        <v>1137</v>
      </c>
      <c r="L46" s="164"/>
      <c r="M46" s="164"/>
      <c r="N46" s="164">
        <f>'実質公債費比率（分子）の構造'!O$48</f>
        <v>1171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5034</v>
      </c>
      <c r="C49" s="164"/>
      <c r="D49" s="164"/>
      <c r="E49" s="164">
        <f>'実質公債費比率（分子）の構造'!L$45</f>
        <v>4841</v>
      </c>
      <c r="F49" s="164"/>
      <c r="G49" s="164"/>
      <c r="H49" s="164">
        <f>'実質公債費比率（分子）の構造'!M$45</f>
        <v>4717</v>
      </c>
      <c r="I49" s="164"/>
      <c r="J49" s="164"/>
      <c r="K49" s="164">
        <f>'実質公債費比率（分子）の構造'!N$45</f>
        <v>4543</v>
      </c>
      <c r="L49" s="164"/>
      <c r="M49" s="164"/>
      <c r="N49" s="164">
        <f>'実質公債費比率（分子）の構造'!O$45</f>
        <v>4280</v>
      </c>
      <c r="O49" s="164"/>
      <c r="P49" s="164"/>
    </row>
    <row r="50" spans="1:16" x14ac:dyDescent="0.15">
      <c r="A50" s="164" t="s">
        <v>67</v>
      </c>
      <c r="B50" s="164" t="e">
        <f>NA()</f>
        <v>#N/A</v>
      </c>
      <c r="C50" s="164">
        <f>IF(ISNUMBER('実質公債費比率（分子）の構造'!K$53),'実質公債費比率（分子）の構造'!K$53,NA())</f>
        <v>1185</v>
      </c>
      <c r="D50" s="164" t="e">
        <f>NA()</f>
        <v>#N/A</v>
      </c>
      <c r="E50" s="164" t="e">
        <f>NA()</f>
        <v>#N/A</v>
      </c>
      <c r="F50" s="164">
        <f>IF(ISNUMBER('実質公債費比率（分子）の構造'!L$53),'実質公債費比率（分子）の構造'!L$53,NA())</f>
        <v>1060</v>
      </c>
      <c r="G50" s="164" t="e">
        <f>NA()</f>
        <v>#N/A</v>
      </c>
      <c r="H50" s="164" t="e">
        <f>NA()</f>
        <v>#N/A</v>
      </c>
      <c r="I50" s="164">
        <f>IF(ISNUMBER('実質公債費比率（分子）の構造'!M$53),'実質公債費比率（分子）の構造'!M$53,NA())</f>
        <v>1101</v>
      </c>
      <c r="J50" s="164" t="e">
        <f>NA()</f>
        <v>#N/A</v>
      </c>
      <c r="K50" s="164" t="e">
        <f>NA()</f>
        <v>#N/A</v>
      </c>
      <c r="L50" s="164">
        <f>IF(ISNUMBER('実質公債費比率（分子）の構造'!N$53),'実質公債費比率（分子）の構造'!N$53,NA())</f>
        <v>1180</v>
      </c>
      <c r="M50" s="164" t="e">
        <f>NA()</f>
        <v>#N/A</v>
      </c>
      <c r="N50" s="164" t="e">
        <f>NA()</f>
        <v>#N/A</v>
      </c>
      <c r="O50" s="164">
        <f>IF(ISNUMBER('実質公債費比率（分子）の構造'!O$53),'実質公債費比率（分子）の構造'!O$53,NA())</f>
        <v>1174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37614</v>
      </c>
      <c r="E56" s="163"/>
      <c r="F56" s="163"/>
      <c r="G56" s="163">
        <f>'将来負担比率（分子）の構造'!J$52</f>
        <v>36361</v>
      </c>
      <c r="H56" s="163"/>
      <c r="I56" s="163"/>
      <c r="J56" s="163">
        <f>'将来負担比率（分子）の構造'!K$52</f>
        <v>34276</v>
      </c>
      <c r="K56" s="163"/>
      <c r="L56" s="163"/>
      <c r="M56" s="163">
        <f>'将来負担比率（分子）の構造'!L$52</f>
        <v>33049</v>
      </c>
      <c r="N56" s="163"/>
      <c r="O56" s="163"/>
      <c r="P56" s="163">
        <f>'将来負担比率（分子）の構造'!M$52</f>
        <v>32376</v>
      </c>
    </row>
    <row r="57" spans="1:16" x14ac:dyDescent="0.15">
      <c r="A57" s="163" t="s">
        <v>42</v>
      </c>
      <c r="B57" s="163"/>
      <c r="C57" s="163"/>
      <c r="D57" s="163">
        <f>'将来負担比率（分子）の構造'!I$51</f>
        <v>5773</v>
      </c>
      <c r="E57" s="163"/>
      <c r="F57" s="163"/>
      <c r="G57" s="163">
        <f>'将来負担比率（分子）の構造'!J$51</f>
        <v>5478</v>
      </c>
      <c r="H57" s="163"/>
      <c r="I57" s="163"/>
      <c r="J57" s="163">
        <f>'将来負担比率（分子）の構造'!K$51</f>
        <v>5641</v>
      </c>
      <c r="K57" s="163"/>
      <c r="L57" s="163"/>
      <c r="M57" s="163">
        <f>'将来負担比率（分子）の構造'!L$51</f>
        <v>6142</v>
      </c>
      <c r="N57" s="163"/>
      <c r="O57" s="163"/>
      <c r="P57" s="163">
        <f>'将来負担比率（分子）の構造'!M$51</f>
        <v>5749</v>
      </c>
    </row>
    <row r="58" spans="1:16" x14ac:dyDescent="0.15">
      <c r="A58" s="163" t="s">
        <v>41</v>
      </c>
      <c r="B58" s="163"/>
      <c r="C58" s="163"/>
      <c r="D58" s="163">
        <f>'将来負担比率（分子）の構造'!I$50</f>
        <v>8319</v>
      </c>
      <c r="E58" s="163"/>
      <c r="F58" s="163"/>
      <c r="G58" s="163">
        <f>'将来負担比率（分子）の構造'!J$50</f>
        <v>9711</v>
      </c>
      <c r="H58" s="163"/>
      <c r="I58" s="163"/>
      <c r="J58" s="163">
        <f>'将来負担比率（分子）の構造'!K$50</f>
        <v>11175</v>
      </c>
      <c r="K58" s="163"/>
      <c r="L58" s="163"/>
      <c r="M58" s="163">
        <f>'将来負担比率（分子）の構造'!L$50</f>
        <v>11478</v>
      </c>
      <c r="N58" s="163"/>
      <c r="O58" s="163"/>
      <c r="P58" s="163">
        <f>'将来負担比率（分子）の構造'!M$50</f>
        <v>10907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239</v>
      </c>
      <c r="C61" s="163"/>
      <c r="D61" s="163"/>
      <c r="E61" s="163">
        <f>'将来負担比率（分子）の構造'!J$46</f>
        <v>272</v>
      </c>
      <c r="F61" s="163"/>
      <c r="G61" s="163"/>
      <c r="H61" s="163">
        <f>'将来負担比率（分子）の構造'!K$46</f>
        <v>82</v>
      </c>
      <c r="I61" s="163"/>
      <c r="J61" s="163"/>
      <c r="K61" s="163">
        <f>'将来負担比率（分子）の構造'!L$46</f>
        <v>198</v>
      </c>
      <c r="L61" s="163"/>
      <c r="M61" s="163"/>
      <c r="N61" s="163" t="str">
        <f>'将来負担比率（分子）の構造'!M$46</f>
        <v>-</v>
      </c>
      <c r="O61" s="163"/>
      <c r="P61" s="163"/>
    </row>
    <row r="62" spans="1:16" x14ac:dyDescent="0.15">
      <c r="A62" s="163" t="s">
        <v>35</v>
      </c>
      <c r="B62" s="163">
        <f>'将来負担比率（分子）の構造'!I$45</f>
        <v>5183</v>
      </c>
      <c r="C62" s="163"/>
      <c r="D62" s="163"/>
      <c r="E62" s="163">
        <f>'将来負担比率（分子）の構造'!J$45</f>
        <v>5048</v>
      </c>
      <c r="F62" s="163"/>
      <c r="G62" s="163"/>
      <c r="H62" s="163">
        <f>'将来負担比率（分子）の構造'!K$45</f>
        <v>5022</v>
      </c>
      <c r="I62" s="163"/>
      <c r="J62" s="163"/>
      <c r="K62" s="163">
        <f>'将来負担比率（分子）の構造'!L$45</f>
        <v>5012</v>
      </c>
      <c r="L62" s="163"/>
      <c r="M62" s="163"/>
      <c r="N62" s="163">
        <f>'将来負担比率（分子）の構造'!M$45</f>
        <v>5060</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13677</v>
      </c>
      <c r="C64" s="163"/>
      <c r="D64" s="163"/>
      <c r="E64" s="163">
        <f>'将来負担比率（分子）の構造'!J$43</f>
        <v>13737</v>
      </c>
      <c r="F64" s="163"/>
      <c r="G64" s="163"/>
      <c r="H64" s="163">
        <f>'将来負担比率（分子）の構造'!K$43</f>
        <v>13524</v>
      </c>
      <c r="I64" s="163"/>
      <c r="J64" s="163"/>
      <c r="K64" s="163">
        <f>'将来負担比率（分子）の構造'!L$43</f>
        <v>14403</v>
      </c>
      <c r="L64" s="163"/>
      <c r="M64" s="163"/>
      <c r="N64" s="163">
        <f>'将来負担比率（分子）の構造'!M$43</f>
        <v>14605</v>
      </c>
      <c r="O64" s="163"/>
      <c r="P64" s="163"/>
    </row>
    <row r="65" spans="1:16" x14ac:dyDescent="0.15">
      <c r="A65" s="163" t="s">
        <v>32</v>
      </c>
      <c r="B65" s="163">
        <f>'将来負担比率（分子）の構造'!I$42</f>
        <v>394</v>
      </c>
      <c r="C65" s="163"/>
      <c r="D65" s="163"/>
      <c r="E65" s="163">
        <f>'将来負担比率（分子）の構造'!J$42</f>
        <v>395</v>
      </c>
      <c r="F65" s="163"/>
      <c r="G65" s="163"/>
      <c r="H65" s="163">
        <f>'将来負担比率（分子）の構造'!K$42</f>
        <v>396</v>
      </c>
      <c r="I65" s="163"/>
      <c r="J65" s="163"/>
      <c r="K65" s="163">
        <f>'将来負担比率（分子）の構造'!L$42</f>
        <v>397</v>
      </c>
      <c r="L65" s="163"/>
      <c r="M65" s="163"/>
      <c r="N65" s="163">
        <f>'将来負担比率（分子）の構造'!M$42</f>
        <v>398</v>
      </c>
      <c r="O65" s="163"/>
      <c r="P65" s="163"/>
    </row>
    <row r="66" spans="1:16" x14ac:dyDescent="0.15">
      <c r="A66" s="163" t="s">
        <v>31</v>
      </c>
      <c r="B66" s="163">
        <f>'将来負担比率（分子）の構造'!I$41</f>
        <v>40312</v>
      </c>
      <c r="C66" s="163"/>
      <c r="D66" s="163"/>
      <c r="E66" s="163">
        <f>'将来負担比率（分子）の構造'!J$41</f>
        <v>39743</v>
      </c>
      <c r="F66" s="163"/>
      <c r="G66" s="163"/>
      <c r="H66" s="163">
        <f>'将来負担比率（分子）の構造'!K$41</f>
        <v>38695</v>
      </c>
      <c r="I66" s="163"/>
      <c r="J66" s="163"/>
      <c r="K66" s="163">
        <f>'将来負担比率（分子）の構造'!L$41</f>
        <v>37342</v>
      </c>
      <c r="L66" s="163"/>
      <c r="M66" s="163"/>
      <c r="N66" s="163">
        <f>'将来負担比率（分子）の構造'!M$41</f>
        <v>38050</v>
      </c>
      <c r="O66" s="163"/>
      <c r="P66" s="163"/>
    </row>
    <row r="67" spans="1:16" x14ac:dyDescent="0.15">
      <c r="A67" s="163" t="s">
        <v>71</v>
      </c>
      <c r="B67" s="163" t="e">
        <f>NA()</f>
        <v>#N/A</v>
      </c>
      <c r="C67" s="163">
        <f>IF(ISNUMBER('将来負担比率（分子）の構造'!I$53), IF('将来負担比率（分子）の構造'!I$53 &lt; 0, 0, '将来負担比率（分子）の構造'!I$53), NA())</f>
        <v>8098</v>
      </c>
      <c r="D67" s="163" t="e">
        <f>NA()</f>
        <v>#N/A</v>
      </c>
      <c r="E67" s="163" t="e">
        <f>NA()</f>
        <v>#N/A</v>
      </c>
      <c r="F67" s="163">
        <f>IF(ISNUMBER('将来負担比率（分子）の構造'!J$53), IF('将来負担比率（分子）の構造'!J$53 &lt; 0, 0, '将来負担比率（分子）の構造'!J$53), NA())</f>
        <v>7647</v>
      </c>
      <c r="G67" s="163" t="e">
        <f>NA()</f>
        <v>#N/A</v>
      </c>
      <c r="H67" s="163" t="e">
        <f>NA()</f>
        <v>#N/A</v>
      </c>
      <c r="I67" s="163">
        <f>IF(ISNUMBER('将来負担比率（分子）の構造'!K$53), IF('将来負担比率（分子）の構造'!K$53 &lt; 0, 0, '将来負担比率（分子）の構造'!K$53), NA())</f>
        <v>6627</v>
      </c>
      <c r="J67" s="163" t="e">
        <f>NA()</f>
        <v>#N/A</v>
      </c>
      <c r="K67" s="163" t="e">
        <f>NA()</f>
        <v>#N/A</v>
      </c>
      <c r="L67" s="163">
        <f>IF(ISNUMBER('将来負担比率（分子）の構造'!L$53), IF('将来負担比率（分子）の構造'!L$53 &lt; 0, 0, '将来負担比率（分子）の構造'!L$53), NA())</f>
        <v>6683</v>
      </c>
      <c r="M67" s="163" t="e">
        <f>NA()</f>
        <v>#N/A</v>
      </c>
      <c r="N67" s="163" t="e">
        <f>NA()</f>
        <v>#N/A</v>
      </c>
      <c r="O67" s="163">
        <f>IF(ISNUMBER('将来負担比率（分子）の構造'!M$53), IF('将来負担比率（分子）の構造'!M$53 &lt; 0, 0, '将来負担比率（分子）の構造'!M$53), NA())</f>
        <v>9081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4543</v>
      </c>
      <c r="C72" s="167">
        <f>基金残高に係る経年分析!G55</f>
        <v>4884</v>
      </c>
      <c r="D72" s="167">
        <f>基金残高に係る経年分析!H55</f>
        <v>4141</v>
      </c>
    </row>
    <row r="73" spans="1:16" x14ac:dyDescent="0.15">
      <c r="A73" s="166" t="s">
        <v>74</v>
      </c>
      <c r="B73" s="167">
        <f>基金残高に係る経年分析!F56</f>
        <v>1071</v>
      </c>
      <c r="C73" s="167">
        <f>基金残高に係る経年分析!G56</f>
        <v>1031</v>
      </c>
      <c r="D73" s="167">
        <f>基金残高に係る経年分析!H56</f>
        <v>1119</v>
      </c>
    </row>
    <row r="74" spans="1:16" x14ac:dyDescent="0.15">
      <c r="A74" s="166" t="s">
        <v>75</v>
      </c>
      <c r="B74" s="167">
        <f>基金残高に係る経年分析!F57</f>
        <v>4565</v>
      </c>
      <c r="C74" s="167">
        <f>基金残高に係る経年分析!G57</f>
        <v>4267</v>
      </c>
      <c r="D74" s="167">
        <f>基金残高に係る経年分析!H57</f>
        <v>3855</v>
      </c>
    </row>
  </sheetData>
  <sheetProtection algorithmName="SHA-512" hashValue="l2xF4Aoq5OftSaq9ty6TCn10xzq4AOPqCdJa1k/p+TPKXhUvaZM2ZmOF6HBRiyfW7/OwDwfYvGZqj7HT4fFebA==" saltValue="PBfLkU/6gxWazKRcHz40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11670406</v>
      </c>
      <c r="S5" s="613"/>
      <c r="T5" s="613"/>
      <c r="U5" s="613"/>
      <c r="V5" s="613"/>
      <c r="W5" s="613"/>
      <c r="X5" s="613"/>
      <c r="Y5" s="614"/>
      <c r="Z5" s="615">
        <v>23.2</v>
      </c>
      <c r="AA5" s="615"/>
      <c r="AB5" s="615"/>
      <c r="AC5" s="615"/>
      <c r="AD5" s="616">
        <v>11001036</v>
      </c>
      <c r="AE5" s="616"/>
      <c r="AF5" s="616"/>
      <c r="AG5" s="616"/>
      <c r="AH5" s="616"/>
      <c r="AI5" s="616"/>
      <c r="AJ5" s="616"/>
      <c r="AK5" s="616"/>
      <c r="AL5" s="617">
        <v>45</v>
      </c>
      <c r="AM5" s="618"/>
      <c r="AN5" s="618"/>
      <c r="AO5" s="619"/>
      <c r="AP5" s="609" t="s">
        <v>217</v>
      </c>
      <c r="AQ5" s="610"/>
      <c r="AR5" s="610"/>
      <c r="AS5" s="610"/>
      <c r="AT5" s="610"/>
      <c r="AU5" s="610"/>
      <c r="AV5" s="610"/>
      <c r="AW5" s="610"/>
      <c r="AX5" s="610"/>
      <c r="AY5" s="610"/>
      <c r="AZ5" s="610"/>
      <c r="BA5" s="610"/>
      <c r="BB5" s="610"/>
      <c r="BC5" s="610"/>
      <c r="BD5" s="610"/>
      <c r="BE5" s="610"/>
      <c r="BF5" s="611"/>
      <c r="BG5" s="623">
        <v>10994843</v>
      </c>
      <c r="BH5" s="624"/>
      <c r="BI5" s="624"/>
      <c r="BJ5" s="624"/>
      <c r="BK5" s="624"/>
      <c r="BL5" s="624"/>
      <c r="BM5" s="624"/>
      <c r="BN5" s="625"/>
      <c r="BO5" s="626">
        <v>94.2</v>
      </c>
      <c r="BP5" s="626"/>
      <c r="BQ5" s="626"/>
      <c r="BR5" s="626"/>
      <c r="BS5" s="627">
        <v>258006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423346</v>
      </c>
      <c r="S6" s="624"/>
      <c r="T6" s="624"/>
      <c r="U6" s="624"/>
      <c r="V6" s="624"/>
      <c r="W6" s="624"/>
      <c r="X6" s="624"/>
      <c r="Y6" s="625"/>
      <c r="Z6" s="626">
        <v>0.8</v>
      </c>
      <c r="AA6" s="626"/>
      <c r="AB6" s="626"/>
      <c r="AC6" s="626"/>
      <c r="AD6" s="627">
        <v>423346</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10994843</v>
      </c>
      <c r="BH6" s="624"/>
      <c r="BI6" s="624"/>
      <c r="BJ6" s="624"/>
      <c r="BK6" s="624"/>
      <c r="BL6" s="624"/>
      <c r="BM6" s="624"/>
      <c r="BN6" s="625"/>
      <c r="BO6" s="626">
        <v>94.2</v>
      </c>
      <c r="BP6" s="626"/>
      <c r="BQ6" s="626"/>
      <c r="BR6" s="626"/>
      <c r="BS6" s="627">
        <v>258006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262839</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262586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4232</v>
      </c>
      <c r="S7" s="624"/>
      <c r="T7" s="624"/>
      <c r="U7" s="624"/>
      <c r="V7" s="624"/>
      <c r="W7" s="624"/>
      <c r="X7" s="624"/>
      <c r="Y7" s="625"/>
      <c r="Z7" s="626">
        <v>0</v>
      </c>
      <c r="AA7" s="626"/>
      <c r="AB7" s="626"/>
      <c r="AC7" s="626"/>
      <c r="AD7" s="627">
        <v>4232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4539185</v>
      </c>
      <c r="BH7" s="624"/>
      <c r="BI7" s="624"/>
      <c r="BJ7" s="624"/>
      <c r="BK7" s="624"/>
      <c r="BL7" s="624"/>
      <c r="BM7" s="624"/>
      <c r="BN7" s="625"/>
      <c r="BO7" s="626">
        <v>38.9</v>
      </c>
      <c r="BP7" s="626"/>
      <c r="BQ7" s="626"/>
      <c r="BR7" s="626"/>
      <c r="BS7" s="627">
        <v>258006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6150960</v>
      </c>
      <c r="CS7" s="624"/>
      <c r="CT7" s="624"/>
      <c r="CU7" s="624"/>
      <c r="CV7" s="624"/>
      <c r="CW7" s="624"/>
      <c r="CX7" s="624"/>
      <c r="CY7" s="625"/>
      <c r="CZ7" s="626">
        <v>12.6</v>
      </c>
      <c r="DA7" s="626"/>
      <c r="DB7" s="626"/>
      <c r="DC7" s="626"/>
      <c r="DD7" s="632">
        <v>1377910</v>
      </c>
      <c r="DE7" s="624"/>
      <c r="DF7" s="624"/>
      <c r="DG7" s="624"/>
      <c r="DH7" s="624"/>
      <c r="DI7" s="624"/>
      <c r="DJ7" s="624"/>
      <c r="DK7" s="624"/>
      <c r="DL7" s="624"/>
      <c r="DM7" s="624"/>
      <c r="DN7" s="624"/>
      <c r="DO7" s="624"/>
      <c r="DP7" s="625"/>
      <c r="DQ7" s="632">
        <v>3868666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63989</v>
      </c>
      <c r="S8" s="624"/>
      <c r="T8" s="624"/>
      <c r="U8" s="624"/>
      <c r="V8" s="624"/>
      <c r="W8" s="624"/>
      <c r="X8" s="624"/>
      <c r="Y8" s="625"/>
      <c r="Z8" s="626">
        <v>0.1</v>
      </c>
      <c r="AA8" s="626"/>
      <c r="AB8" s="626"/>
      <c r="AC8" s="626"/>
      <c r="AD8" s="627">
        <v>63989</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126890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18700021</v>
      </c>
      <c r="CS8" s="624"/>
      <c r="CT8" s="624"/>
      <c r="CU8" s="624"/>
      <c r="CV8" s="624"/>
      <c r="CW8" s="624"/>
      <c r="CX8" s="624"/>
      <c r="CY8" s="625"/>
      <c r="CZ8" s="626">
        <v>38.299999999999997</v>
      </c>
      <c r="DA8" s="626"/>
      <c r="DB8" s="626"/>
      <c r="DC8" s="626"/>
      <c r="DD8" s="632">
        <v>257438</v>
      </c>
      <c r="DE8" s="624"/>
      <c r="DF8" s="624"/>
      <c r="DG8" s="624"/>
      <c r="DH8" s="624"/>
      <c r="DI8" s="624"/>
      <c r="DJ8" s="624"/>
      <c r="DK8" s="624"/>
      <c r="DL8" s="624"/>
      <c r="DM8" s="624"/>
      <c r="DN8" s="624"/>
      <c r="DO8" s="624"/>
      <c r="DP8" s="625"/>
      <c r="DQ8" s="632">
        <v>8917712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75359</v>
      </c>
      <c r="S9" s="624"/>
      <c r="T9" s="624"/>
      <c r="U9" s="624"/>
      <c r="V9" s="624"/>
      <c r="W9" s="624"/>
      <c r="X9" s="624"/>
      <c r="Y9" s="625"/>
      <c r="Z9" s="626">
        <v>0.1</v>
      </c>
      <c r="AA9" s="626"/>
      <c r="AB9" s="626"/>
      <c r="AC9" s="626"/>
      <c r="AD9" s="627">
        <v>75359</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3445153</v>
      </c>
      <c r="BH9" s="624"/>
      <c r="BI9" s="624"/>
      <c r="BJ9" s="624"/>
      <c r="BK9" s="624"/>
      <c r="BL9" s="624"/>
      <c r="BM9" s="624"/>
      <c r="BN9" s="625"/>
      <c r="BO9" s="626">
        <v>29.5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3783263</v>
      </c>
      <c r="CS9" s="624"/>
      <c r="CT9" s="624"/>
      <c r="CU9" s="624"/>
      <c r="CV9" s="624"/>
      <c r="CW9" s="624"/>
      <c r="CX9" s="624"/>
      <c r="CY9" s="625"/>
      <c r="CZ9" s="626">
        <v>7.8</v>
      </c>
      <c r="DA9" s="626"/>
      <c r="DB9" s="626"/>
      <c r="DC9" s="626"/>
      <c r="DD9" s="632">
        <v>439793</v>
      </c>
      <c r="DE9" s="624"/>
      <c r="DF9" s="624"/>
      <c r="DG9" s="624"/>
      <c r="DH9" s="624"/>
      <c r="DI9" s="624"/>
      <c r="DJ9" s="624"/>
      <c r="DK9" s="624"/>
      <c r="DL9" s="624"/>
      <c r="DM9" s="624"/>
      <c r="DN9" s="624"/>
      <c r="DO9" s="624"/>
      <c r="DP9" s="625"/>
      <c r="DQ9" s="632">
        <v>2717465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279280</v>
      </c>
      <c r="BH10" s="624"/>
      <c r="BI10" s="624"/>
      <c r="BJ10" s="624"/>
      <c r="BK10" s="624"/>
      <c r="BL10" s="624"/>
      <c r="BM10" s="624"/>
      <c r="BN10" s="625"/>
      <c r="BO10" s="626">
        <v>2.4</v>
      </c>
      <c r="BP10" s="626"/>
      <c r="BQ10" s="626"/>
      <c r="BR10" s="626"/>
      <c r="BS10" s="627">
        <v>71925</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37198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22474</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2270137</v>
      </c>
      <c r="S11" s="624"/>
      <c r="T11" s="624"/>
      <c r="U11" s="624"/>
      <c r="V11" s="624"/>
      <c r="W11" s="624"/>
      <c r="X11" s="624"/>
      <c r="Y11" s="625"/>
      <c r="Z11" s="628">
        <v>4.5</v>
      </c>
      <c r="AA11" s="629"/>
      <c r="AB11" s="629"/>
      <c r="AC11" s="635"/>
      <c r="AD11" s="632">
        <v>2270137</v>
      </c>
      <c r="AE11" s="624"/>
      <c r="AF11" s="624"/>
      <c r="AG11" s="624"/>
      <c r="AH11" s="624"/>
      <c r="AI11" s="624"/>
      <c r="AJ11" s="624"/>
      <c r="AK11" s="625"/>
      <c r="AL11" s="628">
        <v>9.3000000000000007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687862</v>
      </c>
      <c r="BH11" s="624"/>
      <c r="BI11" s="624"/>
      <c r="BJ11" s="624"/>
      <c r="BK11" s="624"/>
      <c r="BL11" s="624"/>
      <c r="BM11" s="624"/>
      <c r="BN11" s="625"/>
      <c r="BO11" s="626">
        <v>5.9</v>
      </c>
      <c r="BP11" s="626"/>
      <c r="BQ11" s="626"/>
      <c r="BR11" s="626"/>
      <c r="BS11" s="627">
        <v>186081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1766632</v>
      </c>
      <c r="CS11" s="624"/>
      <c r="CT11" s="624"/>
      <c r="CU11" s="624"/>
      <c r="CV11" s="624"/>
      <c r="CW11" s="624"/>
      <c r="CX11" s="624"/>
      <c r="CY11" s="625"/>
      <c r="CZ11" s="626">
        <v>3.6</v>
      </c>
      <c r="DA11" s="626"/>
      <c r="DB11" s="626"/>
      <c r="DC11" s="626"/>
      <c r="DD11" s="632">
        <v>745077</v>
      </c>
      <c r="DE11" s="624"/>
      <c r="DF11" s="624"/>
      <c r="DG11" s="624"/>
      <c r="DH11" s="624"/>
      <c r="DI11" s="624"/>
      <c r="DJ11" s="624"/>
      <c r="DK11" s="624"/>
      <c r="DL11" s="624"/>
      <c r="DM11" s="624"/>
      <c r="DN11" s="624"/>
      <c r="DO11" s="624"/>
      <c r="DP11" s="625"/>
      <c r="DQ11" s="632">
        <v>807002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9114</v>
      </c>
      <c r="S12" s="624"/>
      <c r="T12" s="624"/>
      <c r="U12" s="624"/>
      <c r="V12" s="624"/>
      <c r="W12" s="624"/>
      <c r="X12" s="624"/>
      <c r="Y12" s="625"/>
      <c r="Z12" s="626">
        <v>0</v>
      </c>
      <c r="AA12" s="626"/>
      <c r="AB12" s="626"/>
      <c r="AC12" s="626"/>
      <c r="AD12" s="627">
        <v>9114</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5392542</v>
      </c>
      <c r="BH12" s="624"/>
      <c r="BI12" s="624"/>
      <c r="BJ12" s="624"/>
      <c r="BK12" s="624"/>
      <c r="BL12" s="624"/>
      <c r="BM12" s="624"/>
      <c r="BN12" s="625"/>
      <c r="BO12" s="626">
        <v>46.2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846545</v>
      </c>
      <c r="CS12" s="624"/>
      <c r="CT12" s="624"/>
      <c r="CU12" s="624"/>
      <c r="CV12" s="624"/>
      <c r="CW12" s="624"/>
      <c r="CX12" s="624"/>
      <c r="CY12" s="625"/>
      <c r="CZ12" s="626">
        <v>1.7</v>
      </c>
      <c r="DA12" s="626"/>
      <c r="DB12" s="626"/>
      <c r="DC12" s="626"/>
      <c r="DD12" s="632">
        <v>166008</v>
      </c>
      <c r="DE12" s="624"/>
      <c r="DF12" s="624"/>
      <c r="DG12" s="624"/>
      <c r="DH12" s="624"/>
      <c r="DI12" s="624"/>
      <c r="DJ12" s="624"/>
      <c r="DK12" s="624"/>
      <c r="DL12" s="624"/>
      <c r="DM12" s="624"/>
      <c r="DN12" s="624"/>
      <c r="DO12" s="624"/>
      <c r="DP12" s="625"/>
      <c r="DQ12" s="632">
        <v>597656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5334730</v>
      </c>
      <c r="BH13" s="624"/>
      <c r="BI13" s="624"/>
      <c r="BJ13" s="624"/>
      <c r="BK13" s="624"/>
      <c r="BL13" s="624"/>
      <c r="BM13" s="624"/>
      <c r="BN13" s="625"/>
      <c r="BO13" s="626">
        <v>45.7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4315721</v>
      </c>
      <c r="CS13" s="624"/>
      <c r="CT13" s="624"/>
      <c r="CU13" s="624"/>
      <c r="CV13" s="624"/>
      <c r="CW13" s="624"/>
      <c r="CX13" s="624"/>
      <c r="CY13" s="625"/>
      <c r="CZ13" s="626">
        <v>8.8000000000000007</v>
      </c>
      <c r="DA13" s="626"/>
      <c r="DB13" s="626"/>
      <c r="DC13" s="626"/>
      <c r="DD13" s="632">
        <v>1895048</v>
      </c>
      <c r="DE13" s="624"/>
      <c r="DF13" s="624"/>
      <c r="DG13" s="624"/>
      <c r="DH13" s="624"/>
      <c r="DI13" s="624"/>
      <c r="DJ13" s="624"/>
      <c r="DK13" s="624"/>
      <c r="DL13" s="624"/>
      <c r="DM13" s="624"/>
      <c r="DN13" s="624"/>
      <c r="DO13" s="624"/>
      <c r="DP13" s="625"/>
      <c r="DQ13" s="632">
        <v>2461550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351484</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2059031</v>
      </c>
      <c r="CS14" s="624"/>
      <c r="CT14" s="624"/>
      <c r="CU14" s="624"/>
      <c r="CV14" s="624"/>
      <c r="CW14" s="624"/>
      <c r="CX14" s="624"/>
      <c r="CY14" s="625"/>
      <c r="CZ14" s="626">
        <v>4.2</v>
      </c>
      <c r="DA14" s="626"/>
      <c r="DB14" s="626"/>
      <c r="DC14" s="626"/>
      <c r="DD14" s="632">
        <v>730422</v>
      </c>
      <c r="DE14" s="624"/>
      <c r="DF14" s="624"/>
      <c r="DG14" s="624"/>
      <c r="DH14" s="624"/>
      <c r="DI14" s="624"/>
      <c r="DJ14" s="624"/>
      <c r="DK14" s="624"/>
      <c r="DL14" s="624"/>
      <c r="DM14" s="624"/>
      <c r="DN14" s="624"/>
      <c r="DO14" s="624"/>
      <c r="DP14" s="625"/>
      <c r="DQ14" s="632">
        <v>1280163</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30106</v>
      </c>
      <c r="S15" s="624"/>
      <c r="T15" s="624"/>
      <c r="U15" s="624"/>
      <c r="V15" s="624"/>
      <c r="W15" s="624"/>
      <c r="X15" s="624"/>
      <c r="Y15" s="625"/>
      <c r="Z15" s="626">
        <v>0.1</v>
      </c>
      <c r="AA15" s="626"/>
      <c r="AB15" s="626"/>
      <c r="AC15" s="626"/>
      <c r="AD15" s="627">
        <v>30106</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711632</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4944937</v>
      </c>
      <c r="CS15" s="624"/>
      <c r="CT15" s="624"/>
      <c r="CU15" s="624"/>
      <c r="CV15" s="624"/>
      <c r="CW15" s="624"/>
      <c r="CX15" s="624"/>
      <c r="CY15" s="625"/>
      <c r="CZ15" s="626">
        <v>10.1</v>
      </c>
      <c r="DA15" s="626"/>
      <c r="DB15" s="626"/>
      <c r="DC15" s="626"/>
      <c r="DD15" s="632">
        <v>1228584</v>
      </c>
      <c r="DE15" s="624"/>
      <c r="DF15" s="624"/>
      <c r="DG15" s="624"/>
      <c r="DH15" s="624"/>
      <c r="DI15" s="624"/>
      <c r="DJ15" s="624"/>
      <c r="DK15" s="624"/>
      <c r="DL15" s="624"/>
      <c r="DM15" s="624"/>
      <c r="DN15" s="624"/>
      <c r="DO15" s="624"/>
      <c r="DP15" s="625"/>
      <c r="DQ15" s="632">
        <v>3889826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185851</v>
      </c>
      <c r="S16" s="624"/>
      <c r="T16" s="624"/>
      <c r="U16" s="624"/>
      <c r="V16" s="624"/>
      <c r="W16" s="624"/>
      <c r="X16" s="624"/>
      <c r="Y16" s="625"/>
      <c r="Z16" s="626">
        <v>0.4</v>
      </c>
      <c r="AA16" s="626"/>
      <c r="AB16" s="626"/>
      <c r="AC16" s="626"/>
      <c r="AD16" s="627">
        <v>185851</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1662192</v>
      </c>
      <c r="CS16" s="624"/>
      <c r="CT16" s="624"/>
      <c r="CU16" s="624"/>
      <c r="CV16" s="624"/>
      <c r="CW16" s="624"/>
      <c r="CX16" s="624"/>
      <c r="CY16" s="625"/>
      <c r="CZ16" s="626">
        <v>3.4</v>
      </c>
      <c r="DA16" s="626"/>
      <c r="DB16" s="626"/>
      <c r="DC16" s="626"/>
      <c r="DD16" s="632" t="s">
        <v>122</v>
      </c>
      <c r="DE16" s="624"/>
      <c r="DF16" s="624"/>
      <c r="DG16" s="624"/>
      <c r="DH16" s="624"/>
      <c r="DI16" s="624"/>
      <c r="DJ16" s="624"/>
      <c r="DK16" s="624"/>
      <c r="DL16" s="624"/>
      <c r="DM16" s="624"/>
      <c r="DN16" s="624"/>
      <c r="DO16" s="624"/>
      <c r="DP16" s="625"/>
      <c r="DQ16" s="632">
        <v>139425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439879</v>
      </c>
      <c r="S17" s="624"/>
      <c r="T17" s="624"/>
      <c r="U17" s="624"/>
      <c r="V17" s="624"/>
      <c r="W17" s="624"/>
      <c r="X17" s="624"/>
      <c r="Y17" s="625"/>
      <c r="Z17" s="626">
        <v>0.9</v>
      </c>
      <c r="AA17" s="626"/>
      <c r="AB17" s="626"/>
      <c r="AC17" s="626"/>
      <c r="AD17" s="627">
        <v>439879</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4280184</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4273722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87094</v>
      </c>
      <c r="S18" s="624"/>
      <c r="T18" s="624"/>
      <c r="U18" s="624"/>
      <c r="V18" s="624"/>
      <c r="W18" s="624"/>
      <c r="X18" s="624"/>
      <c r="Y18" s="625"/>
      <c r="Z18" s="626">
        <v>0.2</v>
      </c>
      <c r="AA18" s="626"/>
      <c r="AB18" s="626"/>
      <c r="AC18" s="626"/>
      <c r="AD18" s="627">
        <v>87094</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346152</v>
      </c>
      <c r="S19" s="624"/>
      <c r="T19" s="624"/>
      <c r="U19" s="624"/>
      <c r="V19" s="624"/>
      <c r="W19" s="624"/>
      <c r="X19" s="624"/>
      <c r="Y19" s="625"/>
      <c r="Z19" s="626">
        <v>0.7</v>
      </c>
      <c r="AA19" s="626"/>
      <c r="AB19" s="626"/>
      <c r="AC19" s="626"/>
      <c r="AD19" s="627">
        <v>346152</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675563</v>
      </c>
      <c r="BH19" s="624"/>
      <c r="BI19" s="624"/>
      <c r="BJ19" s="624"/>
      <c r="BK19" s="624"/>
      <c r="BL19" s="624"/>
      <c r="BM19" s="624"/>
      <c r="BN19" s="625"/>
      <c r="BO19" s="626">
        <v>5.8</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6633</v>
      </c>
      <c r="S20" s="624"/>
      <c r="T20" s="624"/>
      <c r="U20" s="624"/>
      <c r="V20" s="624"/>
      <c r="W20" s="624"/>
      <c r="X20" s="624"/>
      <c r="Y20" s="625"/>
      <c r="Z20" s="626">
        <v>0</v>
      </c>
      <c r="AA20" s="626"/>
      <c r="AB20" s="626"/>
      <c r="AC20" s="626"/>
      <c r="AD20" s="627">
        <v>6633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675563</v>
      </c>
      <c r="BH20" s="624"/>
      <c r="BI20" s="624"/>
      <c r="BJ20" s="624"/>
      <c r="BK20" s="624"/>
      <c r="BL20" s="624"/>
      <c r="BM20" s="624"/>
      <c r="BN20" s="625"/>
      <c r="BO20" s="626">
        <v>5.8</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48809523</v>
      </c>
      <c r="CS20" s="624"/>
      <c r="CT20" s="624"/>
      <c r="CU20" s="624"/>
      <c r="CV20" s="624"/>
      <c r="CW20" s="624"/>
      <c r="CX20" s="624"/>
      <c r="CY20" s="625"/>
      <c r="CZ20" s="626">
        <v>100</v>
      </c>
      <c r="DA20" s="626"/>
      <c r="DB20" s="626"/>
      <c r="DC20" s="626"/>
      <c r="DD20" s="632">
        <v>6840280</v>
      </c>
      <c r="DE20" s="624"/>
      <c r="DF20" s="624"/>
      <c r="DG20" s="624"/>
      <c r="DH20" s="624"/>
      <c r="DI20" s="624"/>
      <c r="DJ20" s="624"/>
      <c r="DK20" s="624"/>
      <c r="DL20" s="624"/>
      <c r="DM20" s="624"/>
      <c r="DN20" s="624"/>
      <c r="DO20" s="624"/>
      <c r="DP20" s="625"/>
      <c r="DQ20" s="632">
        <v>29238247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10864477</v>
      </c>
      <c r="S21" s="624"/>
      <c r="T21" s="624"/>
      <c r="U21" s="624"/>
      <c r="V21" s="624"/>
      <c r="W21" s="624"/>
      <c r="X21" s="624"/>
      <c r="Y21" s="625"/>
      <c r="Z21" s="626">
        <v>21.6</v>
      </c>
      <c r="AA21" s="626"/>
      <c r="AB21" s="626"/>
      <c r="AC21" s="626"/>
      <c r="AD21" s="627">
        <v>9878651</v>
      </c>
      <c r="AE21" s="627"/>
      <c r="AF21" s="627"/>
      <c r="AG21" s="627"/>
      <c r="AH21" s="627"/>
      <c r="AI21" s="627"/>
      <c r="AJ21" s="627"/>
      <c r="AK21" s="627"/>
      <c r="AL21" s="628">
        <v>40.4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6193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9878651</v>
      </c>
      <c r="S22" s="624"/>
      <c r="T22" s="624"/>
      <c r="U22" s="624"/>
      <c r="V22" s="624"/>
      <c r="W22" s="624"/>
      <c r="X22" s="624"/>
      <c r="Y22" s="625"/>
      <c r="Z22" s="626">
        <v>19.600000000000001</v>
      </c>
      <c r="AA22" s="626"/>
      <c r="AB22" s="626"/>
      <c r="AC22" s="626"/>
      <c r="AD22" s="627">
        <v>9878651</v>
      </c>
      <c r="AE22" s="627"/>
      <c r="AF22" s="627"/>
      <c r="AG22" s="627"/>
      <c r="AH22" s="627"/>
      <c r="AI22" s="627"/>
      <c r="AJ22" s="627"/>
      <c r="AK22" s="627"/>
      <c r="AL22" s="628">
        <v>40.4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985826</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669370</v>
      </c>
      <c r="BH23" s="624"/>
      <c r="BI23" s="624"/>
      <c r="BJ23" s="624"/>
      <c r="BK23" s="624"/>
      <c r="BL23" s="624"/>
      <c r="BM23" s="624"/>
      <c r="BN23" s="625"/>
      <c r="BO23" s="626">
        <v>5.7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25061547</v>
      </c>
      <c r="CS24" s="613"/>
      <c r="CT24" s="613"/>
      <c r="CU24" s="613"/>
      <c r="CV24" s="613"/>
      <c r="CW24" s="613"/>
      <c r="CX24" s="613"/>
      <c r="CY24" s="614"/>
      <c r="CZ24" s="617">
        <v>51.3</v>
      </c>
      <c r="DA24" s="618"/>
      <c r="DB24" s="618"/>
      <c r="DC24" s="634"/>
      <c r="DD24" s="658">
        <v>16150094</v>
      </c>
      <c r="DE24" s="613"/>
      <c r="DF24" s="613"/>
      <c r="DG24" s="613"/>
      <c r="DH24" s="613"/>
      <c r="DI24" s="613"/>
      <c r="DJ24" s="613"/>
      <c r="DK24" s="614"/>
      <c r="DL24" s="658">
        <v>14694670</v>
      </c>
      <c r="DM24" s="613"/>
      <c r="DN24" s="613"/>
      <c r="DO24" s="613"/>
      <c r="DP24" s="613"/>
      <c r="DQ24" s="613"/>
      <c r="DR24" s="613"/>
      <c r="DS24" s="613"/>
      <c r="DT24" s="613"/>
      <c r="DU24" s="613"/>
      <c r="DV24" s="614"/>
      <c r="DW24" s="617">
        <v>59.9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26036896</v>
      </c>
      <c r="S25" s="624"/>
      <c r="T25" s="624"/>
      <c r="U25" s="624"/>
      <c r="V25" s="624"/>
      <c r="W25" s="624"/>
      <c r="X25" s="624"/>
      <c r="Y25" s="625"/>
      <c r="Z25" s="626">
        <v>51.7</v>
      </c>
      <c r="AA25" s="626"/>
      <c r="AB25" s="626"/>
      <c r="AC25" s="626"/>
      <c r="AD25" s="627">
        <v>24381700</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8060266</v>
      </c>
      <c r="CS25" s="655"/>
      <c r="CT25" s="655"/>
      <c r="CU25" s="655"/>
      <c r="CV25" s="655"/>
      <c r="CW25" s="655"/>
      <c r="CX25" s="655"/>
      <c r="CY25" s="656"/>
      <c r="CZ25" s="628">
        <v>16.5</v>
      </c>
      <c r="DA25" s="653"/>
      <c r="DB25" s="653"/>
      <c r="DC25" s="657"/>
      <c r="DD25" s="632">
        <v>7337217</v>
      </c>
      <c r="DE25" s="655"/>
      <c r="DF25" s="655"/>
      <c r="DG25" s="655"/>
      <c r="DH25" s="655"/>
      <c r="DI25" s="655"/>
      <c r="DJ25" s="655"/>
      <c r="DK25" s="656"/>
      <c r="DL25" s="632">
        <v>7132372</v>
      </c>
      <c r="DM25" s="655"/>
      <c r="DN25" s="655"/>
      <c r="DO25" s="655"/>
      <c r="DP25" s="655"/>
      <c r="DQ25" s="655"/>
      <c r="DR25" s="655"/>
      <c r="DS25" s="655"/>
      <c r="DT25" s="655"/>
      <c r="DU25" s="655"/>
      <c r="DV25" s="656"/>
      <c r="DW25" s="628">
        <v>29.1</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7644</v>
      </c>
      <c r="S26" s="624"/>
      <c r="T26" s="624"/>
      <c r="U26" s="624"/>
      <c r="V26" s="624"/>
      <c r="W26" s="624"/>
      <c r="X26" s="624"/>
      <c r="Y26" s="625"/>
      <c r="Z26" s="626">
        <v>0</v>
      </c>
      <c r="AA26" s="626"/>
      <c r="AB26" s="626"/>
      <c r="AC26" s="626"/>
      <c r="AD26" s="627">
        <v>7644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4763613</v>
      </c>
      <c r="CS26" s="624"/>
      <c r="CT26" s="624"/>
      <c r="CU26" s="624"/>
      <c r="CV26" s="624"/>
      <c r="CW26" s="624"/>
      <c r="CX26" s="624"/>
      <c r="CY26" s="625"/>
      <c r="CZ26" s="628">
        <v>9.8000000000000007</v>
      </c>
      <c r="DA26" s="653"/>
      <c r="DB26" s="653"/>
      <c r="DC26" s="657"/>
      <c r="DD26" s="632">
        <v>4454922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134310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11670406</v>
      </c>
      <c r="BH27" s="624"/>
      <c r="BI27" s="624"/>
      <c r="BJ27" s="624"/>
      <c r="BK27" s="624"/>
      <c r="BL27" s="624"/>
      <c r="BM27" s="624"/>
      <c r="BN27" s="625"/>
      <c r="BO27" s="626">
        <v>100</v>
      </c>
      <c r="BP27" s="626"/>
      <c r="BQ27" s="626"/>
      <c r="BR27" s="626"/>
      <c r="BS27" s="627">
        <v>258006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12721097</v>
      </c>
      <c r="CS27" s="655"/>
      <c r="CT27" s="655"/>
      <c r="CU27" s="655"/>
      <c r="CV27" s="655"/>
      <c r="CW27" s="655"/>
      <c r="CX27" s="655"/>
      <c r="CY27" s="656"/>
      <c r="CZ27" s="628">
        <v>26.1</v>
      </c>
      <c r="DA27" s="653"/>
      <c r="DB27" s="653"/>
      <c r="DC27" s="657"/>
      <c r="DD27" s="632">
        <v>4539155</v>
      </c>
      <c r="DE27" s="655"/>
      <c r="DF27" s="655"/>
      <c r="DG27" s="655"/>
      <c r="DH27" s="655"/>
      <c r="DI27" s="655"/>
      <c r="DJ27" s="655"/>
      <c r="DK27" s="656"/>
      <c r="DL27" s="632">
        <v>3288576</v>
      </c>
      <c r="DM27" s="655"/>
      <c r="DN27" s="655"/>
      <c r="DO27" s="655"/>
      <c r="DP27" s="655"/>
      <c r="DQ27" s="655"/>
      <c r="DR27" s="655"/>
      <c r="DS27" s="655"/>
      <c r="DT27" s="655"/>
      <c r="DU27" s="655"/>
      <c r="DV27" s="656"/>
      <c r="DW27" s="628">
        <v>13.4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607632</v>
      </c>
      <c r="S28" s="624"/>
      <c r="T28" s="624"/>
      <c r="U28" s="624"/>
      <c r="V28" s="624"/>
      <c r="W28" s="624"/>
      <c r="X28" s="624"/>
      <c r="Y28" s="625"/>
      <c r="Z28" s="626">
        <v>1.2</v>
      </c>
      <c r="AA28" s="626"/>
      <c r="AB28" s="626"/>
      <c r="AC28" s="626"/>
      <c r="AD28" s="627">
        <v>30463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4280184</v>
      </c>
      <c r="CS28" s="624"/>
      <c r="CT28" s="624"/>
      <c r="CU28" s="624"/>
      <c r="CV28" s="624"/>
      <c r="CW28" s="624"/>
      <c r="CX28" s="624"/>
      <c r="CY28" s="625"/>
      <c r="CZ28" s="628">
        <v>8.8000000000000007</v>
      </c>
      <c r="DA28" s="653"/>
      <c r="DB28" s="653"/>
      <c r="DC28" s="657"/>
      <c r="DD28" s="632">
        <v>4273722</v>
      </c>
      <c r="DE28" s="624"/>
      <c r="DF28" s="624"/>
      <c r="DG28" s="624"/>
      <c r="DH28" s="624"/>
      <c r="DI28" s="624"/>
      <c r="DJ28" s="624"/>
      <c r="DK28" s="625"/>
      <c r="DL28" s="632">
        <v>4273722</v>
      </c>
      <c r="DM28" s="624"/>
      <c r="DN28" s="624"/>
      <c r="DO28" s="624"/>
      <c r="DP28" s="624"/>
      <c r="DQ28" s="624"/>
      <c r="DR28" s="624"/>
      <c r="DS28" s="624"/>
      <c r="DT28" s="624"/>
      <c r="DU28" s="624"/>
      <c r="DV28" s="625"/>
      <c r="DW28" s="628">
        <v>17.399999999999999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157829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4279506</v>
      </c>
      <c r="CS29" s="655"/>
      <c r="CT29" s="655"/>
      <c r="CU29" s="655"/>
      <c r="CV29" s="655"/>
      <c r="CW29" s="655"/>
      <c r="CX29" s="655"/>
      <c r="CY29" s="656"/>
      <c r="CZ29" s="628">
        <v>8.8000000000000007</v>
      </c>
      <c r="DA29" s="653"/>
      <c r="DB29" s="653"/>
      <c r="DC29" s="657"/>
      <c r="DD29" s="632">
        <v>4273044</v>
      </c>
      <c r="DE29" s="655"/>
      <c r="DF29" s="655"/>
      <c r="DG29" s="655"/>
      <c r="DH29" s="655"/>
      <c r="DI29" s="655"/>
      <c r="DJ29" s="655"/>
      <c r="DK29" s="656"/>
      <c r="DL29" s="632">
        <v>4273044</v>
      </c>
      <c r="DM29" s="655"/>
      <c r="DN29" s="655"/>
      <c r="DO29" s="655"/>
      <c r="DP29" s="655"/>
      <c r="DQ29" s="655"/>
      <c r="DR29" s="655"/>
      <c r="DS29" s="655"/>
      <c r="DT29" s="655"/>
      <c r="DU29" s="655"/>
      <c r="DV29" s="656"/>
      <c r="DW29" s="628">
        <v>17.399999999999999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9521006</v>
      </c>
      <c r="S30" s="624"/>
      <c r="T30" s="624"/>
      <c r="U30" s="624"/>
      <c r="V30" s="624"/>
      <c r="W30" s="624"/>
      <c r="X30" s="624"/>
      <c r="Y30" s="625"/>
      <c r="Z30" s="626">
        <v>18.899999999999999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4158283</v>
      </c>
      <c r="CS30" s="624"/>
      <c r="CT30" s="624"/>
      <c r="CU30" s="624"/>
      <c r="CV30" s="624"/>
      <c r="CW30" s="624"/>
      <c r="CX30" s="624"/>
      <c r="CY30" s="625"/>
      <c r="CZ30" s="628">
        <v>8.5</v>
      </c>
      <c r="DA30" s="653"/>
      <c r="DB30" s="653"/>
      <c r="DC30" s="657"/>
      <c r="DD30" s="632">
        <v>4154948</v>
      </c>
      <c r="DE30" s="624"/>
      <c r="DF30" s="624"/>
      <c r="DG30" s="624"/>
      <c r="DH30" s="624"/>
      <c r="DI30" s="624"/>
      <c r="DJ30" s="624"/>
      <c r="DK30" s="625"/>
      <c r="DL30" s="632">
        <v>4154948</v>
      </c>
      <c r="DM30" s="624"/>
      <c r="DN30" s="624"/>
      <c r="DO30" s="624"/>
      <c r="DP30" s="624"/>
      <c r="DQ30" s="624"/>
      <c r="DR30" s="624"/>
      <c r="DS30" s="624"/>
      <c r="DT30" s="624"/>
      <c r="DU30" s="624"/>
      <c r="DV30" s="625"/>
      <c r="DW30" s="628">
        <v>16.899999999999999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99.1</v>
      </c>
      <c r="BH31" s="667"/>
      <c r="BI31" s="667"/>
      <c r="BJ31" s="667"/>
      <c r="BK31" s="667"/>
      <c r="BL31" s="667"/>
      <c r="BM31" s="618">
        <v>97.6</v>
      </c>
      <c r="BN31" s="667"/>
      <c r="BO31" s="667"/>
      <c r="BP31" s="667"/>
      <c r="BQ31" s="668"/>
      <c r="BR31" s="679">
        <v>99</v>
      </c>
      <c r="BS31" s="667"/>
      <c r="BT31" s="667"/>
      <c r="BU31" s="667"/>
      <c r="BV31" s="667"/>
      <c r="BW31" s="667"/>
      <c r="BX31" s="618">
        <v>97.7</v>
      </c>
      <c r="BY31" s="667"/>
      <c r="BZ31" s="667"/>
      <c r="CA31" s="667"/>
      <c r="CB31" s="668"/>
      <c r="CD31" s="661"/>
      <c r="CE31" s="662"/>
      <c r="CF31" s="620" t="s">
        <v>301</v>
      </c>
      <c r="CG31" s="621"/>
      <c r="CH31" s="621"/>
      <c r="CI31" s="621"/>
      <c r="CJ31" s="621"/>
      <c r="CK31" s="621"/>
      <c r="CL31" s="621"/>
      <c r="CM31" s="621"/>
      <c r="CN31" s="621"/>
      <c r="CO31" s="621"/>
      <c r="CP31" s="621"/>
      <c r="CQ31" s="622"/>
      <c r="CR31" s="623">
        <v>121223</v>
      </c>
      <c r="CS31" s="655"/>
      <c r="CT31" s="655"/>
      <c r="CU31" s="655"/>
      <c r="CV31" s="655"/>
      <c r="CW31" s="655"/>
      <c r="CX31" s="655"/>
      <c r="CY31" s="656"/>
      <c r="CZ31" s="628">
        <v>0.2</v>
      </c>
      <c r="DA31" s="653"/>
      <c r="DB31" s="653"/>
      <c r="DC31" s="657"/>
      <c r="DD31" s="632">
        <v>118096</v>
      </c>
      <c r="DE31" s="655"/>
      <c r="DF31" s="655"/>
      <c r="DG31" s="655"/>
      <c r="DH31" s="655"/>
      <c r="DI31" s="655"/>
      <c r="DJ31" s="655"/>
      <c r="DK31" s="656"/>
      <c r="DL31" s="632">
        <v>118096</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4312743</v>
      </c>
      <c r="S32" s="624"/>
      <c r="T32" s="624"/>
      <c r="U32" s="624"/>
      <c r="V32" s="624"/>
      <c r="W32" s="624"/>
      <c r="X32" s="624"/>
      <c r="Y32" s="625"/>
      <c r="Z32" s="626">
        <v>8.6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98.9</v>
      </c>
      <c r="BH32" s="655"/>
      <c r="BI32" s="655"/>
      <c r="BJ32" s="655"/>
      <c r="BK32" s="655"/>
      <c r="BL32" s="655"/>
      <c r="BM32" s="629">
        <v>97.2</v>
      </c>
      <c r="BN32" s="655"/>
      <c r="BO32" s="655"/>
      <c r="BP32" s="655"/>
      <c r="BQ32" s="678"/>
      <c r="BR32" s="680">
        <v>98.9</v>
      </c>
      <c r="BS32" s="655"/>
      <c r="BT32" s="655"/>
      <c r="BU32" s="655"/>
      <c r="BV32" s="655"/>
      <c r="BW32" s="655"/>
      <c r="BX32" s="629">
        <v>97.6</v>
      </c>
      <c r="BY32" s="655"/>
      <c r="BZ32" s="655"/>
      <c r="CA32" s="655"/>
      <c r="CB32" s="678"/>
      <c r="CD32" s="663"/>
      <c r="CE32" s="664"/>
      <c r="CF32" s="620" t="s">
        <v>305</v>
      </c>
      <c r="CG32" s="621"/>
      <c r="CH32" s="621"/>
      <c r="CI32" s="621"/>
      <c r="CJ32" s="621"/>
      <c r="CK32" s="621"/>
      <c r="CL32" s="621"/>
      <c r="CM32" s="621"/>
      <c r="CN32" s="621"/>
      <c r="CO32" s="621"/>
      <c r="CP32" s="621"/>
      <c r="CQ32" s="622"/>
      <c r="CR32" s="623">
        <v>678</v>
      </c>
      <c r="CS32" s="624"/>
      <c r="CT32" s="624"/>
      <c r="CU32" s="624"/>
      <c r="CV32" s="624"/>
      <c r="CW32" s="624"/>
      <c r="CX32" s="624"/>
      <c r="CY32" s="625"/>
      <c r="CZ32" s="628">
        <v>0</v>
      </c>
      <c r="DA32" s="653"/>
      <c r="DB32" s="653"/>
      <c r="DC32" s="657"/>
      <c r="DD32" s="632">
        <v>678</v>
      </c>
      <c r="DE32" s="624"/>
      <c r="DF32" s="624"/>
      <c r="DG32" s="624"/>
      <c r="DH32" s="624"/>
      <c r="DI32" s="624"/>
      <c r="DJ32" s="624"/>
      <c r="DK32" s="625"/>
      <c r="DL32" s="632">
        <v>678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50964</v>
      </c>
      <c r="S33" s="624"/>
      <c r="T33" s="624"/>
      <c r="U33" s="624"/>
      <c r="V33" s="624"/>
      <c r="W33" s="624"/>
      <c r="X33" s="624"/>
      <c r="Y33" s="625"/>
      <c r="Z33" s="626">
        <v>0.1</v>
      </c>
      <c r="AA33" s="626"/>
      <c r="AB33" s="626"/>
      <c r="AC33" s="626"/>
      <c r="AD33" s="627">
        <v>6777</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99.1</v>
      </c>
      <c r="BH33" s="682"/>
      <c r="BI33" s="682"/>
      <c r="BJ33" s="682"/>
      <c r="BK33" s="682"/>
      <c r="BL33" s="682"/>
      <c r="BM33" s="683">
        <v>97.6</v>
      </c>
      <c r="BN33" s="682"/>
      <c r="BO33" s="682"/>
      <c r="BP33" s="682"/>
      <c r="BQ33" s="684"/>
      <c r="BR33" s="681">
        <v>99.1</v>
      </c>
      <c r="BS33" s="682"/>
      <c r="BT33" s="682"/>
      <c r="BU33" s="682"/>
      <c r="BV33" s="682"/>
      <c r="BW33" s="682"/>
      <c r="BX33" s="683">
        <v>97.5</v>
      </c>
      <c r="BY33" s="682"/>
      <c r="BZ33" s="682"/>
      <c r="CA33" s="682"/>
      <c r="CB33" s="684"/>
      <c r="CD33" s="620" t="s">
        <v>308</v>
      </c>
      <c r="CE33" s="621"/>
      <c r="CF33" s="621"/>
      <c r="CG33" s="621"/>
      <c r="CH33" s="621"/>
      <c r="CI33" s="621"/>
      <c r="CJ33" s="621"/>
      <c r="CK33" s="621"/>
      <c r="CL33" s="621"/>
      <c r="CM33" s="621"/>
      <c r="CN33" s="621"/>
      <c r="CO33" s="621"/>
      <c r="CP33" s="621"/>
      <c r="CQ33" s="622"/>
      <c r="CR33" s="623">
        <v>15245504</v>
      </c>
      <c r="CS33" s="655"/>
      <c r="CT33" s="655"/>
      <c r="CU33" s="655"/>
      <c r="CV33" s="655"/>
      <c r="CW33" s="655"/>
      <c r="CX33" s="655"/>
      <c r="CY33" s="656"/>
      <c r="CZ33" s="628">
        <v>31.2</v>
      </c>
      <c r="DA33" s="653"/>
      <c r="DB33" s="653"/>
      <c r="DC33" s="657"/>
      <c r="DD33" s="632">
        <v>11734199</v>
      </c>
      <c r="DE33" s="655"/>
      <c r="DF33" s="655"/>
      <c r="DG33" s="655"/>
      <c r="DH33" s="655"/>
      <c r="DI33" s="655"/>
      <c r="DJ33" s="655"/>
      <c r="DK33" s="656"/>
      <c r="DL33" s="632">
        <v>9550175</v>
      </c>
      <c r="DM33" s="655"/>
      <c r="DN33" s="655"/>
      <c r="DO33" s="655"/>
      <c r="DP33" s="655"/>
      <c r="DQ33" s="655"/>
      <c r="DR33" s="655"/>
      <c r="DS33" s="655"/>
      <c r="DT33" s="655"/>
      <c r="DU33" s="655"/>
      <c r="DV33" s="656"/>
      <c r="DW33" s="628">
        <v>38.9</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271413</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6715557</v>
      </c>
      <c r="CS34" s="624"/>
      <c r="CT34" s="624"/>
      <c r="CU34" s="624"/>
      <c r="CV34" s="624"/>
      <c r="CW34" s="624"/>
      <c r="CX34" s="624"/>
      <c r="CY34" s="625"/>
      <c r="CZ34" s="628">
        <v>13.8</v>
      </c>
      <c r="DA34" s="653"/>
      <c r="DB34" s="653"/>
      <c r="DC34" s="657"/>
      <c r="DD34" s="632">
        <v>4924969</v>
      </c>
      <c r="DE34" s="624"/>
      <c r="DF34" s="624"/>
      <c r="DG34" s="624"/>
      <c r="DH34" s="624"/>
      <c r="DI34" s="624"/>
      <c r="DJ34" s="624"/>
      <c r="DK34" s="625"/>
      <c r="DL34" s="632">
        <v>4345860</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2669564</v>
      </c>
      <c r="S35" s="624"/>
      <c r="T35" s="624"/>
      <c r="U35" s="624"/>
      <c r="V35" s="624"/>
      <c r="W35" s="624"/>
      <c r="X35" s="624"/>
      <c r="Y35" s="625"/>
      <c r="Z35" s="626">
        <v>5.3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317378</v>
      </c>
      <c r="CS35" s="655"/>
      <c r="CT35" s="655"/>
      <c r="CU35" s="655"/>
      <c r="CV35" s="655"/>
      <c r="CW35" s="655"/>
      <c r="CX35" s="655"/>
      <c r="CY35" s="656"/>
      <c r="CZ35" s="628">
        <v>0.7</v>
      </c>
      <c r="DA35" s="653"/>
      <c r="DB35" s="653"/>
      <c r="DC35" s="657"/>
      <c r="DD35" s="632">
        <v>255179</v>
      </c>
      <c r="DE35" s="655"/>
      <c r="DF35" s="655"/>
      <c r="DG35" s="655"/>
      <c r="DH35" s="655"/>
      <c r="DI35" s="655"/>
      <c r="DJ35" s="655"/>
      <c r="DK35" s="656"/>
      <c r="DL35" s="632">
        <v>255179</v>
      </c>
      <c r="DM35" s="655"/>
      <c r="DN35" s="655"/>
      <c r="DO35" s="655"/>
      <c r="DP35" s="655"/>
      <c r="DQ35" s="655"/>
      <c r="DR35" s="655"/>
      <c r="DS35" s="655"/>
      <c r="DT35" s="655"/>
      <c r="DU35" s="655"/>
      <c r="DV35" s="656"/>
      <c r="DW35" s="628">
        <v>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1199768</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5562009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54452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3771464</v>
      </c>
      <c r="CS36" s="624"/>
      <c r="CT36" s="624"/>
      <c r="CU36" s="624"/>
      <c r="CV36" s="624"/>
      <c r="CW36" s="624"/>
      <c r="CX36" s="624"/>
      <c r="CY36" s="625"/>
      <c r="CZ36" s="628">
        <v>7.7</v>
      </c>
      <c r="DA36" s="653"/>
      <c r="DB36" s="653"/>
      <c r="DC36" s="657"/>
      <c r="DD36" s="632">
        <v>3104792</v>
      </c>
      <c r="DE36" s="624"/>
      <c r="DF36" s="624"/>
      <c r="DG36" s="624"/>
      <c r="DH36" s="624"/>
      <c r="DI36" s="624"/>
      <c r="DJ36" s="624"/>
      <c r="DK36" s="625"/>
      <c r="DL36" s="632">
        <v>2112229</v>
      </c>
      <c r="DM36" s="624"/>
      <c r="DN36" s="624"/>
      <c r="DO36" s="624"/>
      <c r="DP36" s="624"/>
      <c r="DQ36" s="624"/>
      <c r="DR36" s="624"/>
      <c r="DS36" s="624"/>
      <c r="DT36" s="624"/>
      <c r="DU36" s="624"/>
      <c r="DV36" s="625"/>
      <c r="DW36" s="628">
        <v>8.6</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564336</v>
      </c>
      <c r="S37" s="624"/>
      <c r="T37" s="624"/>
      <c r="U37" s="624"/>
      <c r="V37" s="624"/>
      <c r="W37" s="624"/>
      <c r="X37" s="624"/>
      <c r="Y37" s="625"/>
      <c r="Z37" s="626">
        <v>1.1000000000000001</v>
      </c>
      <c r="AA37" s="626"/>
      <c r="AB37" s="626"/>
      <c r="AC37" s="626"/>
      <c r="AD37" s="627">
        <v>20290</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1203478</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-57628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11841</v>
      </c>
      <c r="CS37" s="655"/>
      <c r="CT37" s="655"/>
      <c r="CU37" s="655"/>
      <c r="CV37" s="655"/>
      <c r="CW37" s="655"/>
      <c r="CX37" s="655"/>
      <c r="CY37" s="656"/>
      <c r="CZ37" s="628">
        <v>0</v>
      </c>
      <c r="DA37" s="653"/>
      <c r="DB37" s="653"/>
      <c r="DC37" s="657"/>
      <c r="DD37" s="632">
        <v>11841</v>
      </c>
      <c r="DE37" s="655"/>
      <c r="DF37" s="655"/>
      <c r="DG37" s="655"/>
      <c r="DH37" s="655"/>
      <c r="DI37" s="655"/>
      <c r="DJ37" s="655"/>
      <c r="DK37" s="656"/>
      <c r="DL37" s="632">
        <v>5476</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4865892</v>
      </c>
      <c r="S38" s="624"/>
      <c r="T38" s="624"/>
      <c r="U38" s="624"/>
      <c r="V38" s="624"/>
      <c r="W38" s="624"/>
      <c r="X38" s="624"/>
      <c r="Y38" s="625"/>
      <c r="Z38" s="626">
        <v>9.6999999999999993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433111</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9617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3623434</v>
      </c>
      <c r="CS38" s="624"/>
      <c r="CT38" s="624"/>
      <c r="CU38" s="624"/>
      <c r="CV38" s="624"/>
      <c r="CW38" s="624"/>
      <c r="CX38" s="624"/>
      <c r="CY38" s="625"/>
      <c r="CZ38" s="628">
        <v>7.4</v>
      </c>
      <c r="DA38" s="653"/>
      <c r="DB38" s="653"/>
      <c r="DC38" s="657"/>
      <c r="DD38" s="632">
        <v>2944037</v>
      </c>
      <c r="DE38" s="624"/>
      <c r="DF38" s="624"/>
      <c r="DG38" s="624"/>
      <c r="DH38" s="624"/>
      <c r="DI38" s="624"/>
      <c r="DJ38" s="624"/>
      <c r="DK38" s="625"/>
      <c r="DL38" s="632">
        <v>2685178</v>
      </c>
      <c r="DM38" s="624"/>
      <c r="DN38" s="624"/>
      <c r="DO38" s="624"/>
      <c r="DP38" s="624"/>
      <c r="DQ38" s="624"/>
      <c r="DR38" s="624"/>
      <c r="DS38" s="624"/>
      <c r="DT38" s="624"/>
      <c r="DU38" s="624"/>
      <c r="DV38" s="625"/>
      <c r="DW38" s="628">
        <v>10.9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253985</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13959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463149</v>
      </c>
      <c r="CS39" s="655"/>
      <c r="CT39" s="655"/>
      <c r="CU39" s="655"/>
      <c r="CV39" s="655"/>
      <c r="CW39" s="655"/>
      <c r="CX39" s="655"/>
      <c r="CY39" s="656"/>
      <c r="CZ39" s="628">
        <v>0.9</v>
      </c>
      <c r="DA39" s="653"/>
      <c r="DB39" s="653"/>
      <c r="DC39" s="657"/>
      <c r="DD39" s="632">
        <v>312386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76292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48001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354522</v>
      </c>
      <c r="CS40" s="624"/>
      <c r="CT40" s="624"/>
      <c r="CU40" s="624"/>
      <c r="CV40" s="624"/>
      <c r="CW40" s="624"/>
      <c r="CX40" s="624"/>
      <c r="CY40" s="625"/>
      <c r="CZ40" s="628">
        <v>0.7</v>
      </c>
      <c r="DA40" s="653"/>
      <c r="DB40" s="653"/>
      <c r="DC40" s="657"/>
      <c r="DD40" s="632">
        <v>192836</v>
      </c>
      <c r="DE40" s="624"/>
      <c r="DF40" s="624"/>
      <c r="DG40" s="624"/>
      <c r="DH40" s="624"/>
      <c r="DI40" s="624"/>
      <c r="DJ40" s="624"/>
      <c r="DK40" s="625"/>
      <c r="DL40" s="632">
        <v>151729</v>
      </c>
      <c r="DM40" s="624"/>
      <c r="DN40" s="624"/>
      <c r="DO40" s="624"/>
      <c r="DP40" s="624"/>
      <c r="DQ40" s="624"/>
      <c r="DR40" s="624"/>
      <c r="DS40" s="624"/>
      <c r="DT40" s="624"/>
      <c r="DU40" s="624"/>
      <c r="DV40" s="625"/>
      <c r="DW40" s="628">
        <v>0.6</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50399997</v>
      </c>
      <c r="S41" s="696"/>
      <c r="T41" s="696"/>
      <c r="U41" s="696"/>
      <c r="V41" s="696"/>
      <c r="W41" s="696"/>
      <c r="X41" s="696"/>
      <c r="Y41" s="700"/>
      <c r="Z41" s="701">
        <v>100</v>
      </c>
      <c r="AA41" s="701"/>
      <c r="AB41" s="701"/>
      <c r="AC41" s="701"/>
      <c r="AD41" s="702">
        <v>24446874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697109</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332</v>
      </c>
      <c r="AR42" s="693"/>
      <c r="AS42" s="693"/>
      <c r="AT42" s="693"/>
      <c r="AU42" s="693"/>
      <c r="AV42" s="693"/>
      <c r="AW42" s="693"/>
      <c r="AX42" s="693"/>
      <c r="AY42" s="694"/>
      <c r="AZ42" s="695">
        <v>2926325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8502472</v>
      </c>
      <c r="CS42" s="655"/>
      <c r="CT42" s="655"/>
      <c r="CU42" s="655"/>
      <c r="CV42" s="655"/>
      <c r="CW42" s="655"/>
      <c r="CX42" s="655"/>
      <c r="CY42" s="656"/>
      <c r="CZ42" s="628">
        <v>17.399999999999999</v>
      </c>
      <c r="DA42" s="653"/>
      <c r="DB42" s="653"/>
      <c r="DC42" s="657"/>
      <c r="DD42" s="632">
        <v>1353954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230599</v>
      </c>
      <c r="CS43" s="655"/>
      <c r="CT43" s="655"/>
      <c r="CU43" s="655"/>
      <c r="CV43" s="655"/>
      <c r="CW43" s="655"/>
      <c r="CX43" s="655"/>
      <c r="CY43" s="656"/>
      <c r="CZ43" s="628">
        <v>0.5</v>
      </c>
      <c r="DA43" s="653"/>
      <c r="DB43" s="653"/>
      <c r="DC43" s="657"/>
      <c r="DD43" s="632">
        <v>230599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345</v>
      </c>
      <c r="CG44" s="621"/>
      <c r="CH44" s="621"/>
      <c r="CI44" s="621"/>
      <c r="CJ44" s="621"/>
      <c r="CK44" s="621"/>
      <c r="CL44" s="621"/>
      <c r="CM44" s="621"/>
      <c r="CN44" s="621"/>
      <c r="CO44" s="621"/>
      <c r="CP44" s="621"/>
      <c r="CQ44" s="622"/>
      <c r="CR44" s="623">
        <v>6840280</v>
      </c>
      <c r="CS44" s="624"/>
      <c r="CT44" s="624"/>
      <c r="CU44" s="624"/>
      <c r="CV44" s="624"/>
      <c r="CW44" s="624"/>
      <c r="CX44" s="624"/>
      <c r="CY44" s="625"/>
      <c r="CZ44" s="628">
        <v>14</v>
      </c>
      <c r="DA44" s="629"/>
      <c r="DB44" s="629"/>
      <c r="DC44" s="635"/>
      <c r="DD44" s="632">
        <v>1214529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2107596</v>
      </c>
      <c r="CS45" s="655"/>
      <c r="CT45" s="655"/>
      <c r="CU45" s="655"/>
      <c r="CV45" s="655"/>
      <c r="CW45" s="655"/>
      <c r="CX45" s="655"/>
      <c r="CY45" s="656"/>
      <c r="CZ45" s="628">
        <v>4.3</v>
      </c>
      <c r="DA45" s="653"/>
      <c r="DB45" s="653"/>
      <c r="DC45" s="657"/>
      <c r="DD45" s="632">
        <v>152936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4615619</v>
      </c>
      <c r="CS46" s="624"/>
      <c r="CT46" s="624"/>
      <c r="CU46" s="624"/>
      <c r="CV46" s="624"/>
      <c r="CW46" s="624"/>
      <c r="CX46" s="624"/>
      <c r="CY46" s="625"/>
      <c r="CZ46" s="628">
        <v>9.5</v>
      </c>
      <c r="DA46" s="629"/>
      <c r="DB46" s="629"/>
      <c r="DC46" s="635"/>
      <c r="DD46" s="632">
        <v>1050828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1662192</v>
      </c>
      <c r="CS47" s="655"/>
      <c r="CT47" s="655"/>
      <c r="CU47" s="655"/>
      <c r="CV47" s="655"/>
      <c r="CW47" s="655"/>
      <c r="CX47" s="655"/>
      <c r="CY47" s="656"/>
      <c r="CZ47" s="628">
        <v>3.4</v>
      </c>
      <c r="DA47" s="653"/>
      <c r="DB47" s="653"/>
      <c r="DC47" s="657"/>
      <c r="DD47" s="632">
        <v>139425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48809523</v>
      </c>
      <c r="CS49" s="682"/>
      <c r="CT49" s="682"/>
      <c r="CU49" s="682"/>
      <c r="CV49" s="682"/>
      <c r="CW49" s="682"/>
      <c r="CX49" s="682"/>
      <c r="CY49" s="711"/>
      <c r="CZ49" s="703">
        <v>100</v>
      </c>
      <c r="DA49" s="712"/>
      <c r="DB49" s="712"/>
      <c r="DC49" s="713"/>
      <c r="DD49" s="714">
        <v>29238247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TigTfwXAuYqNmFJMXshQLrG1MWwQTM+HtXfKO6gZ3WSsKESg7lAOj1YZU3f9+3TDXNvbNjc9m7BXqGe/V9afg==" saltValue="oTDDVIDDWFOsUlJqVd0o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50165</v>
      </c>
      <c r="R7" s="753"/>
      <c r="S7" s="753"/>
      <c r="T7" s="753"/>
      <c r="U7" s="753"/>
      <c r="V7" s="753">
        <v>48579</v>
      </c>
      <c r="W7" s="753"/>
      <c r="X7" s="753"/>
      <c r="Y7" s="753"/>
      <c r="Z7" s="753"/>
      <c r="AA7" s="753">
        <v>1586</v>
      </c>
      <c r="AB7" s="753"/>
      <c r="AC7" s="753"/>
      <c r="AD7" s="753"/>
      <c r="AE7" s="754"/>
      <c r="AF7" s="755">
        <v>1355</v>
      </c>
      <c r="AG7" s="756"/>
      <c r="AH7" s="756"/>
      <c r="AI7" s="756"/>
      <c r="AJ7" s="757"/>
      <c r="AK7" s="758">
        <v>2670</v>
      </c>
      <c r="AL7" s="759"/>
      <c r="AM7" s="759"/>
      <c r="AN7" s="759"/>
      <c r="AO7" s="759"/>
      <c r="AP7" s="759">
        <v>37476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567</v>
      </c>
      <c r="BT7" s="747"/>
      <c r="BU7" s="747"/>
      <c r="BV7" s="747"/>
      <c r="BW7" s="747"/>
      <c r="BX7" s="747"/>
      <c r="BY7" s="747"/>
      <c r="BZ7" s="747"/>
      <c r="CA7" s="747"/>
      <c r="CB7" s="747"/>
      <c r="CC7" s="747"/>
      <c r="CD7" s="747"/>
      <c r="CE7" s="747"/>
      <c r="CF7" s="747"/>
      <c r="CG7" s="762"/>
      <c r="CH7" s="743">
        <v>16</v>
      </c>
      <c r="CI7" s="744"/>
      <c r="CJ7" s="744"/>
      <c r="CK7" s="744"/>
      <c r="CL7" s="745"/>
      <c r="CM7" s="743">
        <v>98</v>
      </c>
      <c r="CN7" s="744"/>
      <c r="CO7" s="744"/>
      <c r="CP7" s="744"/>
      <c r="CQ7" s="745"/>
      <c r="CR7" s="743">
        <v>5</v>
      </c>
      <c r="CS7" s="744"/>
      <c r="CT7" s="744"/>
      <c r="CU7" s="744"/>
      <c r="CV7" s="745"/>
      <c r="CW7" s="743" t="s">
        <v>493</v>
      </c>
      <c r="CX7" s="744"/>
      <c r="CY7" s="744"/>
      <c r="CZ7" s="744"/>
      <c r="DA7" s="745"/>
      <c r="DB7" s="743" t="s">
        <v>559</v>
      </c>
      <c r="DC7" s="744"/>
      <c r="DD7" s="744"/>
      <c r="DE7" s="744"/>
      <c r="DF7" s="745"/>
      <c r="DG7" s="743">
        <v>317</v>
      </c>
      <c r="DH7" s="744"/>
      <c r="DI7" s="744"/>
      <c r="DJ7" s="744"/>
      <c r="DK7" s="745"/>
      <c r="DL7" s="743" t="s">
        <v>558</v>
      </c>
      <c r="DM7" s="744"/>
      <c r="DN7" s="744"/>
      <c r="DO7" s="744"/>
      <c r="DP7" s="745"/>
      <c r="DQ7" s="743" t="s">
        <v>557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256</v>
      </c>
      <c r="R8" s="784"/>
      <c r="S8" s="784"/>
      <c r="T8" s="784"/>
      <c r="U8" s="784"/>
      <c r="V8" s="784">
        <v>252</v>
      </c>
      <c r="W8" s="784"/>
      <c r="X8" s="784"/>
      <c r="Y8" s="784"/>
      <c r="Z8" s="784"/>
      <c r="AA8" s="784">
        <v>4</v>
      </c>
      <c r="AB8" s="784"/>
      <c r="AC8" s="784"/>
      <c r="AD8" s="784"/>
      <c r="AE8" s="785"/>
      <c r="AF8" s="786">
        <v>4</v>
      </c>
      <c r="AG8" s="787"/>
      <c r="AH8" s="787"/>
      <c r="AI8" s="787"/>
      <c r="AJ8" s="788"/>
      <c r="AK8" s="769" t="s">
        <v>557</v>
      </c>
      <c r="AL8" s="770"/>
      <c r="AM8" s="770"/>
      <c r="AN8" s="770"/>
      <c r="AO8" s="770"/>
      <c r="AP8" s="770">
        <v>574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568</v>
      </c>
      <c r="BT8" s="774"/>
      <c r="BU8" s="774"/>
      <c r="BV8" s="774"/>
      <c r="BW8" s="774"/>
      <c r="BX8" s="774"/>
      <c r="BY8" s="774"/>
      <c r="BZ8" s="774"/>
      <c r="CA8" s="774"/>
      <c r="CB8" s="774"/>
      <c r="CC8" s="774"/>
      <c r="CD8" s="774"/>
      <c r="CE8" s="774"/>
      <c r="CF8" s="774"/>
      <c r="CG8" s="775"/>
      <c r="CH8" s="776">
        <v>0</v>
      </c>
      <c r="CI8" s="777"/>
      <c r="CJ8" s="777"/>
      <c r="CK8" s="777"/>
      <c r="CL8" s="778"/>
      <c r="CM8" s="776">
        <v>41</v>
      </c>
      <c r="CN8" s="777"/>
      <c r="CO8" s="777"/>
      <c r="CP8" s="777"/>
      <c r="CQ8" s="778"/>
      <c r="CR8" s="776">
        <v>22</v>
      </c>
      <c r="CS8" s="777"/>
      <c r="CT8" s="777"/>
      <c r="CU8" s="777"/>
      <c r="CV8" s="778"/>
      <c r="CW8" s="776" t="s">
        <v>493</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569</v>
      </c>
      <c r="BT9" s="774"/>
      <c r="BU9" s="774"/>
      <c r="BV9" s="774"/>
      <c r="BW9" s="774"/>
      <c r="BX9" s="774"/>
      <c r="BY9" s="774"/>
      <c r="BZ9" s="774"/>
      <c r="CA9" s="774"/>
      <c r="CB9" s="774"/>
      <c r="CC9" s="774"/>
      <c r="CD9" s="774"/>
      <c r="CE9" s="774"/>
      <c r="CF9" s="774"/>
      <c r="CG9" s="775"/>
      <c r="CH9" s="776">
        <v>2</v>
      </c>
      <c r="CI9" s="777"/>
      <c r="CJ9" s="777"/>
      <c r="CK9" s="777"/>
      <c r="CL9" s="778"/>
      <c r="CM9" s="776">
        <v>114</v>
      </c>
      <c r="CN9" s="777"/>
      <c r="CO9" s="777"/>
      <c r="CP9" s="777"/>
      <c r="CQ9" s="778"/>
      <c r="CR9" s="776">
        <v>14</v>
      </c>
      <c r="CS9" s="777"/>
      <c r="CT9" s="777"/>
      <c r="CU9" s="777"/>
      <c r="CV9" s="778"/>
      <c r="CW9" s="776" t="s">
        <v>493</v>
      </c>
      <c r="CX9" s="777"/>
      <c r="CY9" s="777"/>
      <c r="CZ9" s="777"/>
      <c r="DA9" s="778"/>
      <c r="DB9" s="776" t="s">
        <v>559</v>
      </c>
      <c r="DC9" s="777"/>
      <c r="DD9" s="777"/>
      <c r="DE9" s="777"/>
      <c r="DF9" s="778"/>
      <c r="DG9" s="776" t="s">
        <v>557</v>
      </c>
      <c r="DH9" s="777"/>
      <c r="DI9" s="777"/>
      <c r="DJ9" s="777"/>
      <c r="DK9" s="778"/>
      <c r="DL9" s="776" t="s">
        <v>558</v>
      </c>
      <c r="DM9" s="777"/>
      <c r="DN9" s="777"/>
      <c r="DO9" s="777"/>
      <c r="DP9" s="778"/>
      <c r="DQ9" s="776" t="s">
        <v>557</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570</v>
      </c>
      <c r="BT10" s="774"/>
      <c r="BU10" s="774"/>
      <c r="BV10" s="774"/>
      <c r="BW10" s="774"/>
      <c r="BX10" s="774"/>
      <c r="BY10" s="774"/>
      <c r="BZ10" s="774"/>
      <c r="CA10" s="774"/>
      <c r="CB10" s="774"/>
      <c r="CC10" s="774"/>
      <c r="CD10" s="774"/>
      <c r="CE10" s="774"/>
      <c r="CF10" s="774"/>
      <c r="CG10" s="775"/>
      <c r="CH10" s="776">
        <v>11</v>
      </c>
      <c r="CI10" s="777"/>
      <c r="CJ10" s="777"/>
      <c r="CK10" s="777"/>
      <c r="CL10" s="778"/>
      <c r="CM10" s="776">
        <v>47</v>
      </c>
      <c r="CN10" s="777"/>
      <c r="CO10" s="777"/>
      <c r="CP10" s="777"/>
      <c r="CQ10" s="778"/>
      <c r="CR10" s="776">
        <v>1</v>
      </c>
      <c r="CS10" s="777"/>
      <c r="CT10" s="777"/>
      <c r="CU10" s="777"/>
      <c r="CV10" s="778"/>
      <c r="CW10" s="776" t="s">
        <v>493</v>
      </c>
      <c r="CX10" s="777"/>
      <c r="CY10" s="777"/>
      <c r="CZ10" s="777"/>
      <c r="DA10" s="778"/>
      <c r="DB10" s="776" t="s">
        <v>558</v>
      </c>
      <c r="DC10" s="777"/>
      <c r="DD10" s="777"/>
      <c r="DE10" s="777"/>
      <c r="DF10" s="778"/>
      <c r="DG10" s="776" t="s">
        <v>559</v>
      </c>
      <c r="DH10" s="777"/>
      <c r="DI10" s="777"/>
      <c r="DJ10" s="777"/>
      <c r="DK10" s="778"/>
      <c r="DL10" s="776" t="s">
        <v>557</v>
      </c>
      <c r="DM10" s="777"/>
      <c r="DN10" s="777"/>
      <c r="DO10" s="777"/>
      <c r="DP10" s="778"/>
      <c r="DQ10" s="776" t="s">
        <v>557</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571</v>
      </c>
      <c r="BT11" s="774"/>
      <c r="BU11" s="774"/>
      <c r="BV11" s="774"/>
      <c r="BW11" s="774"/>
      <c r="BX11" s="774"/>
      <c r="BY11" s="774"/>
      <c r="BZ11" s="774"/>
      <c r="CA11" s="774"/>
      <c r="CB11" s="774"/>
      <c r="CC11" s="774"/>
      <c r="CD11" s="774"/>
      <c r="CE11" s="774"/>
      <c r="CF11" s="774"/>
      <c r="CG11" s="775"/>
      <c r="CH11" s="776">
        <v>0</v>
      </c>
      <c r="CI11" s="777"/>
      <c r="CJ11" s="777"/>
      <c r="CK11" s="777"/>
      <c r="CL11" s="778"/>
      <c r="CM11" s="776">
        <v>6</v>
      </c>
      <c r="CN11" s="777"/>
      <c r="CO11" s="777"/>
      <c r="CP11" s="777"/>
      <c r="CQ11" s="778"/>
      <c r="CR11" s="776">
        <v>5</v>
      </c>
      <c r="CS11" s="777"/>
      <c r="CT11" s="777"/>
      <c r="CU11" s="777"/>
      <c r="CV11" s="778"/>
      <c r="CW11" s="776" t="s">
        <v>493</v>
      </c>
      <c r="CX11" s="777"/>
      <c r="CY11" s="777"/>
      <c r="CZ11" s="777"/>
      <c r="DA11" s="778"/>
      <c r="DB11" s="776" t="s">
        <v>557</v>
      </c>
      <c r="DC11" s="777"/>
      <c r="DD11" s="777"/>
      <c r="DE11" s="777"/>
      <c r="DF11" s="778"/>
      <c r="DG11" s="776" t="s">
        <v>559</v>
      </c>
      <c r="DH11" s="777"/>
      <c r="DI11" s="777"/>
      <c r="DJ11" s="777"/>
      <c r="DK11" s="778"/>
      <c r="DL11" s="776" t="s">
        <v>559</v>
      </c>
      <c r="DM11" s="777"/>
      <c r="DN11" s="777"/>
      <c r="DO11" s="777"/>
      <c r="DP11" s="778"/>
      <c r="DQ11" s="776" t="s">
        <v>557</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572</v>
      </c>
      <c r="BT12" s="774"/>
      <c r="BU12" s="774"/>
      <c r="BV12" s="774"/>
      <c r="BW12" s="774"/>
      <c r="BX12" s="774"/>
      <c r="BY12" s="774"/>
      <c r="BZ12" s="774"/>
      <c r="CA12" s="774"/>
      <c r="CB12" s="774"/>
      <c r="CC12" s="774"/>
      <c r="CD12" s="774"/>
      <c r="CE12" s="774"/>
      <c r="CF12" s="774"/>
      <c r="CG12" s="775"/>
      <c r="CH12" s="776">
        <v>0</v>
      </c>
      <c r="CI12" s="777"/>
      <c r="CJ12" s="777"/>
      <c r="CK12" s="777"/>
      <c r="CL12" s="778"/>
      <c r="CM12" s="776">
        <v>3</v>
      </c>
      <c r="CN12" s="777"/>
      <c r="CO12" s="777"/>
      <c r="CP12" s="777"/>
      <c r="CQ12" s="778"/>
      <c r="CR12" s="776">
        <v>1</v>
      </c>
      <c r="CS12" s="777"/>
      <c r="CT12" s="777"/>
      <c r="CU12" s="777"/>
      <c r="CV12" s="778"/>
      <c r="CW12" s="776" t="s">
        <v>493</v>
      </c>
      <c r="CX12" s="777"/>
      <c r="CY12" s="777"/>
      <c r="CZ12" s="777"/>
      <c r="DA12" s="778"/>
      <c r="DB12" s="776" t="s">
        <v>559</v>
      </c>
      <c r="DC12" s="777"/>
      <c r="DD12" s="777"/>
      <c r="DE12" s="777"/>
      <c r="DF12" s="778"/>
      <c r="DG12" s="776" t="s">
        <v>559</v>
      </c>
      <c r="DH12" s="777"/>
      <c r="DI12" s="777"/>
      <c r="DJ12" s="777"/>
      <c r="DK12" s="778"/>
      <c r="DL12" s="776" t="s">
        <v>574</v>
      </c>
      <c r="DM12" s="777"/>
      <c r="DN12" s="777"/>
      <c r="DO12" s="777"/>
      <c r="DP12" s="778"/>
      <c r="DQ12" s="776" t="s">
        <v>557</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50400</v>
      </c>
      <c r="R23" s="793"/>
      <c r="S23" s="793"/>
      <c r="T23" s="793"/>
      <c r="U23" s="793"/>
      <c r="V23" s="793">
        <v>48810</v>
      </c>
      <c r="W23" s="793"/>
      <c r="X23" s="793"/>
      <c r="Y23" s="793"/>
      <c r="Z23" s="793"/>
      <c r="AA23" s="793">
        <v>1590</v>
      </c>
      <c r="AB23" s="793"/>
      <c r="AC23" s="793"/>
      <c r="AD23" s="793"/>
      <c r="AE23" s="794"/>
      <c r="AF23" s="795">
        <v>1360</v>
      </c>
      <c r="AG23" s="793"/>
      <c r="AH23" s="793"/>
      <c r="AI23" s="793"/>
      <c r="AJ23" s="796"/>
      <c r="AK23" s="797"/>
      <c r="AL23" s="798"/>
      <c r="AM23" s="798"/>
      <c r="AN23" s="798"/>
      <c r="AO23" s="798"/>
      <c r="AP23" s="793">
        <v>38050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8707</v>
      </c>
      <c r="R28" s="823"/>
      <c r="S28" s="823"/>
      <c r="T28" s="823"/>
      <c r="U28" s="823"/>
      <c r="V28" s="823">
        <v>8653</v>
      </c>
      <c r="W28" s="823"/>
      <c r="X28" s="823"/>
      <c r="Y28" s="823"/>
      <c r="Z28" s="823"/>
      <c r="AA28" s="823">
        <v>54</v>
      </c>
      <c r="AB28" s="823"/>
      <c r="AC28" s="823"/>
      <c r="AD28" s="823"/>
      <c r="AE28" s="824"/>
      <c r="AF28" s="825">
        <v>54</v>
      </c>
      <c r="AG28" s="823"/>
      <c r="AH28" s="823"/>
      <c r="AI28" s="823"/>
      <c r="AJ28" s="826"/>
      <c r="AK28" s="827">
        <v>680</v>
      </c>
      <c r="AL28" s="828"/>
      <c r="AM28" s="828"/>
      <c r="AN28" s="828"/>
      <c r="AO28" s="828"/>
      <c r="AP28" s="828" t="s">
        <v>558</v>
      </c>
      <c r="AQ28" s="828"/>
      <c r="AR28" s="828"/>
      <c r="AS28" s="828"/>
      <c r="AT28" s="828"/>
      <c r="AU28" s="828" t="s">
        <v>558</v>
      </c>
      <c r="AV28" s="828"/>
      <c r="AW28" s="828"/>
      <c r="AX28" s="828"/>
      <c r="AY28" s="828"/>
      <c r="AZ28" s="829" t="s">
        <v>559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144</v>
      </c>
      <c r="R29" s="784"/>
      <c r="S29" s="784"/>
      <c r="T29" s="784"/>
      <c r="U29" s="784"/>
      <c r="V29" s="784">
        <v>143</v>
      </c>
      <c r="W29" s="784"/>
      <c r="X29" s="784"/>
      <c r="Y29" s="784"/>
      <c r="Z29" s="784"/>
      <c r="AA29" s="784">
        <v>0</v>
      </c>
      <c r="AB29" s="784"/>
      <c r="AC29" s="784"/>
      <c r="AD29" s="784"/>
      <c r="AE29" s="785"/>
      <c r="AF29" s="786">
        <v>0</v>
      </c>
      <c r="AG29" s="787"/>
      <c r="AH29" s="787"/>
      <c r="AI29" s="787"/>
      <c r="AJ29" s="788"/>
      <c r="AK29" s="834">
        <v>22</v>
      </c>
      <c r="AL29" s="830"/>
      <c r="AM29" s="830"/>
      <c r="AN29" s="830"/>
      <c r="AO29" s="830"/>
      <c r="AP29" s="830">
        <v>26</v>
      </c>
      <c r="AQ29" s="830"/>
      <c r="AR29" s="830"/>
      <c r="AS29" s="830"/>
      <c r="AT29" s="830"/>
      <c r="AU29" s="830">
        <v>3</v>
      </c>
      <c r="AV29" s="830"/>
      <c r="AW29" s="830"/>
      <c r="AX29" s="830"/>
      <c r="AY29" s="830"/>
      <c r="AZ29" s="831" t="s">
        <v>559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8744</v>
      </c>
      <c r="R30" s="784"/>
      <c r="S30" s="784"/>
      <c r="T30" s="784"/>
      <c r="U30" s="784"/>
      <c r="V30" s="784">
        <v>8593</v>
      </c>
      <c r="W30" s="784"/>
      <c r="X30" s="784"/>
      <c r="Y30" s="784"/>
      <c r="Z30" s="784"/>
      <c r="AA30" s="784">
        <v>151</v>
      </c>
      <c r="AB30" s="784"/>
      <c r="AC30" s="784"/>
      <c r="AD30" s="784"/>
      <c r="AE30" s="785"/>
      <c r="AF30" s="786">
        <v>151</v>
      </c>
      <c r="AG30" s="787"/>
      <c r="AH30" s="787"/>
      <c r="AI30" s="787"/>
      <c r="AJ30" s="788"/>
      <c r="AK30" s="834">
        <v>1354</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36</v>
      </c>
      <c r="R31" s="784"/>
      <c r="S31" s="784"/>
      <c r="T31" s="784"/>
      <c r="U31" s="784"/>
      <c r="V31" s="784">
        <v>35</v>
      </c>
      <c r="W31" s="784"/>
      <c r="X31" s="784"/>
      <c r="Y31" s="784"/>
      <c r="Z31" s="784"/>
      <c r="AA31" s="784">
        <v>2</v>
      </c>
      <c r="AB31" s="784"/>
      <c r="AC31" s="784"/>
      <c r="AD31" s="784"/>
      <c r="AE31" s="785"/>
      <c r="AF31" s="786">
        <v>2</v>
      </c>
      <c r="AG31" s="787"/>
      <c r="AH31" s="787"/>
      <c r="AI31" s="787"/>
      <c r="AJ31" s="788"/>
      <c r="AK31" s="834" t="s">
        <v>558</v>
      </c>
      <c r="AL31" s="830"/>
      <c r="AM31" s="830"/>
      <c r="AN31" s="830"/>
      <c r="AO31" s="830"/>
      <c r="AP31" s="830">
        <v>186</v>
      </c>
      <c r="AQ31" s="830"/>
      <c r="AR31" s="830"/>
      <c r="AS31" s="830"/>
      <c r="AT31" s="830"/>
      <c r="AU31" s="830" t="s">
        <v>575</v>
      </c>
      <c r="AV31" s="830"/>
      <c r="AW31" s="830"/>
      <c r="AX31" s="830"/>
      <c r="AY31" s="830"/>
      <c r="AZ31" s="831" t="s">
        <v>562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1434</v>
      </c>
      <c r="R32" s="784"/>
      <c r="S32" s="784"/>
      <c r="T32" s="784"/>
      <c r="U32" s="784"/>
      <c r="V32" s="784">
        <v>1426</v>
      </c>
      <c r="W32" s="784"/>
      <c r="X32" s="784"/>
      <c r="Y32" s="784"/>
      <c r="Z32" s="784"/>
      <c r="AA32" s="784">
        <v>8</v>
      </c>
      <c r="AB32" s="784"/>
      <c r="AC32" s="784"/>
      <c r="AD32" s="784"/>
      <c r="AE32" s="785"/>
      <c r="AF32" s="786">
        <v>8</v>
      </c>
      <c r="AG32" s="787"/>
      <c r="AH32" s="787"/>
      <c r="AI32" s="787"/>
      <c r="AJ32" s="788"/>
      <c r="AK32" s="834">
        <v>391</v>
      </c>
      <c r="AL32" s="830"/>
      <c r="AM32" s="830"/>
      <c r="AN32" s="830"/>
      <c r="AO32" s="830"/>
      <c r="AP32" s="830" t="s">
        <v>560</v>
      </c>
      <c r="AQ32" s="830"/>
      <c r="AR32" s="830"/>
      <c r="AS32" s="830"/>
      <c r="AT32" s="830"/>
      <c r="AU32" s="830" t="s">
        <v>561</v>
      </c>
      <c r="AV32" s="830"/>
      <c r="AW32" s="830"/>
      <c r="AX32" s="830"/>
      <c r="AY32" s="830"/>
      <c r="AZ32" s="831" t="s">
        <v>559</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1601</v>
      </c>
      <c r="R33" s="784"/>
      <c r="S33" s="784"/>
      <c r="T33" s="784"/>
      <c r="U33" s="784"/>
      <c r="V33" s="784">
        <v>1448</v>
      </c>
      <c r="W33" s="784"/>
      <c r="X33" s="784"/>
      <c r="Y33" s="784"/>
      <c r="Z33" s="784"/>
      <c r="AA33" s="784">
        <v>153</v>
      </c>
      <c r="AB33" s="784"/>
      <c r="AC33" s="784"/>
      <c r="AD33" s="784"/>
      <c r="AE33" s="785"/>
      <c r="AF33" s="786">
        <v>2296</v>
      </c>
      <c r="AG33" s="787"/>
      <c r="AH33" s="787"/>
      <c r="AI33" s="787"/>
      <c r="AJ33" s="788"/>
      <c r="AK33" s="834">
        <v>254</v>
      </c>
      <c r="AL33" s="830"/>
      <c r="AM33" s="830"/>
      <c r="AN33" s="830"/>
      <c r="AO33" s="830"/>
      <c r="AP33" s="830">
        <v>7238</v>
      </c>
      <c r="AQ33" s="830"/>
      <c r="AR33" s="830"/>
      <c r="AS33" s="830"/>
      <c r="AT33" s="830"/>
      <c r="AU33" s="830">
        <v>1194</v>
      </c>
      <c r="AV33" s="830"/>
      <c r="AW33" s="830"/>
      <c r="AX33" s="830"/>
      <c r="AY33" s="830"/>
      <c r="AZ33" s="831" t="s">
        <v>557</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1799</v>
      </c>
      <c r="R34" s="784"/>
      <c r="S34" s="784"/>
      <c r="T34" s="784"/>
      <c r="U34" s="784"/>
      <c r="V34" s="784">
        <v>1800</v>
      </c>
      <c r="W34" s="784"/>
      <c r="X34" s="784"/>
      <c r="Y34" s="784"/>
      <c r="Z34" s="784"/>
      <c r="AA34" s="784">
        <v>-1</v>
      </c>
      <c r="AB34" s="784"/>
      <c r="AC34" s="784"/>
      <c r="AD34" s="784"/>
      <c r="AE34" s="785"/>
      <c r="AF34" s="786">
        <v>487</v>
      </c>
      <c r="AG34" s="787"/>
      <c r="AH34" s="787"/>
      <c r="AI34" s="787"/>
      <c r="AJ34" s="788"/>
      <c r="AK34" s="834">
        <v>921</v>
      </c>
      <c r="AL34" s="830"/>
      <c r="AM34" s="830"/>
      <c r="AN34" s="830"/>
      <c r="AO34" s="830"/>
      <c r="AP34" s="830">
        <v>12228</v>
      </c>
      <c r="AQ34" s="830"/>
      <c r="AR34" s="830"/>
      <c r="AS34" s="830"/>
      <c r="AT34" s="830"/>
      <c r="AU34" s="830">
        <v>9366</v>
      </c>
      <c r="AV34" s="830"/>
      <c r="AW34" s="830"/>
      <c r="AX34" s="830"/>
      <c r="AY34" s="830"/>
      <c r="AZ34" s="831" t="s">
        <v>557</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205</v>
      </c>
      <c r="R35" s="784"/>
      <c r="S35" s="784"/>
      <c r="T35" s="784"/>
      <c r="U35" s="784"/>
      <c r="V35" s="784">
        <v>232</v>
      </c>
      <c r="W35" s="784"/>
      <c r="X35" s="784"/>
      <c r="Y35" s="784"/>
      <c r="Z35" s="784"/>
      <c r="AA35" s="784">
        <v>-27</v>
      </c>
      <c r="AB35" s="784"/>
      <c r="AC35" s="784"/>
      <c r="AD35" s="784"/>
      <c r="AE35" s="785"/>
      <c r="AF35" s="786">
        <v>19</v>
      </c>
      <c r="AG35" s="787"/>
      <c r="AH35" s="787"/>
      <c r="AI35" s="787"/>
      <c r="AJ35" s="788"/>
      <c r="AK35" s="834">
        <v>87</v>
      </c>
      <c r="AL35" s="830"/>
      <c r="AM35" s="830"/>
      <c r="AN35" s="830"/>
      <c r="AO35" s="830"/>
      <c r="AP35" s="830">
        <v>651</v>
      </c>
      <c r="AQ35" s="830"/>
      <c r="AR35" s="830"/>
      <c r="AS35" s="830"/>
      <c r="AT35" s="830"/>
      <c r="AU35" s="830">
        <v>683</v>
      </c>
      <c r="AV35" s="830"/>
      <c r="AW35" s="830"/>
      <c r="AX35" s="830"/>
      <c r="AY35" s="830"/>
      <c r="AZ35" s="831" t="s">
        <v>558</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290</v>
      </c>
      <c r="R36" s="784"/>
      <c r="S36" s="784"/>
      <c r="T36" s="784"/>
      <c r="U36" s="784"/>
      <c r="V36" s="784">
        <v>296</v>
      </c>
      <c r="W36" s="784"/>
      <c r="X36" s="784"/>
      <c r="Y36" s="784"/>
      <c r="Z36" s="784"/>
      <c r="AA36" s="784">
        <v>-6</v>
      </c>
      <c r="AB36" s="784"/>
      <c r="AC36" s="784"/>
      <c r="AD36" s="784"/>
      <c r="AE36" s="785"/>
      <c r="AF36" s="786">
        <v>33</v>
      </c>
      <c r="AG36" s="787"/>
      <c r="AH36" s="787"/>
      <c r="AI36" s="787"/>
      <c r="AJ36" s="788"/>
      <c r="AK36" s="834">
        <v>194</v>
      </c>
      <c r="AL36" s="830"/>
      <c r="AM36" s="830"/>
      <c r="AN36" s="830"/>
      <c r="AO36" s="830"/>
      <c r="AP36" s="830">
        <v>953</v>
      </c>
      <c r="AQ36" s="830"/>
      <c r="AR36" s="830"/>
      <c r="AS36" s="830"/>
      <c r="AT36" s="830"/>
      <c r="AU36" s="830">
        <v>952</v>
      </c>
      <c r="AV36" s="830"/>
      <c r="AW36" s="830"/>
      <c r="AX36" s="830"/>
      <c r="AY36" s="830"/>
      <c r="AZ36" s="831" t="s">
        <v>559</v>
      </c>
      <c r="BA36" s="831"/>
      <c r="BB36" s="831"/>
      <c r="BC36" s="831"/>
      <c r="BD36" s="831"/>
      <c r="BE36" s="832" t="s">
        <v>395</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399</v>
      </c>
      <c r="C37" s="781"/>
      <c r="D37" s="781"/>
      <c r="E37" s="781"/>
      <c r="F37" s="781"/>
      <c r="G37" s="781"/>
      <c r="H37" s="781"/>
      <c r="I37" s="781"/>
      <c r="J37" s="781"/>
      <c r="K37" s="781"/>
      <c r="L37" s="781"/>
      <c r="M37" s="781"/>
      <c r="N37" s="781"/>
      <c r="O37" s="781"/>
      <c r="P37" s="782"/>
      <c r="Q37" s="783">
        <v>1</v>
      </c>
      <c r="R37" s="784"/>
      <c r="S37" s="784"/>
      <c r="T37" s="784"/>
      <c r="U37" s="784"/>
      <c r="V37" s="784">
        <v>1</v>
      </c>
      <c r="W37" s="784"/>
      <c r="X37" s="784"/>
      <c r="Y37" s="784"/>
      <c r="Z37" s="784"/>
      <c r="AA37" s="784">
        <v>1</v>
      </c>
      <c r="AB37" s="784"/>
      <c r="AC37" s="784"/>
      <c r="AD37" s="784"/>
      <c r="AE37" s="785"/>
      <c r="AF37" s="786">
        <v>1</v>
      </c>
      <c r="AG37" s="787"/>
      <c r="AH37" s="787"/>
      <c r="AI37" s="787"/>
      <c r="AJ37" s="788"/>
      <c r="AK37" s="834">
        <v>1</v>
      </c>
      <c r="AL37" s="830"/>
      <c r="AM37" s="830"/>
      <c r="AN37" s="830"/>
      <c r="AO37" s="830"/>
      <c r="AP37" s="830">
        <v>4</v>
      </c>
      <c r="AQ37" s="830"/>
      <c r="AR37" s="830"/>
      <c r="AS37" s="830"/>
      <c r="AT37" s="830"/>
      <c r="AU37" s="830">
        <v>1</v>
      </c>
      <c r="AV37" s="830"/>
      <c r="AW37" s="830"/>
      <c r="AX37" s="830"/>
      <c r="AY37" s="830"/>
      <c r="AZ37" s="831" t="s">
        <v>559</v>
      </c>
      <c r="BA37" s="831"/>
      <c r="BB37" s="831"/>
      <c r="BC37" s="831"/>
      <c r="BD37" s="831"/>
      <c r="BE37" s="832" t="s">
        <v>395</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400</v>
      </c>
      <c r="C38" s="781"/>
      <c r="D38" s="781"/>
      <c r="E38" s="781"/>
      <c r="F38" s="781"/>
      <c r="G38" s="781"/>
      <c r="H38" s="781"/>
      <c r="I38" s="781"/>
      <c r="J38" s="781"/>
      <c r="K38" s="781"/>
      <c r="L38" s="781"/>
      <c r="M38" s="781"/>
      <c r="N38" s="781"/>
      <c r="O38" s="781"/>
      <c r="P38" s="782"/>
      <c r="Q38" s="783">
        <v>8360</v>
      </c>
      <c r="R38" s="784"/>
      <c r="S38" s="784"/>
      <c r="T38" s="784"/>
      <c r="U38" s="784"/>
      <c r="V38" s="784">
        <v>9041</v>
      </c>
      <c r="W38" s="784"/>
      <c r="X38" s="784"/>
      <c r="Y38" s="784"/>
      <c r="Z38" s="784"/>
      <c r="AA38" s="784">
        <v>-681</v>
      </c>
      <c r="AB38" s="784"/>
      <c r="AC38" s="784"/>
      <c r="AD38" s="784"/>
      <c r="AE38" s="785"/>
      <c r="AF38" s="786">
        <v>1272</v>
      </c>
      <c r="AG38" s="787"/>
      <c r="AH38" s="787"/>
      <c r="AI38" s="787"/>
      <c r="AJ38" s="788"/>
      <c r="AK38" s="834">
        <v>433</v>
      </c>
      <c r="AL38" s="830"/>
      <c r="AM38" s="830"/>
      <c r="AN38" s="830"/>
      <c r="AO38" s="830"/>
      <c r="AP38" s="830">
        <v>4215</v>
      </c>
      <c r="AQ38" s="830"/>
      <c r="AR38" s="830"/>
      <c r="AS38" s="830"/>
      <c r="AT38" s="830"/>
      <c r="AU38" s="830">
        <v>2404</v>
      </c>
      <c r="AV38" s="830"/>
      <c r="AW38" s="830"/>
      <c r="AX38" s="830"/>
      <c r="AY38" s="830"/>
      <c r="AZ38" s="831" t="s">
        <v>557</v>
      </c>
      <c r="BA38" s="831"/>
      <c r="BB38" s="831"/>
      <c r="BC38" s="831"/>
      <c r="BD38" s="831"/>
      <c r="BE38" s="832" t="s">
        <v>395</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t="s">
        <v>143</v>
      </c>
      <c r="C39" s="781"/>
      <c r="D39" s="781"/>
      <c r="E39" s="781"/>
      <c r="F39" s="781"/>
      <c r="G39" s="781"/>
      <c r="H39" s="781"/>
      <c r="I39" s="781"/>
      <c r="J39" s="781"/>
      <c r="K39" s="781"/>
      <c r="L39" s="781"/>
      <c r="M39" s="781"/>
      <c r="N39" s="781"/>
      <c r="O39" s="781"/>
      <c r="P39" s="782"/>
      <c r="Q39" s="783">
        <v>102</v>
      </c>
      <c r="R39" s="784"/>
      <c r="S39" s="784"/>
      <c r="T39" s="784"/>
      <c r="U39" s="784"/>
      <c r="V39" s="784">
        <v>102</v>
      </c>
      <c r="W39" s="784"/>
      <c r="X39" s="784"/>
      <c r="Y39" s="784"/>
      <c r="Z39" s="784"/>
      <c r="AA39" s="784">
        <v>0</v>
      </c>
      <c r="AB39" s="784"/>
      <c r="AC39" s="784"/>
      <c r="AD39" s="784"/>
      <c r="AE39" s="785"/>
      <c r="AF39" s="786">
        <v>-2</v>
      </c>
      <c r="AG39" s="787"/>
      <c r="AH39" s="787"/>
      <c r="AI39" s="787"/>
      <c r="AJ39" s="788"/>
      <c r="AK39" s="834">
        <v>48</v>
      </c>
      <c r="AL39" s="830"/>
      <c r="AM39" s="830"/>
      <c r="AN39" s="830"/>
      <c r="AO39" s="830"/>
      <c r="AP39" s="830">
        <v>6</v>
      </c>
      <c r="AQ39" s="830"/>
      <c r="AR39" s="830"/>
      <c r="AS39" s="830"/>
      <c r="AT39" s="830"/>
      <c r="AU39" s="830" t="s">
        <v>575</v>
      </c>
      <c r="AV39" s="830"/>
      <c r="AW39" s="830"/>
      <c r="AX39" s="830"/>
      <c r="AY39" s="830"/>
      <c r="AZ39" s="831">
        <v>4.2</v>
      </c>
      <c r="BA39" s="831"/>
      <c r="BB39" s="831"/>
      <c r="BC39" s="831"/>
      <c r="BD39" s="831"/>
      <c r="BE39" s="832" t="s">
        <v>395</v>
      </c>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4322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563</v>
      </c>
      <c r="C68" s="870"/>
      <c r="D68" s="870"/>
      <c r="E68" s="870"/>
      <c r="F68" s="870"/>
      <c r="G68" s="870"/>
      <c r="H68" s="870"/>
      <c r="I68" s="870"/>
      <c r="J68" s="870"/>
      <c r="K68" s="870"/>
      <c r="L68" s="870"/>
      <c r="M68" s="870"/>
      <c r="N68" s="870"/>
      <c r="O68" s="870"/>
      <c r="P68" s="871"/>
      <c r="Q68" s="872">
        <v>21</v>
      </c>
      <c r="R68" s="866"/>
      <c r="S68" s="866"/>
      <c r="T68" s="866"/>
      <c r="U68" s="866"/>
      <c r="V68" s="866">
        <v>23</v>
      </c>
      <c r="W68" s="866"/>
      <c r="X68" s="866"/>
      <c r="Y68" s="866"/>
      <c r="Z68" s="866"/>
      <c r="AA68" s="866">
        <v>-1</v>
      </c>
      <c r="AB68" s="866"/>
      <c r="AC68" s="866"/>
      <c r="AD68" s="866"/>
      <c r="AE68" s="866"/>
      <c r="AF68" s="866">
        <v>-1</v>
      </c>
      <c r="AG68" s="866"/>
      <c r="AH68" s="866"/>
      <c r="AI68" s="866"/>
      <c r="AJ68" s="866"/>
      <c r="AK68" s="866" t="s">
        <v>559</v>
      </c>
      <c r="AL68" s="866"/>
      <c r="AM68" s="866"/>
      <c r="AN68" s="866"/>
      <c r="AO68" s="866"/>
      <c r="AP68" s="866" t="s">
        <v>559</v>
      </c>
      <c r="AQ68" s="866"/>
      <c r="AR68" s="866"/>
      <c r="AS68" s="866"/>
      <c r="AT68" s="866"/>
      <c r="AU68" s="866" t="s">
        <v>558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564</v>
      </c>
      <c r="C69" s="874"/>
      <c r="D69" s="874"/>
      <c r="E69" s="874"/>
      <c r="F69" s="874"/>
      <c r="G69" s="874"/>
      <c r="H69" s="874"/>
      <c r="I69" s="874"/>
      <c r="J69" s="874"/>
      <c r="K69" s="874"/>
      <c r="L69" s="874"/>
      <c r="M69" s="874"/>
      <c r="N69" s="874"/>
      <c r="O69" s="874"/>
      <c r="P69" s="875"/>
      <c r="Q69" s="876">
        <v>72</v>
      </c>
      <c r="R69" s="830"/>
      <c r="S69" s="830"/>
      <c r="T69" s="830"/>
      <c r="U69" s="830"/>
      <c r="V69" s="830">
        <v>61</v>
      </c>
      <c r="W69" s="830"/>
      <c r="X69" s="830"/>
      <c r="Y69" s="830"/>
      <c r="Z69" s="830"/>
      <c r="AA69" s="830">
        <v>11</v>
      </c>
      <c r="AB69" s="830"/>
      <c r="AC69" s="830"/>
      <c r="AD69" s="830"/>
      <c r="AE69" s="830"/>
      <c r="AF69" s="830">
        <v>11</v>
      </c>
      <c r="AG69" s="830"/>
      <c r="AH69" s="830"/>
      <c r="AI69" s="830"/>
      <c r="AJ69" s="830"/>
      <c r="AK69" s="830" t="s">
        <v>559</v>
      </c>
      <c r="AL69" s="830"/>
      <c r="AM69" s="830"/>
      <c r="AN69" s="830"/>
      <c r="AO69" s="830"/>
      <c r="AP69" s="830" t="s">
        <v>559</v>
      </c>
      <c r="AQ69" s="830"/>
      <c r="AR69" s="830"/>
      <c r="AS69" s="830"/>
      <c r="AT69" s="830"/>
      <c r="AU69" s="830" t="s">
        <v>557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565</v>
      </c>
      <c r="C70" s="874"/>
      <c r="D70" s="874"/>
      <c r="E70" s="874"/>
      <c r="F70" s="874"/>
      <c r="G70" s="874"/>
      <c r="H70" s="874"/>
      <c r="I70" s="874"/>
      <c r="J70" s="874"/>
      <c r="K70" s="874"/>
      <c r="L70" s="874"/>
      <c r="M70" s="874"/>
      <c r="N70" s="874"/>
      <c r="O70" s="874"/>
      <c r="P70" s="875"/>
      <c r="Q70" s="876">
        <v>407</v>
      </c>
      <c r="R70" s="830"/>
      <c r="S70" s="830"/>
      <c r="T70" s="830"/>
      <c r="U70" s="830"/>
      <c r="V70" s="830">
        <v>217</v>
      </c>
      <c r="W70" s="830"/>
      <c r="X70" s="830"/>
      <c r="Y70" s="830"/>
      <c r="Z70" s="830"/>
      <c r="AA70" s="830">
        <v>190</v>
      </c>
      <c r="AB70" s="830"/>
      <c r="AC70" s="830"/>
      <c r="AD70" s="830"/>
      <c r="AE70" s="830"/>
      <c r="AF70" s="830">
        <v>190</v>
      </c>
      <c r="AG70" s="830"/>
      <c r="AH70" s="830"/>
      <c r="AI70" s="830"/>
      <c r="AJ70" s="830"/>
      <c r="AK70" s="830">
        <v>114</v>
      </c>
      <c r="AL70" s="830"/>
      <c r="AM70" s="830"/>
      <c r="AN70" s="830"/>
      <c r="AO70" s="830"/>
      <c r="AP70" s="830" t="s">
        <v>559</v>
      </c>
      <c r="AQ70" s="830"/>
      <c r="AR70" s="830"/>
      <c r="AS70" s="830"/>
      <c r="AT70" s="830"/>
      <c r="AU70" s="830" t="s">
        <v>559</v>
      </c>
      <c r="AV70" s="830"/>
      <c r="AW70" s="830"/>
      <c r="AX70" s="830"/>
      <c r="AY70" s="830"/>
      <c r="AZ70" s="832" t="s">
        <v>573</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566</v>
      </c>
      <c r="C71" s="874"/>
      <c r="D71" s="874"/>
      <c r="E71" s="874"/>
      <c r="F71" s="874"/>
      <c r="G71" s="874"/>
      <c r="H71" s="874"/>
      <c r="I71" s="874"/>
      <c r="J71" s="874"/>
      <c r="K71" s="874"/>
      <c r="L71" s="874"/>
      <c r="M71" s="874"/>
      <c r="N71" s="874"/>
      <c r="O71" s="874"/>
      <c r="P71" s="875"/>
      <c r="Q71" s="876">
        <v>218789</v>
      </c>
      <c r="R71" s="830"/>
      <c r="S71" s="830"/>
      <c r="T71" s="830"/>
      <c r="U71" s="830"/>
      <c r="V71" s="830">
        <v>212178</v>
      </c>
      <c r="W71" s="830"/>
      <c r="X71" s="830"/>
      <c r="Y71" s="830"/>
      <c r="Z71" s="830"/>
      <c r="AA71" s="830">
        <v>6611</v>
      </c>
      <c r="AB71" s="830"/>
      <c r="AC71" s="830"/>
      <c r="AD71" s="830"/>
      <c r="AE71" s="830"/>
      <c r="AF71" s="830">
        <v>6611</v>
      </c>
      <c r="AG71" s="830"/>
      <c r="AH71" s="830"/>
      <c r="AI71" s="830"/>
      <c r="AJ71" s="830"/>
      <c r="AK71" s="830" t="s">
        <v>558</v>
      </c>
      <c r="AL71" s="830"/>
      <c r="AM71" s="830"/>
      <c r="AN71" s="830"/>
      <c r="AO71" s="830"/>
      <c r="AP71" s="830" t="s">
        <v>559</v>
      </c>
      <c r="AQ71" s="830"/>
      <c r="AR71" s="830"/>
      <c r="AS71" s="830"/>
      <c r="AT71" s="830"/>
      <c r="AU71" s="830" t="s">
        <v>557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295</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295</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295</v>
      </c>
      <c r="DR109" s="893"/>
      <c r="DS109" s="893"/>
      <c r="DT109" s="893"/>
      <c r="DU109" s="894"/>
      <c r="DV109" s="892" t="s">
        <v>417</v>
      </c>
      <c r="DW109" s="893"/>
      <c r="DX109" s="893"/>
      <c r="DY109" s="893"/>
      <c r="DZ109" s="895"/>
    </row>
    <row r="110" spans="1:131" s="218"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4716521</v>
      </c>
      <c r="AB110" s="900"/>
      <c r="AC110" s="900"/>
      <c r="AD110" s="900"/>
      <c r="AE110" s="901"/>
      <c r="AF110" s="902">
        <v>4542599</v>
      </c>
      <c r="AG110" s="900"/>
      <c r="AH110" s="900"/>
      <c r="AI110" s="900"/>
      <c r="AJ110" s="901"/>
      <c r="AK110" s="902">
        <v>4279506</v>
      </c>
      <c r="AL110" s="900"/>
      <c r="AM110" s="900"/>
      <c r="AN110" s="900"/>
      <c r="AO110" s="901"/>
      <c r="AP110" s="903">
        <v>20.399999999999999</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38694687</v>
      </c>
      <c r="BR110" s="931"/>
      <c r="BS110" s="931"/>
      <c r="BT110" s="931"/>
      <c r="BU110" s="931"/>
      <c r="BV110" s="931">
        <v>37342394</v>
      </c>
      <c r="BW110" s="931"/>
      <c r="BX110" s="931"/>
      <c r="BY110" s="931"/>
      <c r="BZ110" s="931"/>
      <c r="CA110" s="931">
        <v>38050003</v>
      </c>
      <c r="CB110" s="931"/>
      <c r="CC110" s="931"/>
      <c r="CD110" s="931"/>
      <c r="CE110" s="931"/>
      <c r="CF110" s="944">
        <v>181.8</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396182</v>
      </c>
      <c r="BR111" s="926"/>
      <c r="BS111" s="926"/>
      <c r="BT111" s="926"/>
      <c r="BU111" s="926"/>
      <c r="BV111" s="926">
        <v>397242</v>
      </c>
      <c r="BW111" s="926"/>
      <c r="BX111" s="926"/>
      <c r="BY111" s="926"/>
      <c r="BZ111" s="926"/>
      <c r="CA111" s="926">
        <v>398174</v>
      </c>
      <c r="CB111" s="926"/>
      <c r="CC111" s="926"/>
      <c r="CD111" s="926"/>
      <c r="CE111" s="926"/>
      <c r="CF111" s="920">
        <v>1.9</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13524321</v>
      </c>
      <c r="BR112" s="926"/>
      <c r="BS112" s="926"/>
      <c r="BT112" s="926"/>
      <c r="BU112" s="926"/>
      <c r="BV112" s="926">
        <v>14402884</v>
      </c>
      <c r="BW112" s="926"/>
      <c r="BX112" s="926"/>
      <c r="BY112" s="926"/>
      <c r="BZ112" s="926"/>
      <c r="CA112" s="926">
        <v>14605257</v>
      </c>
      <c r="CB112" s="926"/>
      <c r="CC112" s="926"/>
      <c r="CD112" s="926"/>
      <c r="CE112" s="926"/>
      <c r="CF112" s="920">
        <v>69.8</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1062601</v>
      </c>
      <c r="AB113" s="938"/>
      <c r="AC113" s="938"/>
      <c r="AD113" s="938"/>
      <c r="AE113" s="939"/>
      <c r="AF113" s="940">
        <v>1136749</v>
      </c>
      <c r="AG113" s="938"/>
      <c r="AH113" s="938"/>
      <c r="AI113" s="938"/>
      <c r="AJ113" s="939"/>
      <c r="AK113" s="940">
        <v>1170951</v>
      </c>
      <c r="AL113" s="938"/>
      <c r="AM113" s="938"/>
      <c r="AN113" s="938"/>
      <c r="AO113" s="939"/>
      <c r="AP113" s="941">
        <v>5.6</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5022098</v>
      </c>
      <c r="BR114" s="926"/>
      <c r="BS114" s="926"/>
      <c r="BT114" s="926"/>
      <c r="BU114" s="926"/>
      <c r="BV114" s="926">
        <v>5012102</v>
      </c>
      <c r="BW114" s="926"/>
      <c r="BX114" s="926"/>
      <c r="BY114" s="926"/>
      <c r="BZ114" s="926"/>
      <c r="CA114" s="926">
        <v>5060283</v>
      </c>
      <c r="CB114" s="926"/>
      <c r="CC114" s="926"/>
      <c r="CD114" s="926"/>
      <c r="CE114" s="926"/>
      <c r="CF114" s="920">
        <v>24.2</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v>81508</v>
      </c>
      <c r="BR115" s="926"/>
      <c r="BS115" s="926"/>
      <c r="BT115" s="926"/>
      <c r="BU115" s="926"/>
      <c r="BV115" s="926">
        <v>197780</v>
      </c>
      <c r="BW115" s="926"/>
      <c r="BX115" s="926"/>
      <c r="BY115" s="926"/>
      <c r="BZ115" s="926"/>
      <c r="CA115" s="926" t="s">
        <v>122</v>
      </c>
      <c r="CB115" s="926"/>
      <c r="CC115" s="926"/>
      <c r="CD115" s="926"/>
      <c r="CE115" s="926"/>
      <c r="CF115" s="920" t="s">
        <v>122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396182</v>
      </c>
      <c r="DH115" s="959"/>
      <c r="DI115" s="959"/>
      <c r="DJ115" s="959"/>
      <c r="DK115" s="960"/>
      <c r="DL115" s="961">
        <v>397242</v>
      </c>
      <c r="DM115" s="959"/>
      <c r="DN115" s="959"/>
      <c r="DO115" s="959"/>
      <c r="DP115" s="960"/>
      <c r="DQ115" s="961">
        <v>398174</v>
      </c>
      <c r="DR115" s="959"/>
      <c r="DS115" s="959"/>
      <c r="DT115" s="959"/>
      <c r="DU115" s="960"/>
      <c r="DV115" s="962">
        <v>1.9</v>
      </c>
      <c r="DW115" s="963"/>
      <c r="DX115" s="963"/>
      <c r="DY115" s="963"/>
      <c r="DZ115" s="964"/>
    </row>
    <row r="116" spans="1:130" s="218"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5779122</v>
      </c>
      <c r="AB117" s="979"/>
      <c r="AC117" s="979"/>
      <c r="AD117" s="979"/>
      <c r="AE117" s="980"/>
      <c r="AF117" s="981">
        <v>5679348</v>
      </c>
      <c r="AG117" s="979"/>
      <c r="AH117" s="979"/>
      <c r="AI117" s="979"/>
      <c r="AJ117" s="980"/>
      <c r="AK117" s="981">
        <v>5450457</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295</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447</v>
      </c>
      <c r="BP119" s="1005"/>
      <c r="BQ119" s="999">
        <v>57718796</v>
      </c>
      <c r="BR119" s="1000"/>
      <c r="BS119" s="1000"/>
      <c r="BT119" s="1000"/>
      <c r="BU119" s="1000"/>
      <c r="BV119" s="1000">
        <v>57352402</v>
      </c>
      <c r="BW119" s="1000"/>
      <c r="BX119" s="1000"/>
      <c r="BY119" s="1000"/>
      <c r="BZ119" s="1000"/>
      <c r="CA119" s="1000">
        <v>58113717</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11174601</v>
      </c>
      <c r="BR120" s="931"/>
      <c r="BS120" s="931"/>
      <c r="BT120" s="931"/>
      <c r="BU120" s="931"/>
      <c r="BV120" s="931">
        <v>11478447</v>
      </c>
      <c r="BW120" s="931"/>
      <c r="BX120" s="931"/>
      <c r="BY120" s="931"/>
      <c r="BZ120" s="931"/>
      <c r="CA120" s="931">
        <v>10907175</v>
      </c>
      <c r="CB120" s="931"/>
      <c r="CC120" s="931"/>
      <c r="CD120" s="931"/>
      <c r="CE120" s="931"/>
      <c r="CF120" s="944">
        <v>52.1</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9163489</v>
      </c>
      <c r="DH120" s="931"/>
      <c r="DI120" s="931"/>
      <c r="DJ120" s="931"/>
      <c r="DK120" s="931"/>
      <c r="DL120" s="931">
        <v>9077104</v>
      </c>
      <c r="DM120" s="931"/>
      <c r="DN120" s="931"/>
      <c r="DO120" s="931"/>
      <c r="DP120" s="931"/>
      <c r="DQ120" s="931">
        <v>9366368</v>
      </c>
      <c r="DR120" s="931"/>
      <c r="DS120" s="931"/>
      <c r="DT120" s="931"/>
      <c r="DU120" s="931"/>
      <c r="DV120" s="932">
        <v>44.8</v>
      </c>
      <c r="DW120" s="932"/>
      <c r="DX120" s="932"/>
      <c r="DY120" s="932"/>
      <c r="DZ120" s="933"/>
    </row>
    <row r="121" spans="1:130" s="218"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5641237</v>
      </c>
      <c r="BR121" s="926"/>
      <c r="BS121" s="926"/>
      <c r="BT121" s="926"/>
      <c r="BU121" s="926"/>
      <c r="BV121" s="926">
        <v>6141864</v>
      </c>
      <c r="BW121" s="926"/>
      <c r="BX121" s="926"/>
      <c r="BY121" s="926"/>
      <c r="BZ121" s="926"/>
      <c r="CA121" s="926">
        <v>5749254</v>
      </c>
      <c r="CB121" s="926"/>
      <c r="CC121" s="926"/>
      <c r="CD121" s="926"/>
      <c r="CE121" s="926"/>
      <c r="CF121" s="920">
        <v>27.5</v>
      </c>
      <c r="CG121" s="921"/>
      <c r="CH121" s="921"/>
      <c r="CI121" s="921"/>
      <c r="CJ121" s="921"/>
      <c r="CK121" s="1009"/>
      <c r="CL121" s="1010"/>
      <c r="CM121" s="1010"/>
      <c r="CN121" s="1010"/>
      <c r="CO121" s="1011"/>
      <c r="CP121" s="1019" t="s">
        <v>400</v>
      </c>
      <c r="CQ121" s="1020"/>
      <c r="CR121" s="1020"/>
      <c r="CS121" s="1020"/>
      <c r="CT121" s="1020"/>
      <c r="CU121" s="1020"/>
      <c r="CV121" s="1020"/>
      <c r="CW121" s="1020"/>
      <c r="CX121" s="1020"/>
      <c r="CY121" s="1020"/>
      <c r="CZ121" s="1020"/>
      <c r="DA121" s="1020"/>
      <c r="DB121" s="1020"/>
      <c r="DC121" s="1020"/>
      <c r="DD121" s="1020"/>
      <c r="DE121" s="1020"/>
      <c r="DF121" s="1021"/>
      <c r="DG121" s="925">
        <v>1190594</v>
      </c>
      <c r="DH121" s="926"/>
      <c r="DI121" s="926"/>
      <c r="DJ121" s="926"/>
      <c r="DK121" s="926"/>
      <c r="DL121" s="926">
        <v>2205010</v>
      </c>
      <c r="DM121" s="926"/>
      <c r="DN121" s="926"/>
      <c r="DO121" s="926"/>
      <c r="DP121" s="926"/>
      <c r="DQ121" s="926">
        <v>2404362</v>
      </c>
      <c r="DR121" s="926"/>
      <c r="DS121" s="926"/>
      <c r="DT121" s="926"/>
      <c r="DU121" s="926"/>
      <c r="DV121" s="927">
        <v>11.5</v>
      </c>
      <c r="DW121" s="927"/>
      <c r="DX121" s="927"/>
      <c r="DY121" s="927"/>
      <c r="DZ121" s="928"/>
    </row>
    <row r="122" spans="1:130" s="218"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34275845</v>
      </c>
      <c r="BR122" s="1000"/>
      <c r="BS122" s="1000"/>
      <c r="BT122" s="1000"/>
      <c r="BU122" s="1000"/>
      <c r="BV122" s="1000">
        <v>33049426</v>
      </c>
      <c r="BW122" s="1000"/>
      <c r="BX122" s="1000"/>
      <c r="BY122" s="1000"/>
      <c r="BZ122" s="1000"/>
      <c r="CA122" s="1000">
        <v>32375821</v>
      </c>
      <c r="CB122" s="1000"/>
      <c r="CC122" s="1000"/>
      <c r="CD122" s="1000"/>
      <c r="CE122" s="1000"/>
      <c r="CF122" s="1017">
        <v>154.69999999999999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1350975</v>
      </c>
      <c r="DH122" s="926"/>
      <c r="DI122" s="926"/>
      <c r="DJ122" s="926"/>
      <c r="DK122" s="926"/>
      <c r="DL122" s="926">
        <v>1451104</v>
      </c>
      <c r="DM122" s="926"/>
      <c r="DN122" s="926"/>
      <c r="DO122" s="926"/>
      <c r="DP122" s="926"/>
      <c r="DQ122" s="926">
        <v>1194231</v>
      </c>
      <c r="DR122" s="926"/>
      <c r="DS122" s="926"/>
      <c r="DT122" s="926"/>
      <c r="DU122" s="926"/>
      <c r="DV122" s="927">
        <v>5.7</v>
      </c>
      <c r="DW122" s="927"/>
      <c r="DX122" s="927"/>
      <c r="DY122" s="927"/>
      <c r="DZ122" s="928"/>
    </row>
    <row r="123" spans="1:130" s="218"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455</v>
      </c>
      <c r="BP123" s="1005"/>
      <c r="BQ123" s="1063">
        <v>51091683</v>
      </c>
      <c r="BR123" s="1064"/>
      <c r="BS123" s="1064"/>
      <c r="BT123" s="1064"/>
      <c r="BU123" s="1064"/>
      <c r="BV123" s="1064">
        <v>50669737</v>
      </c>
      <c r="BW123" s="1064"/>
      <c r="BX123" s="1064"/>
      <c r="BY123" s="1064"/>
      <c r="BZ123" s="1064"/>
      <c r="CA123" s="1064">
        <v>49032250</v>
      </c>
      <c r="CB123" s="1064"/>
      <c r="CC123" s="1064"/>
      <c r="CD123" s="1064"/>
      <c r="CE123" s="1064"/>
      <c r="CF123" s="1001"/>
      <c r="CG123" s="1002"/>
      <c r="CH123" s="1002"/>
      <c r="CI123" s="1002"/>
      <c r="CJ123" s="1003"/>
      <c r="CK123" s="1009"/>
      <c r="CL123" s="1010"/>
      <c r="CM123" s="1010"/>
      <c r="CN123" s="1010"/>
      <c r="CO123" s="1011"/>
      <c r="CP123" s="1019" t="s">
        <v>398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v>990896</v>
      </c>
      <c r="DM123" s="959"/>
      <c r="DN123" s="959"/>
      <c r="DO123" s="959"/>
      <c r="DP123" s="960"/>
      <c r="DQ123" s="961">
        <v>952332</v>
      </c>
      <c r="DR123" s="959"/>
      <c r="DS123" s="959"/>
      <c r="DT123" s="959"/>
      <c r="DU123" s="960"/>
      <c r="DV123" s="962">
        <v>4.5999999999999996</v>
      </c>
      <c r="DW123" s="963"/>
      <c r="DX123" s="963"/>
      <c r="DY123" s="963"/>
      <c r="DZ123" s="964"/>
    </row>
    <row r="124" spans="1:130" s="218"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33.200000000000003</v>
      </c>
      <c r="BR124" s="1027"/>
      <c r="BS124" s="1027"/>
      <c r="BT124" s="1027"/>
      <c r="BU124" s="1027"/>
      <c r="BV124" s="1027">
        <v>33.200000000000003</v>
      </c>
      <c r="BW124" s="1027"/>
      <c r="BX124" s="1027"/>
      <c r="BY124" s="1027"/>
      <c r="BZ124" s="1027"/>
      <c r="CA124" s="1027">
        <v>43.3</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1819263</v>
      </c>
      <c r="DH124" s="986"/>
      <c r="DI124" s="986"/>
      <c r="DJ124" s="986"/>
      <c r="DK124" s="987"/>
      <c r="DL124" s="985">
        <v>678770</v>
      </c>
      <c r="DM124" s="986"/>
      <c r="DN124" s="986"/>
      <c r="DO124" s="986"/>
      <c r="DP124" s="987"/>
      <c r="DQ124" s="985">
        <v>687964</v>
      </c>
      <c r="DR124" s="986"/>
      <c r="DS124" s="986"/>
      <c r="DT124" s="986"/>
      <c r="DU124" s="987"/>
      <c r="DV124" s="988">
        <v>3.3</v>
      </c>
      <c r="DW124" s="989"/>
      <c r="DX124" s="989"/>
      <c r="DY124" s="989"/>
      <c r="DZ124" s="990"/>
    </row>
    <row r="125" spans="1:130" s="218"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v>81508</v>
      </c>
      <c r="DH126" s="926"/>
      <c r="DI126" s="926"/>
      <c r="DJ126" s="926"/>
      <c r="DK126" s="926"/>
      <c r="DL126" s="926">
        <v>197780</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581378</v>
      </c>
      <c r="AB128" s="1046"/>
      <c r="AC128" s="1046"/>
      <c r="AD128" s="1046"/>
      <c r="AE128" s="1047"/>
      <c r="AF128" s="1048">
        <v>621878</v>
      </c>
      <c r="AG128" s="1046"/>
      <c r="AH128" s="1046"/>
      <c r="AI128" s="1046"/>
      <c r="AJ128" s="1047"/>
      <c r="AK128" s="1048">
        <v>623548</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12.11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24005626</v>
      </c>
      <c r="AB129" s="959"/>
      <c r="AC129" s="959"/>
      <c r="AD129" s="959"/>
      <c r="AE129" s="960"/>
      <c r="AF129" s="961">
        <v>23995071</v>
      </c>
      <c r="AG129" s="959"/>
      <c r="AH129" s="959"/>
      <c r="AI129" s="959"/>
      <c r="AJ129" s="960"/>
      <c r="AK129" s="961">
        <v>24583238</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17.11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4098432</v>
      </c>
      <c r="AB130" s="959"/>
      <c r="AC130" s="959"/>
      <c r="AD130" s="959"/>
      <c r="AE130" s="960"/>
      <c r="AF130" s="961">
        <v>3878026</v>
      </c>
      <c r="AG130" s="959"/>
      <c r="AH130" s="959"/>
      <c r="AI130" s="959"/>
      <c r="AJ130" s="960"/>
      <c r="AK130" s="961">
        <v>3653211</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19907194</v>
      </c>
      <c r="AB131" s="986"/>
      <c r="AC131" s="986"/>
      <c r="AD131" s="986"/>
      <c r="AE131" s="987"/>
      <c r="AF131" s="985">
        <v>20117045</v>
      </c>
      <c r="AG131" s="986"/>
      <c r="AH131" s="986"/>
      <c r="AI131" s="986"/>
      <c r="AJ131" s="987"/>
      <c r="AK131" s="985">
        <v>20930027</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v>43.3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5.5221845930000004</v>
      </c>
      <c r="AB132" s="1097"/>
      <c r="AC132" s="1097"/>
      <c r="AD132" s="1097"/>
      <c r="AE132" s="1098"/>
      <c r="AF132" s="1099">
        <v>5.8629087919999998</v>
      </c>
      <c r="AG132" s="1097"/>
      <c r="AH132" s="1097"/>
      <c r="AI132" s="1097"/>
      <c r="AJ132" s="1098"/>
      <c r="AK132" s="1099">
        <v>5.6077232959999996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5.6</v>
      </c>
      <c r="AB133" s="1080"/>
      <c r="AC133" s="1080"/>
      <c r="AD133" s="1080"/>
      <c r="AE133" s="1081"/>
      <c r="AF133" s="1079">
        <v>5.5</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4ebGR4XrLdL6/xBDIEkA3FG4jplgR6AzJnR2wxITbHxGyPgnKJ0ESGsUryyw4DXLMa56AFoYYXUig7yv65S3g==" saltValue="+NflCX+CV6pY2YR66760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Y/ScnsPbWDvcHm/6CfQospL4HRiPo4dGKM74JlprHb4Y4/FsbzCjX3f7YoTUrKzoPikT/M1akGjteqLcPRYug==" saltValue="+tmOYv+36LU5QpKBL+8J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QWytnl19ok5FmTQepI88VSs1nLTVSrVIipbw3vTorJ9/891ZiG+h10b1AQAuoGQfgAZFqjPvZd++zxgIZ7vA==" saltValue="VG8/vQZSLJrQiKpqxH3t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8060266</v>
      </c>
      <c r="AP9" s="269">
        <v>98870</v>
      </c>
      <c r="AQ9" s="270">
        <v>80646</v>
      </c>
      <c r="AR9" s="271">
        <v>22.6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66</v>
      </c>
      <c r="AP10" s="272">
        <v>1</v>
      </c>
      <c r="AQ10" s="273">
        <v>6637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266906</v>
      </c>
      <c r="AP11" s="272">
        <v>3274</v>
      </c>
      <c r="AQ11" s="273">
        <v>1119</v>
      </c>
      <c r="AR11" s="274">
        <v>192.6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8</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183244</v>
      </c>
      <c r="AP13" s="272">
        <v>2248</v>
      </c>
      <c r="AQ13" s="273">
        <v>2502</v>
      </c>
      <c r="AR13" s="274">
        <v>-10.199999999999999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230599</v>
      </c>
      <c r="AP14" s="272">
        <v>2829</v>
      </c>
      <c r="AQ14" s="273">
        <v>1863</v>
      </c>
      <c r="AR14" s="274">
        <v>51.9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-480436</v>
      </c>
      <c r="AP15" s="272">
        <v>-5893</v>
      </c>
      <c r="AQ15" s="273">
        <v>-4800</v>
      </c>
      <c r="AR15" s="274">
        <v>22.8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8260645</v>
      </c>
      <c r="AP16" s="272">
        <v>101328</v>
      </c>
      <c r="AQ16" s="273">
        <v>87975</v>
      </c>
      <c r="AR16" s="274">
        <v>15.2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9.65</v>
      </c>
      <c r="AP21" s="286">
        <v>7.71</v>
      </c>
      <c r="AQ21" s="287">
        <v>1.94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100</v>
      </c>
      <c r="AP22" s="291">
        <v>98.3</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4279506</v>
      </c>
      <c r="AP32" s="300">
        <v>52494</v>
      </c>
      <c r="AQ32" s="301">
        <v>41451</v>
      </c>
      <c r="AR32" s="302">
        <v>26.6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t="s">
        <v>493</v>
      </c>
      <c r="AP34" s="300" t="s">
        <v>493</v>
      </c>
      <c r="AQ34" s="301">
        <v>35</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1170951</v>
      </c>
      <c r="AP35" s="300">
        <v>14363</v>
      </c>
      <c r="AQ35" s="301">
        <v>11775</v>
      </c>
      <c r="AR35" s="302">
        <v>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t="s">
        <v>493</v>
      </c>
      <c r="AP36" s="300" t="s">
        <v>493</v>
      </c>
      <c r="AQ36" s="301">
        <v>2188</v>
      </c>
      <c r="AR36" s="302" t="s">
        <v>493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t="s">
        <v>493</v>
      </c>
      <c r="AP37" s="300" t="s">
        <v>493</v>
      </c>
      <c r="AQ37" s="301">
        <v>531</v>
      </c>
      <c r="AR37" s="302" t="s">
        <v>493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t="s">
        <v>493</v>
      </c>
      <c r="AP38" s="303" t="s">
        <v>493</v>
      </c>
      <c r="AQ38" s="304">
        <v>1</v>
      </c>
      <c r="AR38" s="292" t="s">
        <v>493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-623548</v>
      </c>
      <c r="AP39" s="300">
        <v>-7649</v>
      </c>
      <c r="AQ39" s="301">
        <v>-5414</v>
      </c>
      <c r="AR39" s="302">
        <v>41.3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-3653211</v>
      </c>
      <c r="AP40" s="300">
        <v>-44811</v>
      </c>
      <c r="AQ40" s="301">
        <v>-35360</v>
      </c>
      <c r="AR40" s="302">
        <v>26.7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1173698</v>
      </c>
      <c r="AP41" s="300">
        <v>14397</v>
      </c>
      <c r="AQ41" s="301">
        <v>15207</v>
      </c>
      <c r="AR41" s="302">
        <v>-5.3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5103391</v>
      </c>
      <c r="AN51" s="322">
        <v>60894</v>
      </c>
      <c r="AO51" s="323">
        <v>3.3</v>
      </c>
      <c r="AP51" s="324">
        <v>70329</v>
      </c>
      <c r="AQ51" s="325">
        <v>0.2</v>
      </c>
      <c r="AR51" s="326">
        <v>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2501417</v>
      </c>
      <c r="AN52" s="330">
        <v>29847</v>
      </c>
      <c r="AO52" s="331">
        <v>-6.1</v>
      </c>
      <c r="AP52" s="332">
        <v>39403</v>
      </c>
      <c r="AQ52" s="333">
        <v>9.1</v>
      </c>
      <c r="AR52" s="334">
        <v>-15.2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5243775</v>
      </c>
      <c r="AN53" s="322">
        <v>63094</v>
      </c>
      <c r="AO53" s="323">
        <v>3.6</v>
      </c>
      <c r="AP53" s="324">
        <v>54225</v>
      </c>
      <c r="AQ53" s="325">
        <v>-22.9</v>
      </c>
      <c r="AR53" s="326">
        <v>26.5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2192061</v>
      </c>
      <c r="AN54" s="330">
        <v>26375</v>
      </c>
      <c r="AO54" s="331">
        <v>-11.6</v>
      </c>
      <c r="AP54" s="332">
        <v>27337</v>
      </c>
      <c r="AQ54" s="333">
        <v>-30.6</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4906095</v>
      </c>
      <c r="AN55" s="322">
        <v>59038</v>
      </c>
      <c r="AO55" s="323">
        <v>-6.4</v>
      </c>
      <c r="AP55" s="324">
        <v>54016</v>
      </c>
      <c r="AQ55" s="325">
        <v>-0.4</v>
      </c>
      <c r="AR55" s="326">
        <v>-6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2040793</v>
      </c>
      <c r="AN56" s="330">
        <v>24558</v>
      </c>
      <c r="AO56" s="331">
        <v>-6.9</v>
      </c>
      <c r="AP56" s="332">
        <v>28078</v>
      </c>
      <c r="AQ56" s="333">
        <v>2.7</v>
      </c>
      <c r="AR56" s="334">
        <v>-9.6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4037300</v>
      </c>
      <c r="AN57" s="322">
        <v>49103</v>
      </c>
      <c r="AO57" s="323">
        <v>-16.8</v>
      </c>
      <c r="AP57" s="324">
        <v>52786</v>
      </c>
      <c r="AQ57" s="325">
        <v>-2.2999999999999998</v>
      </c>
      <c r="AR57" s="326">
        <v>-14.5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2265704</v>
      </c>
      <c r="AN58" s="330">
        <v>27556</v>
      </c>
      <c r="AO58" s="331">
        <v>12.2</v>
      </c>
      <c r="AP58" s="332">
        <v>28742</v>
      </c>
      <c r="AQ58" s="333">
        <v>2.4</v>
      </c>
      <c r="AR58" s="334">
        <v>9.8000000000000007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6840280</v>
      </c>
      <c r="AN59" s="322">
        <v>83905</v>
      </c>
      <c r="AO59" s="323">
        <v>70.900000000000006</v>
      </c>
      <c r="AP59" s="324">
        <v>58465</v>
      </c>
      <c r="AQ59" s="325">
        <v>10.8</v>
      </c>
      <c r="AR59" s="326">
        <v>60.1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4615619</v>
      </c>
      <c r="AN60" s="330">
        <v>56617</v>
      </c>
      <c r="AO60" s="331">
        <v>105.5</v>
      </c>
      <c r="AP60" s="332">
        <v>34452</v>
      </c>
      <c r="AQ60" s="333">
        <v>19.899999999999999</v>
      </c>
      <c r="AR60" s="334">
        <v>85.6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5226168</v>
      </c>
      <c r="AN61" s="337">
        <v>63207</v>
      </c>
      <c r="AO61" s="338">
        <v>10.9</v>
      </c>
      <c r="AP61" s="339">
        <v>57964</v>
      </c>
      <c r="AQ61" s="340">
        <v>-2.9</v>
      </c>
      <c r="AR61" s="326">
        <v>13.8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2723119</v>
      </c>
      <c r="AN62" s="330">
        <v>32991</v>
      </c>
      <c r="AO62" s="331">
        <v>18.600000000000001</v>
      </c>
      <c r="AP62" s="332">
        <v>31602</v>
      </c>
      <c r="AQ62" s="333">
        <v>0.7</v>
      </c>
      <c r="AR62" s="334">
        <v>17.899999999999999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AP4wp6mHcocKaFfj1wAzdqAwAEWZr6S4dt9SFm/NIqmQkJZBNRTJXRuonx5reD1h9Xgq/UwvWEQkZGR/2GFzg==" saltValue="dapvaaUKb9bakH6vbLLS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0" spans="125:125" ht="13.5" hidden="1" customHeight="1" x14ac:dyDescent="0.15"/>
    <row r="121" spans="125:125" ht="13.5" hidden="1" customHeight="1" x14ac:dyDescent="0.15">
      <c r="DU121" s="247"/>
    </row>
  </sheetData>
  <sheetProtection algorithmName="SHA-512" hashValue="pp5mToVBI+3Sc2sexjEAke145+DrDf+U9m2aAtfpOsoBW6TLku8znvrBF7G76YM/95ejgkuodHZVGwtoQs+67Q==" saltValue="oxvU38GcgxBPA438vXzH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353NLpXzXW81rqfRMh/ZrhPLxnW94Hrm7/wE8XUviTSikrD7sZE0BN/oJP3WS4sUHl5IxItryIdJT1oNlV5tYA==" saltValue="4pVQlNq5/VcEZn+zYpT7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13.29</v>
      </c>
      <c r="G47" s="12">
        <v>14.62</v>
      </c>
      <c r="H47" s="12">
        <v>18.93</v>
      </c>
      <c r="I47" s="12">
        <v>20.350000000000001</v>
      </c>
      <c r="J47" s="13">
        <v>16.84</v>
      </c>
    </row>
    <row r="48" spans="2:10" ht="57.75" customHeight="1" x14ac:dyDescent="0.15">
      <c r="B48" s="14"/>
      <c r="C48" s="1141" t="s">
        <v>4</v>
      </c>
      <c r="D48" s="1141"/>
      <c r="E48" s="1142"/>
      <c r="F48" s="15">
        <v>5.0999999999999996</v>
      </c>
      <c r="G48" s="16">
        <v>10.39</v>
      </c>
      <c r="H48" s="16">
        <v>7.38</v>
      </c>
      <c r="I48" s="16">
        <v>5.37</v>
      </c>
      <c r="J48" s="17">
        <v>5.53</v>
      </c>
    </row>
    <row r="49" spans="2:10" ht="57.75" customHeight="1" thickBot="1" x14ac:dyDescent="0.2">
      <c r="B49" s="18"/>
      <c r="C49" s="1143" t="s">
        <v>5</v>
      </c>
      <c r="D49" s="1143"/>
      <c r="E49" s="1144"/>
      <c r="F49" s="19" t="s">
        <v>536</v>
      </c>
      <c r="G49" s="20">
        <v>4.4800000000000004</v>
      </c>
      <c r="H49" s="20" t="s">
        <v>537</v>
      </c>
      <c r="I49" s="20" t="s">
        <v>538</v>
      </c>
      <c r="J49" s="21" t="s">
        <v>539</v>
      </c>
    </row>
    <row r="50" spans="2:10" x14ac:dyDescent="0.15"/>
  </sheetData>
  <sheetProtection algorithmName="SHA-512" hashValue="8ytbzXVOyA4Lfwg1fpk2emZHH/kwt47PMxQqQgohdjwtBojvIXe6UCDZR66mjuCxQjv3MEK6JTHRLswJZXHbHQ==" saltValue="8QR/e7JFOW2nQVZyd3Dd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2022002</cp:lastModifiedBy>
  <cp:lastPrinted>2026-03-17T00:02:55Z</cp:lastPrinted>
  <dcterms:created xsi:type="dcterms:W3CDTF">2026-02-23T09:41:01Z</dcterms:created>
  <dcterms:modified xsi:type="dcterms:W3CDTF">2026-03-25T01:17:58Z</dcterms:modified>
  <cp:category/>
</cp:coreProperties>
</file>