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染矢\00_文書庶務\H30\01_照会及び回答\D-0-0財務庶務\H30.10.16_【連絡】 平成２８年度財政状況資料集の再分析について　1031〆切\02_回答（市→県）\"/>
    </mc:Choice>
  </mc:AlternateContent>
  <bookViews>
    <workbookView xWindow="0" yWindow="0" windowWidth="19200" windowHeight="11460" tabRatio="678" firstSheet="12" activeTab="12"/>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0" r:id="rId13"/>
    <sheet name="施設類型別ストック情報分析表①" sheetId="21" r:id="rId14"/>
    <sheet name="施設類型別ストック情報分析表②" sheetId="22" r:id="rId15"/>
    <sheet name="データシート" sheetId="8" state="hidden" r:id="rId16"/>
  </sheets>
  <calcPr calcId="162913" concurrentManualCount="2"/>
</workbook>
</file>

<file path=xl/calcChain.xml><?xml version="1.0" encoding="utf-8"?>
<calcChain xmlns="http://schemas.openxmlformats.org/spreadsheetml/2006/main">
  <c r="BG39" i="9" l="1"/>
  <c r="BG38" i="9"/>
  <c r="BG37" i="9"/>
  <c r="BG36" i="9"/>
  <c r="BG35" i="9"/>
  <c r="BG34" i="9"/>
  <c r="AO35" i="9"/>
  <c r="AO34" i="9"/>
  <c r="W39"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BW39" i="9"/>
  <c r="AM39" i="9"/>
  <c r="C39" i="9"/>
  <c r="BW38" i="9"/>
  <c r="AM38" i="9"/>
  <c r="C38" i="9"/>
  <c r="AM37" i="9"/>
  <c r="C37" i="9"/>
  <c r="AM36" i="9"/>
  <c r="C34" i="9"/>
  <c r="C35" i="9" l="1"/>
  <c r="C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l="1"/>
  <c r="U36" i="9" s="1"/>
  <c r="U37" i="9" s="1"/>
  <c r="U38" i="9" s="1"/>
  <c r="U39" i="9" s="1"/>
  <c r="AM34" i="9" l="1"/>
  <c r="AM35" i="9" s="1"/>
  <c r="BE34" i="9" l="1"/>
  <c r="BE35" i="9" s="1"/>
  <c r="BE36" i="9" s="1"/>
  <c r="BE37" i="9" s="1"/>
  <c r="BE38" i="9" s="1"/>
  <c r="BE39" i="9" s="1"/>
  <c r="BW34" i="9" l="1"/>
  <c r="BW35" i="9" s="1"/>
  <c r="BW36" i="9" s="1"/>
  <c r="BW37" i="9" s="1"/>
  <c r="CO34" i="9" l="1"/>
  <c r="CO35" i="9" s="1"/>
  <c r="CO36" i="9" s="1"/>
  <c r="CO37" i="9" s="1"/>
  <c r="CO38" i="9" s="1"/>
  <c r="CO39" i="9" s="1"/>
</calcChain>
</file>

<file path=xl/sharedStrings.xml><?xml version="1.0" encoding="utf-8"?>
<sst xmlns="http://schemas.openxmlformats.org/spreadsheetml/2006/main" count="1099" uniqueCount="588">
  <si>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</si>
  <si>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</si>
  <si>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</si>
  <si>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</si>
  <si>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</si>
  <si>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</si>
  <si>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</si>
  <si>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</si>
  <si>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</si>
  <si>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</si>
  <si>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</si>
  <si>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</si>
  <si>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</si>
  <si>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</si>
  <si>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</si>
  <si>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</si>
  <si>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</si>
  <si>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</si>
  <si>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</si>
  <si>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</si>
  <si>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</si>
  <si>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</si>
  <si>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</si>
  <si>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</si>
  <si>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</si>
  <si>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</si>
  <si>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</si>
  <si>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</si>
  <si>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</si>
  <si>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</si>
  <si>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</si>
  <si>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</si>
  <si>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</si>
  <si>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</si>
  <si>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</si>
  <si>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</si>
  <si>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</si>
  <si>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</si>
  <si>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</si>
  <si>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</si>
  <si>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</si>
  <si>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</si>
  <si>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</si>
  <si>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</si>
  <si>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</si>
  <si>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</si>
  <si>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</si>
  <si>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</si>
  <si>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</si>
  <si>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</si>
  <si>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</si>
  <si>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</si>
  <si>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</si>
  <si>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</si>
  <si>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</si>
  <si>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</si>
  <si>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</si>
  <si>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</si>
  <si>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</si>
  <si>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</si>
  <si>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</si>
  <si>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</si>
  <si>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</si>
  <si>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</si>
  <si>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</si>
  <si>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</si>
  <si>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</si>
  <si>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</si>
  <si>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大分県</t>
    <phoneticPr fontId="5"/>
  </si>
  <si>
    <t>市町村類型</t>
    <phoneticPr fontId="5"/>
  </si>
  <si>
    <t>Ⅱ－１</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</si>
  <si>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</si>
  <si>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</si>
  <si>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</si>
  <si>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</si>
  <si>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</si>
  <si>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</si>
  <si>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</si>
  <si>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</si>
  <si>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</si>
  <si>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</si>
  <si>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</si>
  <si>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</si>
  <si>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中津市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</si>
  <si>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</si>
  <si>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</si>
  <si>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</si>
  <si>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</si>
  <si>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</si>
  <si>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</si>
  <si>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</si>
  <si>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</si>
  <si>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</si>
  <si>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</si>
  <si>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</si>
  <si>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</si>
  <si>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</si>
  <si>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</si>
  <si>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</si>
  <si>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</si>
  <si>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</si>
  <si>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</si>
  <si>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</si>
  <si>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</si>
  <si>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</si>
  <si>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</si>
  <si>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</si>
  <si>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</si>
  <si>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</si>
  <si>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-0.4</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</si>
  <si>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</si>
  <si>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</si>
  <si>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</si>
  <si>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</si>
  <si>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</si>
  <si>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</si>
  <si>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</si>
  <si>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</si>
  <si>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</si>
  <si>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</si>
  <si>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</si>
  <si>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</si>
  <si>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</si>
  <si>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</si>
  <si>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</si>
  <si>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</si>
  <si>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</si>
  <si>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</si>
  <si>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</si>
  <si>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</si>
  <si>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</si>
  <si>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</si>
  <si>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</si>
  <si>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</si>
  <si>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</si>
  <si>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</si>
  <si>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18"/>
  </si>
  <si>
    <t>うち日本人(％)</t>
    <phoneticPr fontId="5"/>
  </si>
  <si>
    <t>-0.7</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</si>
  <si>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</si>
  <si>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</si>
  <si>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</si>
  <si>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</si>
  <si>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</si>
  <si>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</si>
  <si>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</si>
  <si>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</si>
  <si>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</si>
  <si>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</si>
  <si>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</si>
  <si>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</si>
  <si>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</si>
  <si>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</si>
  <si>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</si>
  <si>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</si>
  <si>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</si>
  <si>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</si>
  <si>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</si>
  <si>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</si>
  <si>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</si>
  <si>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</si>
  <si>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</si>
  <si>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</si>
  <si>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</si>
  <si>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</si>
  <si>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</si>
  <si>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</si>
  <si>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</si>
  <si>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</si>
  <si>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</si>
  <si>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</si>
  <si>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</si>
  <si>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</si>
  <si>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</si>
  <si>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</si>
  <si>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</si>
  <si>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</si>
  <si>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</si>
  <si>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</si>
  <si>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</si>
  <si>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</si>
  <si>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</si>
  <si>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</si>
  <si>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</si>
  <si>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</si>
  <si>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</si>
  <si>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</si>
  <si>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</si>
  <si>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</si>
  <si>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</si>
  <si>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</si>
  <si>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</si>
  <si>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</si>
  <si>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</si>
  <si>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</si>
  <si>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</si>
  <si>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</si>
  <si>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大分県中津市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</si>
  <si>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</si>
  <si>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</si>
  <si>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</si>
  <si>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</si>
  <si>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</si>
  <si>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</si>
  <si>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</si>
  <si>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</si>
  <si>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</si>
  <si>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</si>
  <si>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</si>
  <si>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</si>
  <si>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</si>
  <si>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</si>
  <si>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</si>
  <si>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</si>
  <si>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</si>
  <si>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</si>
  <si>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</si>
  <si>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</si>
  <si>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</si>
  <si>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</si>
  <si>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</si>
  <si>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</si>
  <si>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</si>
  <si>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</si>
  <si>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</si>
  <si>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</si>
  <si>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</si>
  <si>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</si>
  <si>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</si>
  <si>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</si>
  <si>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</si>
  <si>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</si>
  <si>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</si>
  <si>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</si>
  <si>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</si>
  <si>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</si>
  <si>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</si>
  <si>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</si>
  <si>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</si>
  <si>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</si>
  <si>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</si>
  <si>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</si>
  <si>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</si>
  <si>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</si>
  <si>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</si>
  <si>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</si>
  <si>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</si>
  <si>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</si>
  <si>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</si>
  <si>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</si>
  <si>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</si>
  <si>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</si>
  <si>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</si>
  <si>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</si>
  <si>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</si>
  <si>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</si>
  <si>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</si>
  <si>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</si>
  <si>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</si>
  <si>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</si>
  <si>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</si>
  <si>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</si>
  <si>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</si>
  <si>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</si>
  <si>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</si>
  <si>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</si>
  <si>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</si>
  <si>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</si>
  <si>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</si>
  <si>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</si>
  <si>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</si>
  <si>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</si>
  <si>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</si>
  <si>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</si>
  <si>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</si>
  <si>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</si>
  <si>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</si>
  <si>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</si>
  <si>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</si>
  <si>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</si>
  <si>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</si>
  <si>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</si>
  <si>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</si>
  <si>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</si>
  <si>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</si>
  <si>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</si>
  <si>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</si>
  <si>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</si>
  <si>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</si>
  <si>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</si>
  <si>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</si>
  <si>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</si>
  <si>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</si>
  <si>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</si>
  <si>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</si>
  <si>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</si>
  <si>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</si>
  <si>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</si>
  <si>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</si>
  <si>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</si>
  <si>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</si>
  <si>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</si>
  <si>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</si>
  <si>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</si>
  <si>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</si>
  <si>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</si>
  <si>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</si>
  <si>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</si>
  <si>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</si>
  <si>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</si>
  <si>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</si>
  <si>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</si>
  <si>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</si>
  <si>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</si>
  <si>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</si>
  <si>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</si>
  <si>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</si>
  <si>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</si>
  <si>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簡易水道</t>
    <phoneticPr fontId="5"/>
  </si>
  <si>
    <t>被保険者数(人)</t>
  </si>
  <si>
    <t>　繰出金</t>
    <phoneticPr fontId="5"/>
  </si>
  <si>
    <t>上水道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</si>
  <si>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</si>
  <si>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</si>
  <si>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</si>
  <si>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</si>
  <si>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</si>
  <si>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</si>
  <si>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</si>
  <si>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</si>
  <si>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</si>
  <si>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</si>
  <si>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</si>
  <si>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</si>
  <si>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</si>
  <si>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</si>
  <si>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</si>
  <si>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</si>
  <si>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</si>
  <si>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</si>
  <si>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</si>
  <si>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</si>
  <si>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</si>
  <si>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</si>
  <si>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</si>
  <si>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</si>
  <si>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大分県中津市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</si>
  <si>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</si>
  <si>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</si>
  <si>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</si>
  <si>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</si>
  <si>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</si>
  <si>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</si>
  <si>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</si>
  <si>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</si>
  <si>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</si>
  <si>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</si>
  <si>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</si>
  <si>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</si>
  <si>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</si>
  <si>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</si>
  <si>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</si>
  <si>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</si>
  <si>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</si>
  <si>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</si>
  <si>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</si>
  <si>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</si>
  <si>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ケーブルネットワーク事業特別会計</t>
    <phoneticPr fontId="5"/>
  </si>
  <si>
    <t>中津駅北土地区画整理清算事業特別会計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</si>
  <si>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</si>
  <si>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</si>
  <si>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</si>
  <si>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</si>
  <si>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</si>
  <si>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</si>
  <si>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</si>
  <si>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</si>
  <si>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</si>
  <si>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</si>
  <si>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</si>
  <si>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</si>
  <si>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</si>
  <si>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国民健康保険事業特別会計（事業勘定）</t>
    <phoneticPr fontId="5"/>
  </si>
  <si>
    <t>国民健康保険事業特別会計（直診勘定）</t>
    <phoneticPr fontId="5"/>
  </si>
  <si>
    <t>介護保険事業特別会計（保険事業勘定）</t>
    <phoneticPr fontId="5"/>
  </si>
  <si>
    <t>介護保険事業特別会計（サービス事業勘定）</t>
    <phoneticPr fontId="5"/>
  </si>
  <si>
    <t>駐車場事業特別会計</t>
    <phoneticPr fontId="5"/>
  </si>
  <si>
    <t>後期高齢者医療特別会計</t>
    <phoneticPr fontId="5"/>
  </si>
  <si>
    <t>水道事業会計</t>
    <phoneticPr fontId="5"/>
  </si>
  <si>
    <t>法適用企業</t>
    <phoneticPr fontId="5"/>
  </si>
  <si>
    <t>病院事業会計</t>
    <phoneticPr fontId="5"/>
  </si>
  <si>
    <t>公共下水道事業特別会計</t>
    <phoneticPr fontId="5"/>
  </si>
  <si>
    <t>法非適用企業</t>
    <phoneticPr fontId="5"/>
  </si>
  <si>
    <t>特定環境保全公共下水道事業特別会計</t>
    <phoneticPr fontId="5"/>
  </si>
  <si>
    <t>農業集落排水事業特別会計</t>
    <phoneticPr fontId="5"/>
  </si>
  <si>
    <t>小規模集合排水事業特別会計</t>
    <phoneticPr fontId="5"/>
  </si>
  <si>
    <t>簡易水道事業特別会計</t>
    <phoneticPr fontId="5"/>
  </si>
  <si>
    <t>サイクリングターミナル事業特別会計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</si>
  <si>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</si>
  <si>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</si>
  <si>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</si>
  <si>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</si>
  <si>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</si>
  <si>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</si>
  <si>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</si>
  <si>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</si>
  <si>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</si>
  <si>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</si>
  <si>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</si>
  <si>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</si>
  <si>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</si>
  <si>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</si>
  <si>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</si>
  <si>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</si>
  <si>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</si>
  <si>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</si>
  <si>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</si>
  <si>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</si>
  <si>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</si>
  <si>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</si>
  <si>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</si>
  <si>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</si>
  <si>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</si>
  <si>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</si>
  <si>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</si>
  <si>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</si>
  <si>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</si>
  <si>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</si>
  <si>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</si>
  <si>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</si>
  <si>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</si>
  <si>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</si>
  <si>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</si>
  <si>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</si>
  <si>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</si>
  <si>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</si>
  <si>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</si>
  <si>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</si>
  <si>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</si>
  <si>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</si>
  <si>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</si>
  <si>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</si>
  <si>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</si>
  <si>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</si>
  <si>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</si>
  <si>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</si>
  <si>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</si>
  <si>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</si>
  <si>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</si>
  <si>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</si>
  <si>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</si>
  <si>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</si>
  <si>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</si>
  <si>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</si>
  <si>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</si>
  <si>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</si>
  <si>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</si>
  <si>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</si>
  <si>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</si>
  <si>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</si>
  <si>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</si>
  <si>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</si>
  <si>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</si>
  <si>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</si>
  <si>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</si>
  <si>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</si>
  <si>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</si>
  <si>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</si>
  <si>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</si>
  <si>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</si>
  <si>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</si>
  <si>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</si>
  <si>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</si>
  <si>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</si>
  <si>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</si>
  <si>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</si>
  <si>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</si>
  <si>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</si>
  <si>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</si>
  <si>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</si>
  <si>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</si>
  <si>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</si>
  <si>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</si>
  <si>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</si>
  <si>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</si>
  <si>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</si>
  <si>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</si>
  <si>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</si>
  <si>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</si>
  <si>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</si>
  <si>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</si>
  <si>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</si>
  <si>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</si>
  <si>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</si>
  <si>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</si>
  <si>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</si>
  <si>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</si>
  <si>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</si>
  <si>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</si>
  <si>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</si>
  <si>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</si>
  <si>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</si>
  <si>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</si>
  <si>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</si>
  <si>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</si>
  <si>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</si>
  <si>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</si>
  <si>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</si>
  <si>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</si>
  <si>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</si>
  <si>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</si>
  <si>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</si>
  <si>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</si>
  <si>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</si>
  <si>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</si>
  <si>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</si>
  <si>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</si>
  <si>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</si>
  <si>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</si>
  <si>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</si>
  <si>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</si>
  <si>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</si>
  <si>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</si>
  <si>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</si>
  <si>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</si>
  <si>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</si>
  <si>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</si>
  <si>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</si>
  <si>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</si>
  <si>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</si>
  <si>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</si>
  <si>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</si>
  <si>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</si>
  <si>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</si>
  <si>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1.78</t>
  </si>
  <si>
    <t>▲ 6.45</t>
  </si>
  <si>
    <t>▲ 1.55</t>
  </si>
  <si>
    <t>▲ 2.09</t>
  </si>
  <si>
    <t>病院事業会計</t>
  </si>
  <si>
    <t>水道事業会計</t>
  </si>
  <si>
    <t>一般会計</t>
  </si>
  <si>
    <t>国民健康保険事業特別会計（事業勘定）</t>
  </si>
  <si>
    <t>簡易水道事業特別会計</t>
  </si>
  <si>
    <t>公共下水道事業特別会計</t>
  </si>
  <si>
    <t>介護保険事業特別会計（保険事業勘定）</t>
  </si>
  <si>
    <t>農業集落排水事業特別会計</t>
  </si>
  <si>
    <t>その他会計（赤字）</t>
  </si>
  <si>
    <t>その他会計（黒字）</t>
  </si>
  <si>
    <t>-</t>
    <phoneticPr fontId="2"/>
  </si>
  <si>
    <t>-</t>
    <phoneticPr fontId="2"/>
  </si>
  <si>
    <t>大分県交通災害共済組合（交通災害共済事業会計）</t>
    <rPh sb="0" eb="3">
      <t>オオイタケン</t>
    </rPh>
    <rPh sb="3" eb="5">
      <t>コウツウ</t>
    </rPh>
    <rPh sb="5" eb="7">
      <t>サイガイ</t>
    </rPh>
    <rPh sb="7" eb="9">
      <t>キョウサイ</t>
    </rPh>
    <rPh sb="9" eb="11">
      <t>クミアイ</t>
    </rPh>
    <rPh sb="12" eb="14">
      <t>コウツウ</t>
    </rPh>
    <rPh sb="14" eb="16">
      <t>サイガイ</t>
    </rPh>
    <rPh sb="16" eb="18">
      <t>キョウサイ</t>
    </rPh>
    <rPh sb="18" eb="20">
      <t>ジギョウ</t>
    </rPh>
    <rPh sb="20" eb="22">
      <t>カイケイ</t>
    </rPh>
    <phoneticPr fontId="2"/>
  </si>
  <si>
    <t>大分県市町村会館管理組合</t>
    <rPh sb="0" eb="3">
      <t>オオイタケン</t>
    </rPh>
    <rPh sb="3" eb="6">
      <t>シチョウソン</t>
    </rPh>
    <rPh sb="6" eb="8">
      <t>カイカン</t>
    </rPh>
    <rPh sb="8" eb="10">
      <t>カンリ</t>
    </rPh>
    <rPh sb="10" eb="12">
      <t>クミアイ</t>
    </rPh>
    <phoneticPr fontId="2"/>
  </si>
  <si>
    <t>大分県後期高齢者医療広域連合（普通会計）</t>
    <rPh sb="0" eb="3">
      <t>オオイタケン</t>
    </rPh>
    <rPh sb="3" eb="5">
      <t>コウキ</t>
    </rPh>
    <rPh sb="5" eb="8">
      <t>コウレイシャ</t>
    </rPh>
    <rPh sb="8" eb="10">
      <t>イリョウ</t>
    </rPh>
    <rPh sb="10" eb="12">
      <t>コウイキ</t>
    </rPh>
    <rPh sb="12" eb="14">
      <t>レンゴウ</t>
    </rPh>
    <rPh sb="15" eb="17">
      <t>フツウ</t>
    </rPh>
    <rPh sb="17" eb="19">
      <t>カイケイ</t>
    </rPh>
    <phoneticPr fontId="2"/>
  </si>
  <si>
    <t>大分県後期高齢者医療広域連合（後期高齢者医療事業会計）</t>
    <rPh sb="0" eb="3">
      <t>オオイタケン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ジギョウ</t>
    </rPh>
    <rPh sb="24" eb="26">
      <t>カイケイ</t>
    </rPh>
    <phoneticPr fontId="2"/>
  </si>
  <si>
    <t>-</t>
    <phoneticPr fontId="2"/>
  </si>
  <si>
    <t>-</t>
    <phoneticPr fontId="2"/>
  </si>
  <si>
    <t>基金から821百万円繰入</t>
    <rPh sb="0" eb="2">
      <t>キキン</t>
    </rPh>
    <rPh sb="7" eb="10">
      <t>ヒャクマンエン</t>
    </rPh>
    <rPh sb="10" eb="12">
      <t>クリイレ</t>
    </rPh>
    <phoneticPr fontId="2"/>
  </si>
  <si>
    <t>基金から130百万円繰入</t>
    <rPh sb="0" eb="2">
      <t>キキン</t>
    </rPh>
    <rPh sb="7" eb="10">
      <t>ヒャクマンエン</t>
    </rPh>
    <rPh sb="10" eb="12">
      <t>クリイレ</t>
    </rPh>
    <phoneticPr fontId="2"/>
  </si>
  <si>
    <t>基金から40百万円繰入</t>
    <rPh sb="0" eb="2">
      <t>キキン</t>
    </rPh>
    <rPh sb="6" eb="9">
      <t>ヒャクマンエン</t>
    </rPh>
    <rPh sb="9" eb="11">
      <t>クリイレ</t>
    </rPh>
    <phoneticPr fontId="2"/>
  </si>
  <si>
    <t>法非適用企業　基金から17百万円繰入</t>
    <rPh sb="7" eb="9">
      <t>キキン</t>
    </rPh>
    <rPh sb="13" eb="16">
      <t>ヒャクマンエン</t>
    </rPh>
    <rPh sb="16" eb="18">
      <t>クリイレ</t>
    </rPh>
    <phoneticPr fontId="5"/>
  </si>
  <si>
    <t>法非適用企業　基金から4百万円繰入</t>
    <rPh sb="7" eb="9">
      <t>キキン</t>
    </rPh>
    <rPh sb="12" eb="15">
      <t>ヒャクマンエン</t>
    </rPh>
    <rPh sb="15" eb="17">
      <t>クリイレ</t>
    </rPh>
    <phoneticPr fontId="5"/>
  </si>
  <si>
    <t>法非適用企業　基金から23百万円繰入</t>
    <rPh sb="7" eb="9">
      <t>キキン</t>
    </rPh>
    <rPh sb="13" eb="16">
      <t>ヒャクマンエン</t>
    </rPh>
    <rPh sb="16" eb="18">
      <t>クリイレ</t>
    </rPh>
    <phoneticPr fontId="5"/>
  </si>
  <si>
    <t>中津市土地開発公社</t>
    <rPh sb="0" eb="3">
      <t>ナカツシ</t>
    </rPh>
    <rPh sb="3" eb="5">
      <t>トチ</t>
    </rPh>
    <rPh sb="5" eb="7">
      <t>カイハツ</t>
    </rPh>
    <rPh sb="7" eb="9">
      <t>コウシャ</t>
    </rPh>
    <phoneticPr fontId="2"/>
  </si>
  <si>
    <t>（有）はばたき</t>
    <rPh sb="1" eb="2">
      <t>ユウ</t>
    </rPh>
    <phoneticPr fontId="2"/>
  </si>
  <si>
    <t>（有）西谷温泉</t>
    <rPh sb="1" eb="2">
      <t>ユウ</t>
    </rPh>
    <rPh sb="3" eb="5">
      <t>ニシタニ</t>
    </rPh>
    <rPh sb="5" eb="7">
      <t>オンセン</t>
    </rPh>
    <phoneticPr fontId="2"/>
  </si>
  <si>
    <t>（社）農業公社やまくに</t>
    <rPh sb="1" eb="2">
      <t>シャ</t>
    </rPh>
    <rPh sb="3" eb="5">
      <t>ノウギョウ</t>
    </rPh>
    <rPh sb="5" eb="7">
      <t>コウシャ</t>
    </rPh>
    <phoneticPr fontId="2"/>
  </si>
  <si>
    <t>（株）道の駅なかつ</t>
    <rPh sb="1" eb="2">
      <t>カブ</t>
    </rPh>
    <rPh sb="3" eb="4">
      <t>ミチ</t>
    </rPh>
    <rPh sb="5" eb="6">
      <t>エキ</t>
    </rPh>
    <phoneticPr fontId="2"/>
  </si>
  <si>
    <t>（株）農業生産法人やまくに</t>
    <rPh sb="1" eb="2">
      <t>カブ</t>
    </rPh>
    <rPh sb="3" eb="5">
      <t>ノウギョウ</t>
    </rPh>
    <rPh sb="5" eb="7">
      <t>セイサン</t>
    </rPh>
    <rPh sb="7" eb="9">
      <t>ホウジン</t>
    </rPh>
    <phoneticPr fontId="2"/>
  </si>
  <si>
    <t>-</t>
    <phoneticPr fontId="2"/>
  </si>
  <si>
    <t>-</t>
    <phoneticPr fontId="2"/>
  </si>
  <si>
    <t>基金から1百万円繰入</t>
    <rPh sb="0" eb="2">
      <t>キキン</t>
    </rPh>
    <rPh sb="5" eb="8">
      <t>ヒャクマンエン</t>
    </rPh>
    <rPh sb="8" eb="10">
      <t>クリイレ</t>
    </rPh>
    <phoneticPr fontId="2"/>
  </si>
  <si>
    <t>-</t>
    <phoneticPr fontId="2"/>
  </si>
  <si>
    <t>基金から49百万円繰入</t>
    <rPh sb="0" eb="2">
      <t>キキン</t>
    </rPh>
    <rPh sb="6" eb="9">
      <t>ヒャクマンエン</t>
    </rPh>
    <rPh sb="9" eb="11">
      <t>クリイレ</t>
    </rPh>
    <phoneticPr fontId="2"/>
  </si>
  <si>
    <t>基金からの繰入なし</t>
    <rPh sb="0" eb="2">
      <t>キキン</t>
    </rPh>
    <rPh sb="5" eb="7">
      <t>クリイレ</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</si>
  <si>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</si>
  <si>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</si>
  <si>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</si>
  <si>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</si>
  <si>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</si>
  <si>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</si>
  <si>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</si>
  <si>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</si>
  <si>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</si>
  <si>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</si>
  <si>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</si>
  <si>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有形固定資産減価償却率</t>
    <phoneticPr fontId="5"/>
  </si>
  <si>
    <t>これまで当市は、交付税算入率の高い旧合併特例事業債や過疎対策事業債などのいわゆる「優良債」を活用して建設事業を実施してきたため、将来負担比率は類似団体平均値よりも低い状況である。しかしながら、「優良債」を活用できる期限が迫ってきているため、今後公共施設等の老朽化対策としての建設事業を実施するには、国県補助金や「優良債」以外の起債などに財源を頼らざるを得ない状況が予想される。安定した財政運営と強い行政基盤を確立し、行政サービスが継続的に提供できるよう、人口規模と財政状況にふさわしいバランスの良い投資を行い、老朽化対策を適切に行う必要がある。</t>
    <rPh sb="15" eb="16">
      <t>タカ</t>
    </rPh>
    <rPh sb="83" eb="85">
      <t>ジョウキョウ</t>
    </rPh>
    <phoneticPr fontId="5"/>
  </si>
  <si>
    <t>○将来負担比率については地方債発行額の抑制による地方債現在高の減や、「第2期中津市行財政改革5ヶ年計画」に沿って新規採用職員を抑制していることから、退職手当負担見込額が抑制されており、将来負担比率が類似団体平均より良好な数値で推移している。今後も継続して当該比率の適正な推移に努める。
○実質公債費比率については合併特例債等により地方債の元利償還金が増加傾向であるが、このうち基準財政需要額に算入される額も比例して増加している。よって市の実質的な負担が軽減されている。実質公債費比率は前年度と比べて0.4ポイント改善した。類似団体平均と比べ良好な数値となっている。今後も良好な数値を維持しつつ、適切な財政運営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</si>
</sst>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b/>
      <sz val="22"/>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0"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1"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0"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50880</c:v>
                </c:pt>
                <c:pt idx="1">
                  <c:v>63956</c:v>
                </c:pt>
                <c:pt idx="2">
                  <c:v>66255</c:v>
                </c:pt>
                <c:pt idx="3">
                  <c:v>54227</c:v>
                </c:pt>
                <c:pt idx="4">
                  <c:v>67319</c:v>
                </c:pt>
              </c:numCache>
            </c:numRef>
          </c:val>
          <c:smooth val="0"/>
          <c:extLst>
            <c:ext xmlns:c16="http://schemas.microsoft.com/office/drawing/2014/chart" uri="{C3380CC4-5D6E-409C-BE32-E72D297353CC}">
              <c16:uniqueId val="{00000000-13B1-4B28-BEAF-DD6412A65D4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71260</c:v>
                </c:pt>
                <c:pt idx="1">
                  <c:v>77764</c:v>
                </c:pt>
                <c:pt idx="2">
                  <c:v>104270</c:v>
                </c:pt>
                <c:pt idx="3">
                  <c:v>77327</c:v>
                </c:pt>
                <c:pt idx="4">
                  <c:v>67532</c:v>
                </c:pt>
              </c:numCache>
            </c:numRef>
          </c:val>
          <c:smooth val="0"/>
          <c:extLst>
            <c:ext xmlns:c16="http://schemas.microsoft.com/office/drawing/2014/chart" uri="{C3380CC4-5D6E-409C-BE32-E72D297353CC}">
              <c16:uniqueId val="{00000001-13B1-4B28-BEAF-DD6412A65D49}"/>
            </c:ext>
          </c:extLst>
        </c:ser>
        <c:dLbls>
          <c:showLegendKey val="0"/>
          <c:showVal val="0"/>
          <c:showCatName val="0"/>
          <c:showSerName val="0"/>
          <c:showPercent val="0"/>
          <c:showBubbleSize val="0"/>
        </c:dLbls>
        <c:marker val="1"/>
        <c:smooth val="0"/>
        <c:axId val="168166912"/>
        <c:axId val="168168832"/>
      </c:lineChart>
      <c:catAx>
        <c:axId val="16816691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8168832"/>
        <c:crosses val="autoZero"/>
        <c:auto val="1"/>
        <c:lblAlgn val="ctr"/>
        <c:lblOffset val="100"/>
        <c:tickLblSkip val="1"/>
        <c:tickMarkSkip val="1"/>
        <c:noMultiLvlLbl val="0"/>
      </c:catAx>
      <c:valAx>
        <c:axId val="168168832"/>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816691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6.31</c:v>
                </c:pt>
                <c:pt idx="1">
                  <c:v>6.02</c:v>
                </c:pt>
                <c:pt idx="2">
                  <c:v>5.38</c:v>
                </c:pt>
                <c:pt idx="3">
                  <c:v>6.23</c:v>
                </c:pt>
                <c:pt idx="4">
                  <c:v>5.52</c:v>
                </c:pt>
              </c:numCache>
            </c:numRef>
          </c:val>
          <c:extLs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12.54</c:v>
                </c:pt>
                <c:pt idx="1">
                  <c:v>17.27</c:v>
                </c:pt>
                <c:pt idx="2">
                  <c:v>14.47</c:v>
                </c:pt>
                <c:pt idx="3">
                  <c:v>14.54</c:v>
                </c:pt>
                <c:pt idx="4">
                  <c:v>16.739999999999998</c:v>
                </c:pt>
              </c:numCache>
            </c:numRef>
          </c:val>
          <c:extLs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13185536"/>
        <c:axId val="113187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-1.78</c:v>
                </c:pt>
                <c:pt idx="1">
                  <c:v>1.35</c:v>
                </c:pt>
                <c:pt idx="2">
                  <c:v>-6.45</c:v>
                </c:pt>
                <c:pt idx="3">
                  <c:v>-1.55</c:v>
                </c:pt>
                <c:pt idx="4">
                  <c:v>-2.09</c:v>
                </c:pt>
              </c:numCache>
            </c:numRef>
          </c:val>
          <c:smooth val="0"/>
          <c:extLs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13185536"/>
        <c:axId val="113187456"/>
      </c:lineChart>
      <c:catAx>
        <c:axId val="113185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3187456"/>
        <c:crosses val="autoZero"/>
        <c:auto val="1"/>
        <c:lblAlgn val="ctr"/>
        <c:lblOffset val="100"/>
        <c:tickLblSkip val="1"/>
        <c:tickMarkSkip val="1"/>
        <c:noMultiLvlLbl val="0"/>
      </c:catAx>
      <c:valAx>
        <c:axId val="113187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3185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0.2</c:v>
                </c:pt>
                <c:pt idx="2">
                  <c:v>#N/A</c:v>
                </c:pt>
                <c:pt idx="3">
                  <c:v>0.22</c:v>
                </c:pt>
                <c:pt idx="4">
                  <c:v>#N/A</c:v>
                </c:pt>
                <c:pt idx="5">
                  <c:v>0.23</c:v>
                </c:pt>
                <c:pt idx="6">
                  <c:v>#N/A</c:v>
                </c:pt>
                <c:pt idx="7">
                  <c:v>0.16</c:v>
                </c:pt>
                <c:pt idx="8">
                  <c:v>#N/A</c:v>
                </c:pt>
                <c:pt idx="9">
                  <c:v>0.12</c:v>
                </c:pt>
              </c:numCache>
            </c:numRef>
          </c:val>
          <c:extLs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DD3-4C01-8FD0-116669D51FDC}"/>
            </c:ext>
          </c:extLst>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0.08</c:v>
                </c:pt>
                <c:pt idx="2">
                  <c:v>#N/A</c:v>
                </c:pt>
                <c:pt idx="3">
                  <c:v>0.09</c:v>
                </c:pt>
                <c:pt idx="4">
                  <c:v>#N/A</c:v>
                </c:pt>
                <c:pt idx="5">
                  <c:v>0.11</c:v>
                </c:pt>
                <c:pt idx="6">
                  <c:v>#N/A</c:v>
                </c:pt>
                <c:pt idx="7">
                  <c:v>0.13</c:v>
                </c:pt>
                <c:pt idx="8">
                  <c:v>#N/A</c:v>
                </c:pt>
                <c:pt idx="9">
                  <c:v>0.1</c:v>
                </c:pt>
              </c:numCache>
            </c:numRef>
          </c:val>
          <c:extLst>
            <c:ext xmlns:c16="http://schemas.microsoft.com/office/drawing/2014/chart" uri="{C3380CC4-5D6E-409C-BE32-E72D297353CC}">
              <c16:uniqueId val="{00000002-EDD3-4C01-8FD0-116669D51FDC}"/>
            </c:ext>
          </c:extLst>
        </c:ser>
        <c:ser>
          <c:idx val="3"/>
          <c:order val="3"/>
          <c:tx>
            <c:strRef>
              <c:f>データシート!$A$30</c:f>
              <c:strCache>
                <c:ptCount val="1"/>
                <c:pt idx="0">
                  <c:v>介護保険事業特別会計（保険事業勘定）</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0.28999999999999998</c:v>
                </c:pt>
                <c:pt idx="2">
                  <c:v>#N/A</c:v>
                </c:pt>
                <c:pt idx="3">
                  <c:v>0.22</c:v>
                </c:pt>
                <c:pt idx="4">
                  <c:v>#N/A</c:v>
                </c:pt>
                <c:pt idx="5">
                  <c:v>0.37</c:v>
                </c:pt>
                <c:pt idx="6">
                  <c:v>#N/A</c:v>
                </c:pt>
                <c:pt idx="7">
                  <c:v>0.54</c:v>
                </c:pt>
                <c:pt idx="8">
                  <c:v>#N/A</c:v>
                </c:pt>
                <c:pt idx="9">
                  <c:v>0.15</c:v>
                </c:pt>
              </c:numCache>
            </c:numRef>
          </c:val>
          <c:extLst>
            <c:ext xmlns:c16="http://schemas.microsoft.com/office/drawing/2014/chart" uri="{C3380CC4-5D6E-409C-BE32-E72D297353CC}">
              <c16:uniqueId val="{00000003-EDD3-4C01-8FD0-116669D51FDC}"/>
            </c:ext>
          </c:extLst>
        </c:ser>
        <c:ser>
          <c:idx val="4"/>
          <c:order val="4"/>
          <c:tx>
            <c:strRef>
              <c:f>データシート!$A$31</c:f>
              <c:strCache>
                <c:ptCount val="1"/>
                <c:pt idx="0">
                  <c:v>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0.13</c:v>
                </c:pt>
                <c:pt idx="2">
                  <c:v>#N/A</c:v>
                </c:pt>
                <c:pt idx="3">
                  <c:v>0.15</c:v>
                </c:pt>
                <c:pt idx="4">
                  <c:v>#N/A</c:v>
                </c:pt>
                <c:pt idx="5">
                  <c:v>0.16</c:v>
                </c:pt>
                <c:pt idx="6">
                  <c:v>#N/A</c:v>
                </c:pt>
                <c:pt idx="7">
                  <c:v>0.2</c:v>
                </c:pt>
                <c:pt idx="8">
                  <c:v>#N/A</c:v>
                </c:pt>
                <c:pt idx="9">
                  <c:v>0.18</c:v>
                </c:pt>
              </c:numCache>
            </c:numRef>
          </c:val>
          <c:extLst>
            <c:ext xmlns:c16="http://schemas.microsoft.com/office/drawing/2014/chart" uri="{C3380CC4-5D6E-409C-BE32-E72D297353CC}">
              <c16:uniqueId val="{00000004-EDD3-4C01-8FD0-116669D51FDC}"/>
            </c:ext>
          </c:extLst>
        </c:ser>
        <c:ser>
          <c:idx val="5"/>
          <c:order val="5"/>
          <c:tx>
            <c:strRef>
              <c:f>データシート!$A$32</c:f>
              <c:strCache>
                <c:ptCount val="1"/>
                <c:pt idx="0">
                  <c:v>簡易水道事業特別会計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c:v>
                </c:pt>
                <c:pt idx="2">
                  <c:v>#N/A</c:v>
                </c:pt>
                <c:pt idx="3">
                  <c:v>0.06</c:v>
                </c:pt>
                <c:pt idx="4">
                  <c:v>#N/A</c:v>
                </c:pt>
                <c:pt idx="5">
                  <c:v>0</c:v>
                </c:pt>
                <c:pt idx="6">
                  <c:v>#N/A</c:v>
                </c:pt>
                <c:pt idx="7">
                  <c:v>0.01</c:v>
                </c:pt>
                <c:pt idx="8">
                  <c:v>#N/A</c:v>
                </c:pt>
                <c:pt idx="9">
                  <c:v>0.46</c:v>
                </c:pt>
              </c:numCache>
            </c:numRef>
          </c:val>
          <c:extLst>
            <c:ext xmlns:c16="http://schemas.microsoft.com/office/drawing/2014/chart" uri="{C3380CC4-5D6E-409C-BE32-E72D297353CC}">
              <c16:uniqueId val="{00000005-EDD3-4C01-8FD0-116669D51FDC}"/>
            </c:ext>
          </c:extLst>
        </c:ser>
        <c:ser>
          <c:idx val="6"/>
          <c:order val="6"/>
          <c:tx>
            <c:strRef>
              <c:f>データシート!$A$33</c:f>
              <c:strCache>
                <c:ptCount val="1"/>
                <c:pt idx="0">
                  <c:v>国民健康保険事業特別会計（事業勘定）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1.7</c:v>
                </c:pt>
                <c:pt idx="2">
                  <c:v>#N/A</c:v>
                </c:pt>
                <c:pt idx="3">
                  <c:v>3.13</c:v>
                </c:pt>
                <c:pt idx="4">
                  <c:v>#N/A</c:v>
                </c:pt>
                <c:pt idx="5">
                  <c:v>1.92</c:v>
                </c:pt>
                <c:pt idx="6">
                  <c:v>#N/A</c:v>
                </c:pt>
                <c:pt idx="7">
                  <c:v>1.07</c:v>
                </c:pt>
                <c:pt idx="8">
                  <c:v>#N/A</c:v>
                </c:pt>
                <c:pt idx="9">
                  <c:v>1.49</c:v>
                </c:pt>
              </c:numCache>
            </c:numRef>
          </c:val>
          <c:extLst>
            <c:ext xmlns:c16="http://schemas.microsoft.com/office/drawing/2014/chart" uri="{C3380CC4-5D6E-409C-BE32-E72D297353CC}">
              <c16:uniqueId val="{00000006-EDD3-4C01-8FD0-116669D51FDC}"/>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6.21</c:v>
                </c:pt>
                <c:pt idx="2">
                  <c:v>#N/A</c:v>
                </c:pt>
                <c:pt idx="3">
                  <c:v>5.95</c:v>
                </c:pt>
                <c:pt idx="4">
                  <c:v>#N/A</c:v>
                </c:pt>
                <c:pt idx="5">
                  <c:v>5.3</c:v>
                </c:pt>
                <c:pt idx="6">
                  <c:v>#N/A</c:v>
                </c:pt>
                <c:pt idx="7">
                  <c:v>6.15</c:v>
                </c:pt>
                <c:pt idx="8">
                  <c:v>#N/A</c:v>
                </c:pt>
                <c:pt idx="9">
                  <c:v>5.49</c:v>
                </c:pt>
              </c:numCache>
            </c:numRef>
          </c:val>
          <c:extLst>
            <c:ext xmlns:c16="http://schemas.microsoft.com/office/drawing/2014/chart" uri="{C3380CC4-5D6E-409C-BE32-E72D297353CC}">
              <c16:uniqueId val="{00000007-EDD3-4C01-8FD0-116669D51FDC}"/>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4.6500000000000004</c:v>
                </c:pt>
                <c:pt idx="2">
                  <c:v>#N/A</c:v>
                </c:pt>
                <c:pt idx="3">
                  <c:v>5.16</c:v>
                </c:pt>
                <c:pt idx="4">
                  <c:v>#N/A</c:v>
                </c:pt>
                <c:pt idx="5">
                  <c:v>5.55</c:v>
                </c:pt>
                <c:pt idx="6">
                  <c:v>#N/A</c:v>
                </c:pt>
                <c:pt idx="7">
                  <c:v>5.84</c:v>
                </c:pt>
                <c:pt idx="8">
                  <c:v>#N/A</c:v>
                </c:pt>
                <c:pt idx="9">
                  <c:v>5.75</c:v>
                </c:pt>
              </c:numCache>
            </c:numRef>
          </c:val>
          <c:extLst>
            <c:ext xmlns:c16="http://schemas.microsoft.com/office/drawing/2014/chart" uri="{C3380CC4-5D6E-409C-BE32-E72D297353CC}">
              <c16:uniqueId val="{00000008-EDD3-4C01-8FD0-116669D51FDC}"/>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12.17</c:v>
                </c:pt>
                <c:pt idx="2">
                  <c:v>#N/A</c:v>
                </c:pt>
                <c:pt idx="3">
                  <c:v>13.71</c:v>
                </c:pt>
                <c:pt idx="4">
                  <c:v>#N/A</c:v>
                </c:pt>
                <c:pt idx="5">
                  <c:v>16.37</c:v>
                </c:pt>
                <c:pt idx="6">
                  <c:v>#N/A</c:v>
                </c:pt>
                <c:pt idx="7">
                  <c:v>17.36</c:v>
                </c:pt>
                <c:pt idx="8">
                  <c:v>#N/A</c:v>
                </c:pt>
                <c:pt idx="9">
                  <c:v>17.53</c:v>
                </c:pt>
              </c:numCache>
            </c:numRef>
          </c:val>
          <c:extLs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76020096"/>
        <c:axId val="176034176"/>
      </c:barChart>
      <c:catAx>
        <c:axId val="1760200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76034176"/>
        <c:crosses val="autoZero"/>
        <c:auto val="1"/>
        <c:lblAlgn val="ctr"/>
        <c:lblOffset val="100"/>
        <c:tickLblSkip val="1"/>
        <c:tickMarkSkip val="1"/>
        <c:noMultiLvlLbl val="0"/>
      </c:catAx>
      <c:valAx>
        <c:axId val="1760341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602009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5360</c:v>
                </c:pt>
                <c:pt idx="5">
                  <c:v>5284</c:v>
                </c:pt>
                <c:pt idx="8">
                  <c:v>5485</c:v>
                </c:pt>
                <c:pt idx="11">
                  <c:v>5601</c:v>
                </c:pt>
                <c:pt idx="14">
                  <c:v>5395</c:v>
                </c:pt>
              </c:numCache>
            </c:numRef>
          </c:val>
          <c:extLs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1380</c:v>
                </c:pt>
                <c:pt idx="3">
                  <c:v>1406</c:v>
                </c:pt>
                <c:pt idx="6">
                  <c:v>1277</c:v>
                </c:pt>
                <c:pt idx="9">
                  <c:v>1438</c:v>
                </c:pt>
                <c:pt idx="12">
                  <c:v>1230</c:v>
                </c:pt>
              </c:numCache>
            </c:numRef>
          </c:val>
          <c:extLs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42</c:v>
                </c:pt>
                <c:pt idx="3">
                  <c:v>56</c:v>
                </c:pt>
                <c:pt idx="6">
                  <c:v>56</c:v>
                </c:pt>
                <c:pt idx="9">
                  <c:v>36</c:v>
                </c:pt>
                <c:pt idx="12">
                  <c:v>27</c:v>
                </c:pt>
              </c:numCache>
            </c:numRef>
          </c:val>
          <c:extLs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5157</c:v>
                </c:pt>
                <c:pt idx="3">
                  <c:v>5093</c:v>
                </c:pt>
                <c:pt idx="6">
                  <c:v>5081</c:v>
                </c:pt>
                <c:pt idx="9">
                  <c:v>5150</c:v>
                </c:pt>
                <c:pt idx="12">
                  <c:v>5161</c:v>
                </c:pt>
              </c:numCache>
            </c:numRef>
          </c:val>
          <c:extLs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68073088"/>
        <c:axId val="16809164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1219</c:v>
                </c:pt>
                <c:pt idx="2">
                  <c:v>#N/A</c:v>
                </c:pt>
                <c:pt idx="3">
                  <c:v>#N/A</c:v>
                </c:pt>
                <c:pt idx="4">
                  <c:v>1271</c:v>
                </c:pt>
                <c:pt idx="5">
                  <c:v>#N/A</c:v>
                </c:pt>
                <c:pt idx="6">
                  <c:v>#N/A</c:v>
                </c:pt>
                <c:pt idx="7">
                  <c:v>929</c:v>
                </c:pt>
                <c:pt idx="8">
                  <c:v>#N/A</c:v>
                </c:pt>
                <c:pt idx="9">
                  <c:v>#N/A</c:v>
                </c:pt>
                <c:pt idx="10">
                  <c:v>1023</c:v>
                </c:pt>
                <c:pt idx="11">
                  <c:v>#N/A</c:v>
                </c:pt>
                <c:pt idx="12">
                  <c:v>#N/A</c:v>
                </c:pt>
                <c:pt idx="13">
                  <c:v>1023</c:v>
                </c:pt>
                <c:pt idx="14">
                  <c:v>#N/A</c:v>
                </c:pt>
              </c:numCache>
            </c:numRef>
          </c:val>
          <c:smooth val="0"/>
          <c:extLs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68073088"/>
        <c:axId val="168091648"/>
      </c:lineChart>
      <c:catAx>
        <c:axId val="1680730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8091648"/>
        <c:crosses val="autoZero"/>
        <c:auto val="1"/>
        <c:lblAlgn val="ctr"/>
        <c:lblOffset val="100"/>
        <c:tickLblSkip val="1"/>
        <c:tickMarkSkip val="1"/>
        <c:noMultiLvlLbl val="0"/>
      </c:catAx>
      <c:valAx>
        <c:axId val="1680916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80730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44380</c:v>
                </c:pt>
                <c:pt idx="5">
                  <c:v>44453</c:v>
                </c:pt>
                <c:pt idx="8">
                  <c:v>44724</c:v>
                </c:pt>
                <c:pt idx="11">
                  <c:v>44871</c:v>
                </c:pt>
                <c:pt idx="14">
                  <c:v>44072</c:v>
                </c:pt>
              </c:numCache>
            </c:numRef>
          </c:val>
          <c:extLs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5168</c:v>
                </c:pt>
                <c:pt idx="5">
                  <c:v>5385</c:v>
                </c:pt>
                <c:pt idx="8">
                  <c:v>5925</c:v>
                </c:pt>
                <c:pt idx="11">
                  <c:v>6346</c:v>
                </c:pt>
                <c:pt idx="14">
                  <c:v>6167</c:v>
                </c:pt>
              </c:numCache>
            </c:numRef>
          </c:val>
          <c:extLs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9710</c:v>
                </c:pt>
                <c:pt idx="5">
                  <c:v>10816</c:v>
                </c:pt>
                <c:pt idx="8">
                  <c:v>10778</c:v>
                </c:pt>
                <c:pt idx="11">
                  <c:v>9943</c:v>
                </c:pt>
                <c:pt idx="14">
                  <c:v>9826</c:v>
                </c:pt>
              </c:numCache>
            </c:numRef>
          </c:val>
          <c:extLs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758</c:v>
                </c:pt>
                <c:pt idx="3">
                  <c:v>0</c:v>
                </c:pt>
                <c:pt idx="6">
                  <c:v>0</c:v>
                </c:pt>
                <c:pt idx="9">
                  <c:v>240</c:v>
                </c:pt>
                <c:pt idx="12">
                  <c:v>246</c:v>
                </c:pt>
              </c:numCache>
            </c:numRef>
          </c:val>
          <c:extLs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7961</c:v>
                </c:pt>
                <c:pt idx="3">
                  <c:v>7393</c:v>
                </c:pt>
                <c:pt idx="6">
                  <c:v>6711</c:v>
                </c:pt>
                <c:pt idx="9">
                  <c:v>6311</c:v>
                </c:pt>
                <c:pt idx="12">
                  <c:v>6299</c:v>
                </c:pt>
              </c:numCache>
            </c:numRef>
          </c:val>
          <c:extLs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16890</c:v>
                </c:pt>
                <c:pt idx="3">
                  <c:v>16331</c:v>
                </c:pt>
                <c:pt idx="6">
                  <c:v>15615</c:v>
                </c:pt>
                <c:pt idx="9">
                  <c:v>15626</c:v>
                </c:pt>
                <c:pt idx="12">
                  <c:v>15227</c:v>
                </c:pt>
              </c:numCache>
            </c:numRef>
          </c:val>
          <c:extLs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397</c:v>
                </c:pt>
                <c:pt idx="3">
                  <c:v>399</c:v>
                </c:pt>
                <c:pt idx="6">
                  <c:v>400</c:v>
                </c:pt>
                <c:pt idx="9">
                  <c:v>402</c:v>
                </c:pt>
                <c:pt idx="12">
                  <c:v>403</c:v>
                </c:pt>
              </c:numCache>
            </c:numRef>
          </c:val>
          <c:extLs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43930</c:v>
                </c:pt>
                <c:pt idx="3">
                  <c:v>43444</c:v>
                </c:pt>
                <c:pt idx="6">
                  <c:v>45097</c:v>
                </c:pt>
                <c:pt idx="9">
                  <c:v>44776</c:v>
                </c:pt>
                <c:pt idx="12">
                  <c:v>43812</c:v>
                </c:pt>
              </c:numCache>
            </c:numRef>
          </c:val>
          <c:extLs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82318208"/>
        <c:axId val="18232012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10677</c:v>
                </c:pt>
                <c:pt idx="2">
                  <c:v>#N/A</c:v>
                </c:pt>
                <c:pt idx="3">
                  <c:v>#N/A</c:v>
                </c:pt>
                <c:pt idx="4">
                  <c:v>6914</c:v>
                </c:pt>
                <c:pt idx="5">
                  <c:v>#N/A</c:v>
                </c:pt>
                <c:pt idx="6">
                  <c:v>#N/A</c:v>
                </c:pt>
                <c:pt idx="7">
                  <c:v>6396</c:v>
                </c:pt>
                <c:pt idx="8">
                  <c:v>#N/A</c:v>
                </c:pt>
                <c:pt idx="9">
                  <c:v>#N/A</c:v>
                </c:pt>
                <c:pt idx="10">
                  <c:v>6195</c:v>
                </c:pt>
                <c:pt idx="11">
                  <c:v>#N/A</c:v>
                </c:pt>
                <c:pt idx="12">
                  <c:v>#N/A</c:v>
                </c:pt>
                <c:pt idx="13">
                  <c:v>5923</c:v>
                </c:pt>
                <c:pt idx="14">
                  <c:v>#N/A</c:v>
                </c:pt>
              </c:numCache>
            </c:numRef>
          </c:val>
          <c:smooth val="0"/>
          <c:extLs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82318208"/>
        <c:axId val="182320128"/>
      </c:lineChart>
      <c:catAx>
        <c:axId val="1823182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82320128"/>
        <c:crosses val="autoZero"/>
        <c:auto val="1"/>
        <c:lblAlgn val="ctr"/>
        <c:lblOffset val="100"/>
        <c:tickLblSkip val="1"/>
        <c:tickMarkSkip val="1"/>
        <c:noMultiLvlLbl val="0"/>
      </c:catAx>
      <c:valAx>
        <c:axId val="1823201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23182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{3EC20492-7D3B-488F-8616-B8FFF45B0237}</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{3EF838A2-835E-4098-B90E-C25358950B16}</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{A2861818-7F9D-4477-917A-AC9E208FA752}</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2-D65D-4AFE-A0C6-16FFB4B1F805}"/>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{08122B55-6D51-4C88-882C-6FA3D215FF3E}</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{9EBDF1A7-CFAD-4E7C-98A4-E21B98B181BE}</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57.8</c:v>
                </c:pt>
              </c:numCache>
            </c:numRef>
          </c:xVal>
          <c:yVal>
            <c:numRef>
              <c:f>公会計指標分析・財政指標組合せ分析表!$K$51:$O$51</c:f>
              <c:numCache>
                <c:formatCode>#,##0.0;"▲ "#,##0.0</c:formatCode>
                <c:ptCount val="5"/>
                <c:pt idx="3">
                  <c:v>32.200000000000003</c:v>
                </c:pt>
              </c:numCache>
            </c:numRef>
          </c:yVal>
          <c:smooth val="0"/>
          <c:extLs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{8722B649-AA07-42CB-800A-01D1FBE77B24}</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{145D700C-3E1C-48E8-A919-9CFC142BFC48}</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{228C7D58-C0D6-4F7C-89F3-6446B4C4663D}</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8-D65D-4AFE-A0C6-16FFB4B1F805}"/>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{A000BC99-8C97-428E-AF90-DA3F98689877}</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{1F6F2A73-0865-4AF3-A14F-612656842A1C}</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55.2</c:v>
                </c:pt>
              </c:numCache>
            </c:numRef>
          </c:xVal>
          <c:yVal>
            <c:numRef>
              <c:f>公会計指標分析・財政指標組合せ分析表!$K$55:$O$55</c:f>
              <c:numCache>
                <c:formatCode>#,##0.0;"▲ "#,##0.0</c:formatCode>
                <c:ptCount val="5"/>
                <c:pt idx="3">
                  <c:v>37.299999999999997</c:v>
                </c:pt>
              </c:numCache>
            </c:numRef>
          </c:yVal>
          <c:smooth val="0"/>
          <c:extLs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202175232"/>
        <c:axId val="202177152"/>
      </c:scatterChart>
      <c:valAx>
        <c:axId val="202175232"/>
        <c:scaling>
          <c:orientation val="minMax"/>
          <c:max val="58.1"/>
          <c:min val="55"/>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02177152"/>
        <c:crosses val="autoZero"/>
        <c:crossBetween val="midCat"/>
      </c:valAx>
      <c:valAx>
        <c:axId val="202177152"/>
        <c:scaling>
          <c:orientation val="minMax"/>
          <c:max val="38.200000000000003"/>
          <c:min val="31.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0217523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{D0710B23-7624-4E2A-91C8-61094FD0F51D}</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0-76FE-40FB-9462-AE14C7AF5793}"/>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{6494923F-7568-47A2-B1C9-64C25EF55EEA}</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1-76FE-40FB-9462-AE14C7AF5793}"/>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{1ABEEFD1-B7B1-4E6E-9F63-2CD09E57B083}</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2-76FE-40FB-9462-AE14C7AF5793}"/>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{A5FB4640-806B-4C79-AA02-1F934D8E42D8}</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3-76FE-40FB-9462-AE14C7AF5793}"/>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{99FEFDEE-3B72-4E12-B172-E5249DBC1289}</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7.4</c:v>
                </c:pt>
                <c:pt idx="1">
                  <c:v>6.6</c:v>
                </c:pt>
                <c:pt idx="2">
                  <c:v>5.9</c:v>
                </c:pt>
                <c:pt idx="3">
                  <c:v>5.5</c:v>
                </c:pt>
                <c:pt idx="4">
                  <c:v>5.0999999999999996</c:v>
                </c:pt>
              </c:numCache>
            </c:numRef>
          </c:xVal>
          <c:yVal>
            <c:numRef>
              <c:f>公会計指標分析・財政指標組合せ分析表!$K$73:$O$73</c:f>
              <c:numCache>
                <c:formatCode>#,##0.0;"▲ "#,##0.0</c:formatCode>
                <c:ptCount val="5"/>
                <c:pt idx="0">
                  <c:v>55.1</c:v>
                </c:pt>
                <c:pt idx="1">
                  <c:v>35.6</c:v>
                </c:pt>
                <c:pt idx="2">
                  <c:v>33.299999999999997</c:v>
                </c:pt>
                <c:pt idx="3">
                  <c:v>32.200000000000003</c:v>
                </c:pt>
                <c:pt idx="4">
                  <c:v>31.2</c:v>
                </c:pt>
              </c:numCache>
            </c:numRef>
          </c:yVal>
          <c:smooth val="0"/>
          <c:extLs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{629232EB-FF8E-4D68-AB1F-19000A26D818}</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6-76FE-40FB-9462-AE14C7AF5793}"/>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{8ABB375E-16FC-4D62-9E16-185A615F1FA1}</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7-76FE-40FB-9462-AE14C7AF5793}"/>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{81EDCA70-0DE4-4759-BD16-BA3A2EE2F7BD}</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8-76FE-40FB-9462-AE14C7AF5793}"/>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{D764FFE1-249A-4674-927B-40ED15C9B43F}</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9-76FE-40FB-9462-AE14C7AF5793}"/>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{75AC27C6-36A9-4949-BAC9-D89C8033CA27}</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10.3</c:v>
                </c:pt>
                <c:pt idx="1">
                  <c:v>9.6</c:v>
                </c:pt>
                <c:pt idx="2">
                  <c:v>8.8000000000000007</c:v>
                </c:pt>
                <c:pt idx="3">
                  <c:v>7.8</c:v>
                </c:pt>
                <c:pt idx="4">
                  <c:v>8.1999999999999993</c:v>
                </c:pt>
              </c:numCache>
            </c:numRef>
          </c:xVal>
          <c:yVal>
            <c:numRef>
              <c:f>公会計指標分析・財政指標組合せ分析表!$K$77:$O$77</c:f>
              <c:numCache>
                <c:formatCode>#,##0.0;"▲ "#,##0.0</c:formatCode>
                <c:ptCount val="5"/>
                <c:pt idx="0">
                  <c:v>58.2</c:v>
                </c:pt>
                <c:pt idx="1">
                  <c:v>50.3</c:v>
                </c:pt>
                <c:pt idx="2">
                  <c:v>45.9</c:v>
                </c:pt>
                <c:pt idx="3">
                  <c:v>37.299999999999997</c:v>
                </c:pt>
                <c:pt idx="4">
                  <c:v>32.5</c:v>
                </c:pt>
              </c:numCache>
            </c:numRef>
          </c:yVal>
          <c:smooth val="0"/>
          <c:extLs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201954048"/>
        <c:axId val="201955968"/>
      </c:scatterChart>
      <c:valAx>
        <c:axId val="201954048"/>
        <c:scaling>
          <c:orientation val="minMax"/>
          <c:max val="10.799999999999999"/>
          <c:min val="4.7"/>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01955968"/>
        <c:crosses val="autoZero"/>
        <c:crossBetween val="midCat"/>
      </c:valAx>
      <c:valAx>
        <c:axId val="201955968"/>
        <c:scaling>
          <c:orientation val="minMax"/>
          <c:max val="63"/>
          <c:min val="2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01954048"/>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大分県中津市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84,864
83,986
491.53
42,146,787
40,508,004
1,310,249
23,727,081
43,812,038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5.1
31.2</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[0.50]</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34/69</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0.40</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基準財政収入額は、地方消費税交付金の増額等により前年比</a:t>
          </a:r>
          <a:r>
            <a:rPr kumimoji="1" lang="en-US" altLang="ja-JP" sz="1300">
              <a:latin typeface="ＭＳ Ｐゴシック"/>
            </a:rPr>
            <a:t>95,268</a:t>
          </a:r>
          <a:r>
            <a:rPr kumimoji="1" lang="ja-JP" altLang="en-US" sz="1300">
              <a:latin typeface="ＭＳ Ｐゴシック"/>
            </a:rPr>
            <a:t>千円の増額となり、基準財政需要額については、地域の元気創造事業費及び社会福祉費の増額等により前年比</a:t>
          </a:r>
          <a:r>
            <a:rPr kumimoji="1" lang="en-US" altLang="ja-JP" sz="1300">
              <a:latin typeface="ＭＳ Ｐゴシック"/>
            </a:rPr>
            <a:t>353,542</a:t>
          </a:r>
          <a:r>
            <a:rPr kumimoji="1" lang="ja-JP" altLang="en-US" sz="1300">
              <a:latin typeface="ＭＳ Ｐゴシック"/>
            </a:rPr>
            <a:t>千円の増額となった。</a:t>
          </a:r>
          <a:r>
            <a:rPr kumimoji="1" lang="en-US" altLang="ja-JP" sz="1300">
              <a:latin typeface="ＭＳ Ｐゴシック"/>
            </a:rPr>
            <a:t>3</a:t>
          </a:r>
          <a:r>
            <a:rPr kumimoji="1" lang="ja-JP" altLang="en-US" sz="1300">
              <a:latin typeface="ＭＳ Ｐゴシック"/>
            </a:rPr>
            <a:t>か年平均のため財政力指数は昨年度と同じ数値となったが、類似団体平均より低いため、今後も不断の改革を行っていく必要があることから、「中津市行政サービス高度化プラン」及び「中津市公共施設管理プラン」に基づき、さらなる自主財源の確保や財産基盤の強化、効率的な運営による公共施設等のマネジメントを推進することで、財政負担の軽減、平準化を図る。</a:t>
          </a:r>
          <a:endParaRPr kumimoji="1" lang="en-US" altLang="ja-JP" sz="1300">
            <a:latin typeface="ＭＳ Ｐゴシック"/>
          </a:endParaRPr>
        </a:p>
        <a:p>
          <a:endParaRPr kumimoji="1" lang="en-US" altLang="ja-JP"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159808</xdr:rowOff>
    </xdr:from>
    <xdr:to>
      <xdr:col>7</xdr:col>
      <xdr:colOff>152400</xdr:colOff>
      <xdr:row>44</xdr:row>
      <xdr:rowOff>165100</xdr:rowOff>
    </xdr:to>
    <xdr:cxnSp macro="">
      <xdr:nvCxnSpPr>
        <xdr:cNvPr id="63" name="直線コネクタ 62"/>
        <xdr:cNvCxnSpPr/>
      </xdr:nvCxnSpPr>
      <xdr:spPr>
        <a:xfrm flipV="1">
          <a:off x="4953000" y="6160558"/>
          <a:ext cx="0" cy="15483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137177</xdr:rowOff>
    </xdr:from>
    <xdr:ext cx="762000" cy="259045"/>
    <xdr:sp macro="" textlink="">
      <xdr:nvSpPr>
        <xdr:cNvPr id="64"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0.24</a:t>
          </a:r>
          <a:endParaRPr kumimoji="1" lang="ja-JP" altLang="en-US" sz="1000" b="1">
            <a:latin typeface="ＭＳ Ｐゴシック"/>
          </a:endParaRPr>
        </a:p>
      </xdr:txBody>
    </xdr:sp>
    <xdr:clientData/>
  </xdr:oneCellAnchor>
  <xdr:twoCellAnchor>
    <xdr:from>
      <xdr:col>7</xdr:col>
      <xdr:colOff>63500</xdr:colOff>
      <xdr:row>44</xdr:row>
      <xdr:rowOff>165100</xdr:rowOff>
    </xdr:from>
    <xdr:to>
      <xdr:col>7</xdr:col>
      <xdr:colOff>241300</xdr:colOff>
      <xdr:row>44</xdr:row>
      <xdr:rowOff>165100</xdr:rowOff>
    </xdr:to>
    <xdr:cxnSp macro="">
      <xdr:nvCxnSpPr>
        <xdr:cNvPr id="65" name="直線コネクタ 64"/>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74735</xdr:rowOff>
    </xdr:from>
    <xdr:ext cx="762000" cy="259045"/>
    <xdr:sp macro="" textlink="">
      <xdr:nvSpPr>
        <xdr:cNvPr id="66" name="財政力最大値テキスト"/>
        <xdr:cNvSpPr txBox="1"/>
      </xdr:nvSpPr>
      <xdr:spPr>
        <a:xfrm>
          <a:off x="5041900" y="5904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a:t>
          </a:r>
          <a:endParaRPr kumimoji="1" lang="ja-JP" altLang="en-US" sz="1000" b="1">
            <a:latin typeface="ＭＳ Ｐゴシック"/>
          </a:endParaRPr>
        </a:p>
      </xdr:txBody>
    </xdr:sp>
    <xdr:clientData/>
  </xdr:oneCellAnchor>
  <xdr:twoCellAnchor>
    <xdr:from>
      <xdr:col>7</xdr:col>
      <xdr:colOff>63500</xdr:colOff>
      <xdr:row>35</xdr:row>
      <xdr:rowOff>159808</xdr:rowOff>
    </xdr:from>
    <xdr:to>
      <xdr:col>7</xdr:col>
      <xdr:colOff>241300</xdr:colOff>
      <xdr:row>35</xdr:row>
      <xdr:rowOff>159808</xdr:rowOff>
    </xdr:to>
    <xdr:cxnSp macro="">
      <xdr:nvCxnSpPr>
        <xdr:cNvPr id="67" name="直線コネクタ 66"/>
        <xdr:cNvCxnSpPr/>
      </xdr:nvCxnSpPr>
      <xdr:spPr>
        <a:xfrm>
          <a:off x="4864100" y="6160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156633</xdr:rowOff>
    </xdr:from>
    <xdr:to>
      <xdr:col>7</xdr:col>
      <xdr:colOff>152400</xdr:colOff>
      <xdr:row>41</xdr:row>
      <xdr:rowOff>156633</xdr:rowOff>
    </xdr:to>
    <xdr:cxnSp macro="">
      <xdr:nvCxnSpPr>
        <xdr:cNvPr id="68" name="直線コネクタ 67"/>
        <xdr:cNvCxnSpPr/>
      </xdr:nvCxnSpPr>
      <xdr:spPr>
        <a:xfrm>
          <a:off x="4114800" y="718608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82144</xdr:rowOff>
    </xdr:from>
    <xdr:ext cx="762000" cy="259045"/>
    <xdr:sp macro="" textlink="">
      <xdr:nvSpPr>
        <xdr:cNvPr id="69" name="財政力平均値テキスト"/>
        <xdr:cNvSpPr txBox="1"/>
      </xdr:nvSpPr>
      <xdr:spPr>
        <a:xfrm>
          <a:off x="5041900" y="6940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0.52</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65617</xdr:rowOff>
    </xdr:from>
    <xdr:to>
      <xdr:col>7</xdr:col>
      <xdr:colOff>203200</xdr:colOff>
      <xdr:row>41</xdr:row>
      <xdr:rowOff>167217</xdr:rowOff>
    </xdr:to>
    <xdr:sp macro="" textlink="">
      <xdr:nvSpPr>
        <xdr:cNvPr id="70" name="フローチャート : 判断 69"/>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156633</xdr:rowOff>
    </xdr:from>
    <xdr:to>
      <xdr:col>6</xdr:col>
      <xdr:colOff>0</xdr:colOff>
      <xdr:row>41</xdr:row>
      <xdr:rowOff>156633</xdr:rowOff>
    </xdr:to>
    <xdr:cxnSp macro="">
      <xdr:nvCxnSpPr>
        <xdr:cNvPr id="71" name="直線コネクタ 70"/>
        <xdr:cNvCxnSpPr/>
      </xdr:nvCxnSpPr>
      <xdr:spPr>
        <a:xfrm>
          <a:off x="3225800" y="71860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38</xdr:row>
      <xdr:rowOff>157692</xdr:rowOff>
    </xdr:from>
    <xdr:to>
      <xdr:col>6</xdr:col>
      <xdr:colOff>50800</xdr:colOff>
      <xdr:row>39</xdr:row>
      <xdr:rowOff>87842</xdr:rowOff>
    </xdr:to>
    <xdr:sp macro="" textlink="">
      <xdr:nvSpPr>
        <xdr:cNvPr id="72" name="フローチャート : 判断 71"/>
        <xdr:cNvSpPr/>
      </xdr:nvSpPr>
      <xdr:spPr>
        <a:xfrm>
          <a:off x="4064000" y="667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37</xdr:row>
      <xdr:rowOff>98019</xdr:rowOff>
    </xdr:from>
    <xdr:ext cx="736600" cy="259045"/>
    <xdr:sp macro="" textlink="">
      <xdr:nvSpPr>
        <xdr:cNvPr id="73" name="テキスト ボックス 72"/>
        <xdr:cNvSpPr txBox="1"/>
      </xdr:nvSpPr>
      <xdr:spPr>
        <a:xfrm>
          <a:off x="3733800" y="64416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0.73</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156633</xdr:rowOff>
    </xdr:from>
    <xdr:to>
      <xdr:col>4</xdr:col>
      <xdr:colOff>482600</xdr:colOff>
      <xdr:row>42</xdr:row>
      <xdr:rowOff>5292</xdr:rowOff>
    </xdr:to>
    <xdr:cxnSp macro="">
      <xdr:nvCxnSpPr>
        <xdr:cNvPr id="74" name="直線コネクタ 73"/>
        <xdr:cNvCxnSpPr/>
      </xdr:nvCxnSpPr>
      <xdr:spPr>
        <a:xfrm flipV="1">
          <a:off x="2336800" y="718608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40</xdr:row>
      <xdr:rowOff>15875</xdr:rowOff>
    </xdr:from>
    <xdr:to>
      <xdr:col>4</xdr:col>
      <xdr:colOff>533400</xdr:colOff>
      <xdr:row>40</xdr:row>
      <xdr:rowOff>117475</xdr:rowOff>
    </xdr:to>
    <xdr:sp macro="" textlink="">
      <xdr:nvSpPr>
        <xdr:cNvPr id="75" name="フローチャート : 判断 74"/>
        <xdr:cNvSpPr/>
      </xdr:nvSpPr>
      <xdr:spPr>
        <a:xfrm>
          <a:off x="3175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127652</xdr:rowOff>
    </xdr:from>
    <xdr:ext cx="762000" cy="259045"/>
    <xdr:sp macro="" textlink="">
      <xdr:nvSpPr>
        <xdr:cNvPr id="76" name="テキスト ボックス 75"/>
        <xdr:cNvSpPr txBox="1"/>
      </xdr:nvSpPr>
      <xdr:spPr>
        <a:xfrm>
          <a:off x="2844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5292</xdr:rowOff>
    </xdr:from>
    <xdr:to>
      <xdr:col>3</xdr:col>
      <xdr:colOff>279400</xdr:colOff>
      <xdr:row>42</xdr:row>
      <xdr:rowOff>45508</xdr:rowOff>
    </xdr:to>
    <xdr:cxnSp macro="">
      <xdr:nvCxnSpPr>
        <xdr:cNvPr id="77" name="直線コネクタ 76"/>
        <xdr:cNvCxnSpPr/>
      </xdr:nvCxnSpPr>
      <xdr:spPr>
        <a:xfrm flipV="1">
          <a:off x="1447800" y="7206192"/>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15875</xdr:rowOff>
    </xdr:from>
    <xdr:to>
      <xdr:col>3</xdr:col>
      <xdr:colOff>330200</xdr:colOff>
      <xdr:row>40</xdr:row>
      <xdr:rowOff>117475</xdr:rowOff>
    </xdr:to>
    <xdr:sp macro="" textlink="">
      <xdr:nvSpPr>
        <xdr:cNvPr id="78" name="フローチャート : 判断 77"/>
        <xdr:cNvSpPr/>
      </xdr:nvSpPr>
      <xdr:spPr>
        <a:xfrm>
          <a:off x="2286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127652</xdr:rowOff>
    </xdr:from>
    <xdr:ext cx="762000" cy="259045"/>
    <xdr:sp macro="" textlink="">
      <xdr:nvSpPr>
        <xdr:cNvPr id="79" name="テキスト ボックス 78"/>
        <xdr:cNvSpPr txBox="1"/>
      </xdr:nvSpPr>
      <xdr:spPr>
        <a:xfrm>
          <a:off x="1955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40</xdr:row>
      <xdr:rowOff>15875</xdr:rowOff>
    </xdr:from>
    <xdr:to>
      <xdr:col>2</xdr:col>
      <xdr:colOff>127000</xdr:colOff>
      <xdr:row>40</xdr:row>
      <xdr:rowOff>117475</xdr:rowOff>
    </xdr:to>
    <xdr:sp macro="" textlink="">
      <xdr:nvSpPr>
        <xdr:cNvPr id="80" name="フローチャート : 判断 79"/>
        <xdr:cNvSpPr/>
      </xdr:nvSpPr>
      <xdr:spPr>
        <a:xfrm>
          <a:off x="1397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127652</xdr:rowOff>
    </xdr:from>
    <xdr:ext cx="762000" cy="259045"/>
    <xdr:sp macro="" textlink="">
      <xdr:nvSpPr>
        <xdr:cNvPr id="81" name="テキスト ボックス 80"/>
        <xdr:cNvSpPr txBox="1"/>
      </xdr:nvSpPr>
      <xdr:spPr>
        <a:xfrm>
          <a:off x="1066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41</xdr:row>
      <xdr:rowOff>105833</xdr:rowOff>
    </xdr:from>
    <xdr:to>
      <xdr:col>7</xdr:col>
      <xdr:colOff>203200</xdr:colOff>
      <xdr:row>42</xdr:row>
      <xdr:rowOff>35983</xdr:rowOff>
    </xdr:to>
    <xdr:sp macro="" textlink="">
      <xdr:nvSpPr>
        <xdr:cNvPr id="87" name="円/楕円 86"/>
        <xdr:cNvSpPr/>
      </xdr:nvSpPr>
      <xdr:spPr>
        <a:xfrm>
          <a:off x="49022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77910</xdr:rowOff>
    </xdr:from>
    <xdr:ext cx="762000" cy="259045"/>
    <xdr:sp macro="" textlink="">
      <xdr:nvSpPr>
        <xdr:cNvPr id="88" name="財政力該当値テキスト"/>
        <xdr:cNvSpPr txBox="1"/>
      </xdr:nvSpPr>
      <xdr:spPr>
        <a:xfrm>
          <a:off x="5041900" y="7107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0.50</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105833</xdr:rowOff>
    </xdr:from>
    <xdr:to>
      <xdr:col>6</xdr:col>
      <xdr:colOff>50800</xdr:colOff>
      <xdr:row>42</xdr:row>
      <xdr:rowOff>35983</xdr:rowOff>
    </xdr:to>
    <xdr:sp macro="" textlink="">
      <xdr:nvSpPr>
        <xdr:cNvPr id="89" name="円/楕円 88"/>
        <xdr:cNvSpPr/>
      </xdr:nvSpPr>
      <xdr:spPr>
        <a:xfrm>
          <a:off x="4064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20760</xdr:rowOff>
    </xdr:from>
    <xdr:ext cx="736600" cy="259045"/>
    <xdr:sp macro="" textlink="">
      <xdr:nvSpPr>
        <xdr:cNvPr id="90" name="テキスト ボックス 89"/>
        <xdr:cNvSpPr txBox="1"/>
      </xdr:nvSpPr>
      <xdr:spPr>
        <a:xfrm>
          <a:off x="3733800" y="7221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0.50</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105833</xdr:rowOff>
    </xdr:from>
    <xdr:to>
      <xdr:col>4</xdr:col>
      <xdr:colOff>533400</xdr:colOff>
      <xdr:row>42</xdr:row>
      <xdr:rowOff>35983</xdr:rowOff>
    </xdr:to>
    <xdr:sp macro="" textlink="">
      <xdr:nvSpPr>
        <xdr:cNvPr id="91" name="円/楕円 90"/>
        <xdr:cNvSpPr/>
      </xdr:nvSpPr>
      <xdr:spPr>
        <a:xfrm>
          <a:off x="3175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20760</xdr:rowOff>
    </xdr:from>
    <xdr:ext cx="762000" cy="259045"/>
    <xdr:sp macro="" textlink="">
      <xdr:nvSpPr>
        <xdr:cNvPr id="92" name="テキスト ボックス 91"/>
        <xdr:cNvSpPr txBox="1"/>
      </xdr:nvSpPr>
      <xdr:spPr>
        <a:xfrm>
          <a:off x="2844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0.50</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125942</xdr:rowOff>
    </xdr:from>
    <xdr:to>
      <xdr:col>3</xdr:col>
      <xdr:colOff>330200</xdr:colOff>
      <xdr:row>42</xdr:row>
      <xdr:rowOff>56092</xdr:rowOff>
    </xdr:to>
    <xdr:sp macro="" textlink="">
      <xdr:nvSpPr>
        <xdr:cNvPr id="93" name="円/楕円 92"/>
        <xdr:cNvSpPr/>
      </xdr:nvSpPr>
      <xdr:spPr>
        <a:xfrm>
          <a:off x="2286000" y="715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40869</xdr:rowOff>
    </xdr:from>
    <xdr:ext cx="762000" cy="259045"/>
    <xdr:sp macro="" textlink="">
      <xdr:nvSpPr>
        <xdr:cNvPr id="94" name="テキスト ボックス 93"/>
        <xdr:cNvSpPr txBox="1"/>
      </xdr:nvSpPr>
      <xdr:spPr>
        <a:xfrm>
          <a:off x="1955800" y="724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0.49</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166158</xdr:rowOff>
    </xdr:from>
    <xdr:to>
      <xdr:col>2</xdr:col>
      <xdr:colOff>127000</xdr:colOff>
      <xdr:row>42</xdr:row>
      <xdr:rowOff>96308</xdr:rowOff>
    </xdr:to>
    <xdr:sp macro="" textlink="">
      <xdr:nvSpPr>
        <xdr:cNvPr id="95" name="円/楕円 94"/>
        <xdr:cNvSpPr/>
      </xdr:nvSpPr>
      <xdr:spPr>
        <a:xfrm>
          <a:off x="1397000" y="719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81085</xdr:rowOff>
    </xdr:from>
    <xdr:ext cx="762000" cy="259045"/>
    <xdr:sp macro="" textlink="">
      <xdr:nvSpPr>
        <xdr:cNvPr id="96" name="テキスト ボックス 95"/>
        <xdr:cNvSpPr txBox="1"/>
      </xdr:nvSpPr>
      <xdr:spPr>
        <a:xfrm>
          <a:off x="1066800" y="7281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0.47</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[94.4%]</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57/69</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93.1</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歳入経常一般財源は</a:t>
          </a:r>
          <a:r>
            <a:rPr kumimoji="1" lang="en-US" altLang="ja-JP" sz="1300">
              <a:latin typeface="ＭＳ Ｐゴシック"/>
            </a:rPr>
            <a:t>260,807</a:t>
          </a:r>
          <a:r>
            <a:rPr kumimoji="1" lang="ja-JP" altLang="en-US" sz="1300">
              <a:latin typeface="ＭＳ Ｐゴシック"/>
            </a:rPr>
            <a:t>千円の減となったが、人件費・公債費に充当した一般財源が減となり、前年度に比べ</a:t>
          </a:r>
          <a:r>
            <a:rPr kumimoji="1" lang="en-US" altLang="ja-JP" sz="1300">
              <a:latin typeface="ＭＳ Ｐゴシック"/>
            </a:rPr>
            <a:t>0.1</a:t>
          </a:r>
          <a:r>
            <a:rPr kumimoji="1" lang="ja-JP" altLang="en-US" sz="1300">
              <a:latin typeface="ＭＳ Ｐゴシック"/>
            </a:rPr>
            <a:t>ポイントの改善となった。しかし、依然として類似団体を大幅に下回る数値で推移している。今後、社会保障関係経費のさらなる増加による財政の硬直化が見込まれることから、「中津市行政サービス高度化プラン」（平成</a:t>
          </a:r>
          <a:r>
            <a:rPr kumimoji="1" lang="en-US" altLang="ja-JP" sz="1300">
              <a:latin typeface="ＭＳ Ｐゴシック"/>
            </a:rPr>
            <a:t>29</a:t>
          </a:r>
          <a:r>
            <a:rPr kumimoji="1" lang="ja-JP" altLang="en-US" sz="1300">
              <a:latin typeface="ＭＳ Ｐゴシック"/>
            </a:rPr>
            <a:t>年度～平成</a:t>
          </a:r>
          <a:r>
            <a:rPr kumimoji="1" lang="en-US" altLang="ja-JP" sz="1300">
              <a:latin typeface="ＭＳ Ｐゴシック"/>
            </a:rPr>
            <a:t>33</a:t>
          </a:r>
          <a:r>
            <a:rPr kumimoji="1" lang="ja-JP" altLang="en-US" sz="1300">
              <a:latin typeface="ＭＳ Ｐゴシック"/>
            </a:rPr>
            <a:t>年度）に基づき、さらなる自主財源の確保及び人件費等経常経費の削減を図る。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30480</xdr:rowOff>
    </xdr:from>
    <xdr:to>
      <xdr:col>7</xdr:col>
      <xdr:colOff>152400</xdr:colOff>
      <xdr:row>67</xdr:row>
      <xdr:rowOff>88054</xdr:rowOff>
    </xdr:to>
    <xdr:cxnSp macro="">
      <xdr:nvCxnSpPr>
        <xdr:cNvPr id="126" name="直線コネクタ 125"/>
        <xdr:cNvCxnSpPr/>
      </xdr:nvCxnSpPr>
      <xdr:spPr>
        <a:xfrm flipV="1">
          <a:off x="4953000" y="9974580"/>
          <a:ext cx="0" cy="16006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60131</xdr:rowOff>
    </xdr:from>
    <xdr:ext cx="762000" cy="259045"/>
    <xdr:sp macro="" textlink="">
      <xdr:nvSpPr>
        <xdr:cNvPr id="127" name="財政構造の弾力性最小値テキスト"/>
        <xdr:cNvSpPr txBox="1"/>
      </xdr:nvSpPr>
      <xdr:spPr>
        <a:xfrm>
          <a:off x="5041900" y="1154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99.7</a:t>
          </a:r>
          <a:endParaRPr kumimoji="1" lang="ja-JP" altLang="en-US" sz="1000" b="1">
            <a:latin typeface="ＭＳ Ｐゴシック"/>
          </a:endParaRPr>
        </a:p>
      </xdr:txBody>
    </xdr:sp>
    <xdr:clientData/>
  </xdr:oneCellAnchor>
  <xdr:twoCellAnchor>
    <xdr:from>
      <xdr:col>7</xdr:col>
      <xdr:colOff>63500</xdr:colOff>
      <xdr:row>67</xdr:row>
      <xdr:rowOff>88054</xdr:rowOff>
    </xdr:from>
    <xdr:to>
      <xdr:col>7</xdr:col>
      <xdr:colOff>241300</xdr:colOff>
      <xdr:row>67</xdr:row>
      <xdr:rowOff>88054</xdr:rowOff>
    </xdr:to>
    <xdr:cxnSp macro="">
      <xdr:nvCxnSpPr>
        <xdr:cNvPr id="128" name="直線コネクタ 127"/>
        <xdr:cNvCxnSpPr/>
      </xdr:nvCxnSpPr>
      <xdr:spPr>
        <a:xfrm>
          <a:off x="4864100" y="11575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116857</xdr:rowOff>
    </xdr:from>
    <xdr:ext cx="762000" cy="259045"/>
    <xdr:sp macro="" textlink="">
      <xdr:nvSpPr>
        <xdr:cNvPr id="129" name="財政構造の弾力性最大値テキスト"/>
        <xdr:cNvSpPr txBox="1"/>
      </xdr:nvSpPr>
      <xdr:spPr>
        <a:xfrm>
          <a:off x="5041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79.8</a:t>
          </a:r>
          <a:endParaRPr kumimoji="1" lang="ja-JP" altLang="en-US" sz="1000" b="1">
            <a:latin typeface="ＭＳ Ｐゴシック"/>
          </a:endParaRPr>
        </a:p>
      </xdr:txBody>
    </xdr:sp>
    <xdr:clientData/>
  </xdr:oneCellAnchor>
  <xdr:twoCellAnchor>
    <xdr:from>
      <xdr:col>7</xdr:col>
      <xdr:colOff>63500</xdr:colOff>
      <xdr:row>58</xdr:row>
      <xdr:rowOff>30480</xdr:rowOff>
    </xdr:from>
    <xdr:to>
      <xdr:col>7</xdr:col>
      <xdr:colOff>241300</xdr:colOff>
      <xdr:row>58</xdr:row>
      <xdr:rowOff>30480</xdr:rowOff>
    </xdr:to>
    <xdr:cxnSp macro="">
      <xdr:nvCxnSpPr>
        <xdr:cNvPr id="130" name="直線コネクタ 129"/>
        <xdr:cNvCxnSpPr/>
      </xdr:nvCxnSpPr>
      <xdr:spPr>
        <a:xfrm>
          <a:off x="4864100" y="997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65</xdr:row>
      <xdr:rowOff>4656</xdr:rowOff>
    </xdr:from>
    <xdr:to>
      <xdr:col>7</xdr:col>
      <xdr:colOff>152400</xdr:colOff>
      <xdr:row>65</xdr:row>
      <xdr:rowOff>12700</xdr:rowOff>
    </xdr:to>
    <xdr:cxnSp macro="">
      <xdr:nvCxnSpPr>
        <xdr:cNvPr id="131" name="直線コネクタ 130"/>
        <xdr:cNvCxnSpPr/>
      </xdr:nvCxnSpPr>
      <xdr:spPr>
        <a:xfrm flipV="1">
          <a:off x="4114800" y="11148906"/>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171044</xdr:rowOff>
    </xdr:from>
    <xdr:ext cx="762000" cy="259045"/>
    <xdr:sp macro="" textlink="">
      <xdr:nvSpPr>
        <xdr:cNvPr id="132" name="財政構造の弾力性平均値テキスト"/>
        <xdr:cNvSpPr txBox="1"/>
      </xdr:nvSpPr>
      <xdr:spPr>
        <a:xfrm>
          <a:off x="5041900" y="106294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90.5</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154517</xdr:rowOff>
    </xdr:from>
    <xdr:to>
      <xdr:col>7</xdr:col>
      <xdr:colOff>203200</xdr:colOff>
      <xdr:row>63</xdr:row>
      <xdr:rowOff>84667</xdr:rowOff>
    </xdr:to>
    <xdr:sp macro="" textlink="">
      <xdr:nvSpPr>
        <xdr:cNvPr id="133" name="フローチャート : 判断 132"/>
        <xdr:cNvSpPr/>
      </xdr:nvSpPr>
      <xdr:spPr>
        <a:xfrm>
          <a:off x="49022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111760</xdr:rowOff>
    </xdr:from>
    <xdr:to>
      <xdr:col>6</xdr:col>
      <xdr:colOff>0</xdr:colOff>
      <xdr:row>65</xdr:row>
      <xdr:rowOff>12700</xdr:rowOff>
    </xdr:to>
    <xdr:cxnSp macro="">
      <xdr:nvCxnSpPr>
        <xdr:cNvPr id="134" name="直線コネクタ 133"/>
        <xdr:cNvCxnSpPr/>
      </xdr:nvCxnSpPr>
      <xdr:spPr>
        <a:xfrm>
          <a:off x="3225800" y="1108456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9737</xdr:rowOff>
    </xdr:from>
    <xdr:to>
      <xdr:col>6</xdr:col>
      <xdr:colOff>50800</xdr:colOff>
      <xdr:row>62</xdr:row>
      <xdr:rowOff>111337</xdr:rowOff>
    </xdr:to>
    <xdr:sp macro="" textlink="">
      <xdr:nvSpPr>
        <xdr:cNvPr id="135" name="フローチャート : 判断 134"/>
        <xdr:cNvSpPr/>
      </xdr:nvSpPr>
      <xdr:spPr>
        <a:xfrm>
          <a:off x="4064000" y="1063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121514</xdr:rowOff>
    </xdr:from>
    <xdr:ext cx="736600" cy="259045"/>
    <xdr:sp macro="" textlink="">
      <xdr:nvSpPr>
        <xdr:cNvPr id="136" name="テキスト ボックス 135"/>
        <xdr:cNvSpPr txBox="1"/>
      </xdr:nvSpPr>
      <xdr:spPr>
        <a:xfrm>
          <a:off x="3733800" y="104085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66040</xdr:rowOff>
    </xdr:from>
    <xdr:to>
      <xdr:col>4</xdr:col>
      <xdr:colOff>482600</xdr:colOff>
      <xdr:row>64</xdr:row>
      <xdr:rowOff>111760</xdr:rowOff>
    </xdr:to>
    <xdr:cxnSp macro="">
      <xdr:nvCxnSpPr>
        <xdr:cNvPr id="137" name="直線コネクタ 136"/>
        <xdr:cNvCxnSpPr/>
      </xdr:nvCxnSpPr>
      <xdr:spPr>
        <a:xfrm>
          <a:off x="2336800" y="10867390"/>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15240</xdr:rowOff>
    </xdr:from>
    <xdr:to>
      <xdr:col>4</xdr:col>
      <xdr:colOff>533400</xdr:colOff>
      <xdr:row>63</xdr:row>
      <xdr:rowOff>116840</xdr:rowOff>
    </xdr:to>
    <xdr:sp macro="" textlink="">
      <xdr:nvSpPr>
        <xdr:cNvPr id="138" name="フローチャート : 判断 137"/>
        <xdr:cNvSpPr/>
      </xdr:nvSpPr>
      <xdr:spPr>
        <a:xfrm>
          <a:off x="3175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127017</xdr:rowOff>
    </xdr:from>
    <xdr:ext cx="762000" cy="259045"/>
    <xdr:sp macro="" textlink="">
      <xdr:nvSpPr>
        <xdr:cNvPr id="139" name="テキスト ボックス 138"/>
        <xdr:cNvSpPr txBox="1"/>
      </xdr:nvSpPr>
      <xdr:spPr>
        <a:xfrm>
          <a:off x="2844800" y="1058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17780</xdr:rowOff>
    </xdr:from>
    <xdr:to>
      <xdr:col>3</xdr:col>
      <xdr:colOff>279400</xdr:colOff>
      <xdr:row>63</xdr:row>
      <xdr:rowOff>66040</xdr:rowOff>
    </xdr:to>
    <xdr:cxnSp macro="">
      <xdr:nvCxnSpPr>
        <xdr:cNvPr id="140" name="直線コネクタ 139"/>
        <xdr:cNvCxnSpPr/>
      </xdr:nvCxnSpPr>
      <xdr:spPr>
        <a:xfrm>
          <a:off x="1447800" y="1081913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82127</xdr:rowOff>
    </xdr:from>
    <xdr:to>
      <xdr:col>3</xdr:col>
      <xdr:colOff>330200</xdr:colOff>
      <xdr:row>63</xdr:row>
      <xdr:rowOff>12277</xdr:rowOff>
    </xdr:to>
    <xdr:sp macro="" textlink="">
      <xdr:nvSpPr>
        <xdr:cNvPr id="141" name="フローチャート : 判断 140"/>
        <xdr:cNvSpPr/>
      </xdr:nvSpPr>
      <xdr:spPr>
        <a:xfrm>
          <a:off x="2286000" y="1071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22454</xdr:rowOff>
    </xdr:from>
    <xdr:ext cx="762000" cy="259045"/>
    <xdr:sp macro="" textlink="">
      <xdr:nvSpPr>
        <xdr:cNvPr id="142" name="テキスト ボックス 141"/>
        <xdr:cNvSpPr txBox="1"/>
      </xdr:nvSpPr>
      <xdr:spPr>
        <a:xfrm>
          <a:off x="1955800" y="10480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130387</xdr:rowOff>
    </xdr:from>
    <xdr:to>
      <xdr:col>2</xdr:col>
      <xdr:colOff>127000</xdr:colOff>
      <xdr:row>63</xdr:row>
      <xdr:rowOff>60537</xdr:rowOff>
    </xdr:to>
    <xdr:sp macro="" textlink="">
      <xdr:nvSpPr>
        <xdr:cNvPr id="143" name="フローチャート : 判断 142"/>
        <xdr:cNvSpPr/>
      </xdr:nvSpPr>
      <xdr:spPr>
        <a:xfrm>
          <a:off x="1397000" y="1076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70714</xdr:rowOff>
    </xdr:from>
    <xdr:ext cx="762000" cy="259045"/>
    <xdr:sp macro="" textlink="">
      <xdr:nvSpPr>
        <xdr:cNvPr id="144" name="テキスト ボックス 143"/>
        <xdr:cNvSpPr txBox="1"/>
      </xdr:nvSpPr>
      <xdr:spPr>
        <a:xfrm>
          <a:off x="1066800" y="1052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64</xdr:row>
      <xdr:rowOff>125306</xdr:rowOff>
    </xdr:from>
    <xdr:to>
      <xdr:col>7</xdr:col>
      <xdr:colOff>203200</xdr:colOff>
      <xdr:row>65</xdr:row>
      <xdr:rowOff>55456</xdr:rowOff>
    </xdr:to>
    <xdr:sp macro="" textlink="">
      <xdr:nvSpPr>
        <xdr:cNvPr id="150" name="円/楕円 149"/>
        <xdr:cNvSpPr/>
      </xdr:nvSpPr>
      <xdr:spPr>
        <a:xfrm>
          <a:off x="4902200" y="1109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97383</xdr:rowOff>
    </xdr:from>
    <xdr:ext cx="762000" cy="259045"/>
    <xdr:sp macro="" textlink="">
      <xdr:nvSpPr>
        <xdr:cNvPr id="151" name="財政構造の弾力性該当値テキスト"/>
        <xdr:cNvSpPr txBox="1"/>
      </xdr:nvSpPr>
      <xdr:spPr>
        <a:xfrm>
          <a:off x="5041900" y="11070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94.4</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133350</xdr:rowOff>
    </xdr:from>
    <xdr:to>
      <xdr:col>6</xdr:col>
      <xdr:colOff>50800</xdr:colOff>
      <xdr:row>65</xdr:row>
      <xdr:rowOff>63500</xdr:rowOff>
    </xdr:to>
    <xdr:sp macro="" textlink="">
      <xdr:nvSpPr>
        <xdr:cNvPr id="152" name="円/楕円 151"/>
        <xdr:cNvSpPr/>
      </xdr:nvSpPr>
      <xdr:spPr>
        <a:xfrm>
          <a:off x="4064000" y="1110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48277</xdr:rowOff>
    </xdr:from>
    <xdr:ext cx="736600" cy="259045"/>
    <xdr:sp macro="" textlink="">
      <xdr:nvSpPr>
        <xdr:cNvPr id="153" name="テキスト ボックス 152"/>
        <xdr:cNvSpPr txBox="1"/>
      </xdr:nvSpPr>
      <xdr:spPr>
        <a:xfrm>
          <a:off x="3733800" y="1119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94.5</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60960</xdr:rowOff>
    </xdr:from>
    <xdr:to>
      <xdr:col>4</xdr:col>
      <xdr:colOff>533400</xdr:colOff>
      <xdr:row>64</xdr:row>
      <xdr:rowOff>162560</xdr:rowOff>
    </xdr:to>
    <xdr:sp macro="" textlink="">
      <xdr:nvSpPr>
        <xdr:cNvPr id="154" name="円/楕円 153"/>
        <xdr:cNvSpPr/>
      </xdr:nvSpPr>
      <xdr:spPr>
        <a:xfrm>
          <a:off x="3175000" y="1103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147337</xdr:rowOff>
    </xdr:from>
    <xdr:ext cx="762000" cy="259045"/>
    <xdr:sp macro="" textlink="">
      <xdr:nvSpPr>
        <xdr:cNvPr id="155" name="テキスト ボックス 154"/>
        <xdr:cNvSpPr txBox="1"/>
      </xdr:nvSpPr>
      <xdr:spPr>
        <a:xfrm>
          <a:off x="2844800" y="1112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93.6</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15240</xdr:rowOff>
    </xdr:from>
    <xdr:to>
      <xdr:col>3</xdr:col>
      <xdr:colOff>330200</xdr:colOff>
      <xdr:row>63</xdr:row>
      <xdr:rowOff>116840</xdr:rowOff>
    </xdr:to>
    <xdr:sp macro="" textlink="">
      <xdr:nvSpPr>
        <xdr:cNvPr id="156" name="円/楕円 155"/>
        <xdr:cNvSpPr/>
      </xdr:nvSpPr>
      <xdr:spPr>
        <a:xfrm>
          <a:off x="2286000" y="108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101617</xdr:rowOff>
    </xdr:from>
    <xdr:ext cx="762000" cy="259045"/>
    <xdr:sp macro="" textlink="">
      <xdr:nvSpPr>
        <xdr:cNvPr id="157" name="テキスト ボックス 156"/>
        <xdr:cNvSpPr txBox="1"/>
      </xdr:nvSpPr>
      <xdr:spPr>
        <a:xfrm>
          <a:off x="1955800" y="1090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90.9</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138430</xdr:rowOff>
    </xdr:from>
    <xdr:to>
      <xdr:col>2</xdr:col>
      <xdr:colOff>127000</xdr:colOff>
      <xdr:row>63</xdr:row>
      <xdr:rowOff>68580</xdr:rowOff>
    </xdr:to>
    <xdr:sp macro="" textlink="">
      <xdr:nvSpPr>
        <xdr:cNvPr id="158" name="円/楕円 157"/>
        <xdr:cNvSpPr/>
      </xdr:nvSpPr>
      <xdr:spPr>
        <a:xfrm>
          <a:off x="13970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53357</xdr:rowOff>
    </xdr:from>
    <xdr:ext cx="762000" cy="259045"/>
    <xdr:sp macro="" textlink="">
      <xdr:nvSpPr>
        <xdr:cNvPr id="159" name="テキスト ボックス 158"/>
        <xdr:cNvSpPr txBox="1"/>
      </xdr:nvSpPr>
      <xdr:spPr>
        <a:xfrm>
          <a:off x="1066800" y="1085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90.3</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[144,618</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46/69</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132,683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人口１人当たりの金額が類似団体平均を上回っているのは、主に人件費が要因となっている。これは平成</a:t>
          </a:r>
          <a:r>
            <a:rPr kumimoji="1" lang="en-US" altLang="ja-JP" sz="1300">
              <a:latin typeface="ＭＳ Ｐゴシック"/>
            </a:rPr>
            <a:t>17</a:t>
          </a:r>
          <a:r>
            <a:rPr kumimoji="1" lang="ja-JP" altLang="en-US" sz="1300">
              <a:latin typeface="ＭＳ Ｐゴシック"/>
            </a:rPr>
            <a:t>年</a:t>
          </a:r>
          <a:r>
            <a:rPr kumimoji="1" lang="en-US" altLang="ja-JP" sz="1300">
              <a:latin typeface="ＭＳ Ｐゴシック"/>
            </a:rPr>
            <a:t>3</a:t>
          </a:r>
          <a:r>
            <a:rPr kumimoji="1" lang="ja-JP" altLang="en-US" sz="1300">
              <a:latin typeface="ＭＳ Ｐゴシック"/>
            </a:rPr>
            <a:t>月</a:t>
          </a:r>
          <a:r>
            <a:rPr kumimoji="1" lang="en-US" altLang="ja-JP" sz="1300">
              <a:latin typeface="ＭＳ Ｐゴシック"/>
            </a:rPr>
            <a:t>1</a:t>
          </a:r>
          <a:r>
            <a:rPr kumimoji="1" lang="ja-JP" altLang="en-US" sz="1300">
              <a:latin typeface="ＭＳ Ｐゴシック"/>
            </a:rPr>
            <a:t>日に市町村合併を行ったことにより、職員数が増となったためである。前年度に比べ平成</a:t>
          </a:r>
          <a:r>
            <a:rPr kumimoji="1" lang="en-US" altLang="ja-JP" sz="1300">
              <a:latin typeface="ＭＳ Ｐゴシック"/>
            </a:rPr>
            <a:t>28</a:t>
          </a:r>
          <a:r>
            <a:rPr kumimoji="1" lang="ja-JP" altLang="en-US" sz="1300">
              <a:latin typeface="ＭＳ Ｐゴシック"/>
            </a:rPr>
            <a:t>年度は</a:t>
          </a:r>
          <a:r>
            <a:rPr kumimoji="1" lang="en-US" altLang="ja-JP" sz="1300">
              <a:latin typeface="ＭＳ Ｐゴシック"/>
            </a:rPr>
            <a:t>503</a:t>
          </a:r>
          <a:r>
            <a:rPr kumimoji="1" lang="ja-JP" altLang="en-US" sz="1300">
              <a:latin typeface="ＭＳ Ｐゴシック"/>
            </a:rPr>
            <a:t>円の減額となっているが、「中津市行政サービス高度化プラン」（平成</a:t>
          </a:r>
          <a:r>
            <a:rPr kumimoji="1" lang="en-US" altLang="ja-JP" sz="1300">
              <a:latin typeface="ＭＳ Ｐゴシック"/>
            </a:rPr>
            <a:t>29</a:t>
          </a:r>
          <a:r>
            <a:rPr kumimoji="1" lang="ja-JP" altLang="en-US" sz="1300">
              <a:latin typeface="ＭＳ Ｐゴシック"/>
            </a:rPr>
            <a:t>年度～平成</a:t>
          </a:r>
          <a:r>
            <a:rPr kumimoji="1" lang="en-US" altLang="ja-JP" sz="1300">
              <a:latin typeface="ＭＳ Ｐゴシック"/>
            </a:rPr>
            <a:t>33</a:t>
          </a:r>
          <a:r>
            <a:rPr kumimoji="1" lang="ja-JP" altLang="en-US" sz="1300">
              <a:latin typeface="ＭＳ Ｐゴシック"/>
            </a:rPr>
            <a:t>年度）に基づき、職員数の適正管理及びさらなる経費の削減に努める。</a:t>
          </a:r>
        </a:p>
        <a:p>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158128</xdr:rowOff>
    </xdr:from>
    <xdr:to>
      <xdr:col>7</xdr:col>
      <xdr:colOff>152400</xdr:colOff>
      <xdr:row>88</xdr:row>
      <xdr:rowOff>165122</xdr:rowOff>
    </xdr:to>
    <xdr:cxnSp macro="">
      <xdr:nvCxnSpPr>
        <xdr:cNvPr id="189" name="直線コネクタ 188"/>
        <xdr:cNvCxnSpPr/>
      </xdr:nvCxnSpPr>
      <xdr:spPr>
        <a:xfrm flipV="1">
          <a:off x="4953000" y="14045578"/>
          <a:ext cx="0" cy="12071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137199</xdr:rowOff>
    </xdr:from>
    <xdr:ext cx="762000" cy="259045"/>
    <xdr:sp macro="" textlink="">
      <xdr:nvSpPr>
        <xdr:cNvPr id="190" name="人件費・物件費等の状況最小値テキスト"/>
        <xdr:cNvSpPr txBox="1"/>
      </xdr:nvSpPr>
      <xdr:spPr>
        <a:xfrm>
          <a:off x="5041900" y="1522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230,529</a:t>
          </a:r>
          <a:endParaRPr kumimoji="1" lang="ja-JP" altLang="en-US" sz="1000" b="1">
            <a:latin typeface="ＭＳ Ｐゴシック"/>
          </a:endParaRPr>
        </a:p>
      </xdr:txBody>
    </xdr:sp>
    <xdr:clientData/>
  </xdr:oneCellAnchor>
  <xdr:twoCellAnchor>
    <xdr:from>
      <xdr:col>7</xdr:col>
      <xdr:colOff>63500</xdr:colOff>
      <xdr:row>88</xdr:row>
      <xdr:rowOff>165122</xdr:rowOff>
    </xdr:from>
    <xdr:to>
      <xdr:col>7</xdr:col>
      <xdr:colOff>241300</xdr:colOff>
      <xdr:row>88</xdr:row>
      <xdr:rowOff>165122</xdr:rowOff>
    </xdr:to>
    <xdr:cxnSp macro="">
      <xdr:nvCxnSpPr>
        <xdr:cNvPr id="191" name="直線コネクタ 190"/>
        <xdr:cNvCxnSpPr/>
      </xdr:nvCxnSpPr>
      <xdr:spPr>
        <a:xfrm>
          <a:off x="4864100" y="1525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73055</xdr:rowOff>
    </xdr:from>
    <xdr:ext cx="762000" cy="259045"/>
    <xdr:sp macro="" textlink="">
      <xdr:nvSpPr>
        <xdr:cNvPr id="192" name="人件費・物件費等の状況最大値テキスト"/>
        <xdr:cNvSpPr txBox="1"/>
      </xdr:nvSpPr>
      <xdr:spPr>
        <a:xfrm>
          <a:off x="5041900" y="13789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80,449</a:t>
          </a:r>
          <a:endParaRPr kumimoji="1" lang="ja-JP" altLang="en-US" sz="1000" b="1">
            <a:latin typeface="ＭＳ Ｐゴシック"/>
          </a:endParaRPr>
        </a:p>
      </xdr:txBody>
    </xdr:sp>
    <xdr:clientData/>
  </xdr:oneCellAnchor>
  <xdr:twoCellAnchor>
    <xdr:from>
      <xdr:col>7</xdr:col>
      <xdr:colOff>63500</xdr:colOff>
      <xdr:row>81</xdr:row>
      <xdr:rowOff>158128</xdr:rowOff>
    </xdr:from>
    <xdr:to>
      <xdr:col>7</xdr:col>
      <xdr:colOff>241300</xdr:colOff>
      <xdr:row>81</xdr:row>
      <xdr:rowOff>158128</xdr:rowOff>
    </xdr:to>
    <xdr:cxnSp macro="">
      <xdr:nvCxnSpPr>
        <xdr:cNvPr id="193" name="直線コネクタ 192"/>
        <xdr:cNvCxnSpPr/>
      </xdr:nvCxnSpPr>
      <xdr:spPr>
        <a:xfrm>
          <a:off x="4864100" y="14045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84</xdr:row>
      <xdr:rowOff>159911</xdr:rowOff>
    </xdr:from>
    <xdr:to>
      <xdr:col>7</xdr:col>
      <xdr:colOff>152400</xdr:colOff>
      <xdr:row>84</xdr:row>
      <xdr:rowOff>163956</xdr:rowOff>
    </xdr:to>
    <xdr:cxnSp macro="">
      <xdr:nvCxnSpPr>
        <xdr:cNvPr id="194" name="直線コネクタ 193"/>
        <xdr:cNvCxnSpPr/>
      </xdr:nvCxnSpPr>
      <xdr:spPr>
        <a:xfrm flipV="1">
          <a:off x="4114800" y="14561711"/>
          <a:ext cx="838200" cy="4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37378</xdr:rowOff>
    </xdr:from>
    <xdr:ext cx="762000" cy="259045"/>
    <xdr:sp macro="" textlink="">
      <xdr:nvSpPr>
        <xdr:cNvPr id="195" name="人件費・物件費等の状況平均値テキスト"/>
        <xdr:cNvSpPr txBox="1"/>
      </xdr:nvSpPr>
      <xdr:spPr>
        <a:xfrm>
          <a:off x="5041900" y="142677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133,645</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20851</xdr:rowOff>
    </xdr:from>
    <xdr:to>
      <xdr:col>7</xdr:col>
      <xdr:colOff>203200</xdr:colOff>
      <xdr:row>84</xdr:row>
      <xdr:rowOff>122451</xdr:rowOff>
    </xdr:to>
    <xdr:sp macro="" textlink="">
      <xdr:nvSpPr>
        <xdr:cNvPr id="196" name="フローチャート : 判断 195"/>
        <xdr:cNvSpPr/>
      </xdr:nvSpPr>
      <xdr:spPr>
        <a:xfrm>
          <a:off x="4902200" y="14422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84</xdr:row>
      <xdr:rowOff>111168</xdr:rowOff>
    </xdr:from>
    <xdr:to>
      <xdr:col>6</xdr:col>
      <xdr:colOff>0</xdr:colOff>
      <xdr:row>84</xdr:row>
      <xdr:rowOff>163956</xdr:rowOff>
    </xdr:to>
    <xdr:cxnSp macro="">
      <xdr:nvCxnSpPr>
        <xdr:cNvPr id="197" name="直線コネクタ 196"/>
        <xdr:cNvCxnSpPr/>
      </xdr:nvCxnSpPr>
      <xdr:spPr>
        <a:xfrm>
          <a:off x="3225800" y="14512968"/>
          <a:ext cx="889000" cy="52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70662</xdr:rowOff>
    </xdr:from>
    <xdr:to>
      <xdr:col>6</xdr:col>
      <xdr:colOff>50800</xdr:colOff>
      <xdr:row>84</xdr:row>
      <xdr:rowOff>812</xdr:rowOff>
    </xdr:to>
    <xdr:sp macro="" textlink="">
      <xdr:nvSpPr>
        <xdr:cNvPr id="198" name="フローチャート : 判断 197"/>
        <xdr:cNvSpPr/>
      </xdr:nvSpPr>
      <xdr:spPr>
        <a:xfrm>
          <a:off x="4064000" y="14301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10989</xdr:rowOff>
    </xdr:from>
    <xdr:ext cx="736600" cy="259045"/>
    <xdr:sp macro="" textlink="">
      <xdr:nvSpPr>
        <xdr:cNvPr id="199" name="テキスト ボックス 198"/>
        <xdr:cNvSpPr txBox="1"/>
      </xdr:nvSpPr>
      <xdr:spPr>
        <a:xfrm>
          <a:off x="3733800" y="140698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118,522</a:t>
          </a:r>
          <a:endParaRPr kumimoji="1" lang="ja-JP" altLang="en-US" sz="1000" b="1">
            <a:solidFill>
              <a:srgbClr val="000080"/>
            </a:solidFill>
            <a:latin typeface="ＭＳ Ｐゴシック"/>
          </a:endParaRPr>
        </a:p>
      </xdr:txBody>
    </xdr:sp>
    <xdr:clientData/>
  </xdr:oneCellAnchor>
  <xdr:twoCellAnchor>
    <xdr:from>
      <xdr:col>3</xdr:col>
      <xdr:colOff>279400</xdr:colOff>
      <xdr:row>84</xdr:row>
      <xdr:rowOff>34201</xdr:rowOff>
    </xdr:from>
    <xdr:to>
      <xdr:col>4</xdr:col>
      <xdr:colOff>482600</xdr:colOff>
      <xdr:row>84</xdr:row>
      <xdr:rowOff>111168</xdr:rowOff>
    </xdr:to>
    <xdr:cxnSp macro="">
      <xdr:nvCxnSpPr>
        <xdr:cNvPr id="200" name="直線コネクタ 199"/>
        <xdr:cNvCxnSpPr/>
      </xdr:nvCxnSpPr>
      <xdr:spPr>
        <a:xfrm>
          <a:off x="2336800" y="14436001"/>
          <a:ext cx="889000" cy="76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93103</xdr:rowOff>
    </xdr:from>
    <xdr:to>
      <xdr:col>4</xdr:col>
      <xdr:colOff>533400</xdr:colOff>
      <xdr:row>84</xdr:row>
      <xdr:rowOff>23253</xdr:rowOff>
    </xdr:to>
    <xdr:sp macro="" textlink="">
      <xdr:nvSpPr>
        <xdr:cNvPr id="201" name="フローチャート : 判断 200"/>
        <xdr:cNvSpPr/>
      </xdr:nvSpPr>
      <xdr:spPr>
        <a:xfrm>
          <a:off x="3175000" y="14323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33430</xdr:rowOff>
    </xdr:from>
    <xdr:ext cx="762000" cy="259045"/>
    <xdr:sp macro="" textlink="">
      <xdr:nvSpPr>
        <xdr:cNvPr id="202" name="テキスト ボックス 201"/>
        <xdr:cNvSpPr txBox="1"/>
      </xdr:nvSpPr>
      <xdr:spPr>
        <a:xfrm>
          <a:off x="2844800" y="14092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121,312</a:t>
          </a:r>
          <a:endParaRPr kumimoji="1" lang="ja-JP" altLang="en-US" sz="1000" b="1">
            <a:solidFill>
              <a:srgbClr val="000080"/>
            </a:solidFill>
            <a:latin typeface="ＭＳ Ｐゴシック"/>
          </a:endParaRPr>
        </a:p>
      </xdr:txBody>
    </xdr:sp>
    <xdr:clientData/>
  </xdr:oneCellAnchor>
  <xdr:twoCellAnchor>
    <xdr:from>
      <xdr:col>2</xdr:col>
      <xdr:colOff>76200</xdr:colOff>
      <xdr:row>84</xdr:row>
      <xdr:rowOff>34201</xdr:rowOff>
    </xdr:from>
    <xdr:to>
      <xdr:col>3</xdr:col>
      <xdr:colOff>279400</xdr:colOff>
      <xdr:row>84</xdr:row>
      <xdr:rowOff>60776</xdr:rowOff>
    </xdr:to>
    <xdr:cxnSp macro="">
      <xdr:nvCxnSpPr>
        <xdr:cNvPr id="203" name="直線コネクタ 202"/>
        <xdr:cNvCxnSpPr/>
      </xdr:nvCxnSpPr>
      <xdr:spPr>
        <a:xfrm flipV="1">
          <a:off x="1447800" y="14436001"/>
          <a:ext cx="889000" cy="26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85181</xdr:rowOff>
    </xdr:from>
    <xdr:to>
      <xdr:col>3</xdr:col>
      <xdr:colOff>330200</xdr:colOff>
      <xdr:row>84</xdr:row>
      <xdr:rowOff>15331</xdr:rowOff>
    </xdr:to>
    <xdr:sp macro="" textlink="">
      <xdr:nvSpPr>
        <xdr:cNvPr id="204" name="フローチャート : 判断 203"/>
        <xdr:cNvSpPr/>
      </xdr:nvSpPr>
      <xdr:spPr>
        <a:xfrm>
          <a:off x="2286000" y="14315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25508</xdr:rowOff>
    </xdr:from>
    <xdr:ext cx="762000" cy="259045"/>
    <xdr:sp macro="" textlink="">
      <xdr:nvSpPr>
        <xdr:cNvPr id="205" name="テキスト ボックス 204"/>
        <xdr:cNvSpPr txBox="1"/>
      </xdr:nvSpPr>
      <xdr:spPr>
        <a:xfrm>
          <a:off x="1955800" y="14084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73051</xdr:rowOff>
    </xdr:from>
    <xdr:to>
      <xdr:col>2</xdr:col>
      <xdr:colOff>127000</xdr:colOff>
      <xdr:row>84</xdr:row>
      <xdr:rowOff>3201</xdr:rowOff>
    </xdr:to>
    <xdr:sp macro="" textlink="">
      <xdr:nvSpPr>
        <xdr:cNvPr id="206" name="フローチャート : 判断 205"/>
        <xdr:cNvSpPr/>
      </xdr:nvSpPr>
      <xdr:spPr>
        <a:xfrm>
          <a:off x="1397000" y="14303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13378</xdr:rowOff>
    </xdr:from>
    <xdr:ext cx="762000" cy="259045"/>
    <xdr:sp macro="" textlink="">
      <xdr:nvSpPr>
        <xdr:cNvPr id="207" name="テキスト ボックス 206"/>
        <xdr:cNvSpPr txBox="1"/>
      </xdr:nvSpPr>
      <xdr:spPr>
        <a:xfrm>
          <a:off x="1066800" y="14072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84</xdr:row>
      <xdr:rowOff>109111</xdr:rowOff>
    </xdr:from>
    <xdr:to>
      <xdr:col>7</xdr:col>
      <xdr:colOff>203200</xdr:colOff>
      <xdr:row>85</xdr:row>
      <xdr:rowOff>39261</xdr:rowOff>
    </xdr:to>
    <xdr:sp macro="" textlink="">
      <xdr:nvSpPr>
        <xdr:cNvPr id="213" name="円/楕円 212"/>
        <xdr:cNvSpPr/>
      </xdr:nvSpPr>
      <xdr:spPr>
        <a:xfrm>
          <a:off x="4902200" y="14510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84</xdr:row>
      <xdr:rowOff>81188</xdr:rowOff>
    </xdr:from>
    <xdr:ext cx="762000" cy="259045"/>
    <xdr:sp macro="" textlink="">
      <xdr:nvSpPr>
        <xdr:cNvPr id="214" name="人件費・物件費等の状況該当値テキスト"/>
        <xdr:cNvSpPr txBox="1"/>
      </xdr:nvSpPr>
      <xdr:spPr>
        <a:xfrm>
          <a:off x="5041900" y="14482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144,618</a:t>
          </a:r>
          <a:endParaRPr kumimoji="1" lang="ja-JP" altLang="en-US" sz="1000" b="1">
            <a:solidFill>
              <a:srgbClr val="FF0000"/>
            </a:solidFill>
            <a:latin typeface="ＭＳ Ｐゴシック"/>
          </a:endParaRPr>
        </a:p>
      </xdr:txBody>
    </xdr:sp>
    <xdr:clientData/>
  </xdr:oneCellAnchor>
  <xdr:twoCellAnchor>
    <xdr:from>
      <xdr:col>5</xdr:col>
      <xdr:colOff>635000</xdr:colOff>
      <xdr:row>84</xdr:row>
      <xdr:rowOff>113156</xdr:rowOff>
    </xdr:from>
    <xdr:to>
      <xdr:col>6</xdr:col>
      <xdr:colOff>50800</xdr:colOff>
      <xdr:row>85</xdr:row>
      <xdr:rowOff>43306</xdr:rowOff>
    </xdr:to>
    <xdr:sp macro="" textlink="">
      <xdr:nvSpPr>
        <xdr:cNvPr id="215" name="円/楕円 214"/>
        <xdr:cNvSpPr/>
      </xdr:nvSpPr>
      <xdr:spPr>
        <a:xfrm>
          <a:off x="4064000" y="1451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85</xdr:row>
      <xdr:rowOff>28083</xdr:rowOff>
    </xdr:from>
    <xdr:ext cx="736600" cy="259045"/>
    <xdr:sp macro="" textlink="">
      <xdr:nvSpPr>
        <xdr:cNvPr id="216" name="テキスト ボックス 215"/>
        <xdr:cNvSpPr txBox="1"/>
      </xdr:nvSpPr>
      <xdr:spPr>
        <a:xfrm>
          <a:off x="3733800" y="146013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145,121</a:t>
          </a:r>
          <a:endParaRPr kumimoji="1" lang="ja-JP" altLang="en-US" sz="1000" b="1">
            <a:solidFill>
              <a:srgbClr val="FF0000"/>
            </a:solidFill>
            <a:latin typeface="ＭＳ Ｐゴシック"/>
          </a:endParaRPr>
        </a:p>
      </xdr:txBody>
    </xdr:sp>
    <xdr:clientData/>
  </xdr:oneCellAnchor>
  <xdr:twoCellAnchor>
    <xdr:from>
      <xdr:col>4</xdr:col>
      <xdr:colOff>431800</xdr:colOff>
      <xdr:row>84</xdr:row>
      <xdr:rowOff>60368</xdr:rowOff>
    </xdr:from>
    <xdr:to>
      <xdr:col>4</xdr:col>
      <xdr:colOff>533400</xdr:colOff>
      <xdr:row>84</xdr:row>
      <xdr:rowOff>161968</xdr:rowOff>
    </xdr:to>
    <xdr:sp macro="" textlink="">
      <xdr:nvSpPr>
        <xdr:cNvPr id="217" name="円/楕円 216"/>
        <xdr:cNvSpPr/>
      </xdr:nvSpPr>
      <xdr:spPr>
        <a:xfrm>
          <a:off x="3175000" y="14462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146745</xdr:rowOff>
    </xdr:from>
    <xdr:ext cx="762000" cy="259045"/>
    <xdr:sp macro="" textlink="">
      <xdr:nvSpPr>
        <xdr:cNvPr id="218" name="テキスト ボックス 217"/>
        <xdr:cNvSpPr txBox="1"/>
      </xdr:nvSpPr>
      <xdr:spPr>
        <a:xfrm>
          <a:off x="2844800" y="14548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138,558</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154851</xdr:rowOff>
    </xdr:from>
    <xdr:to>
      <xdr:col>3</xdr:col>
      <xdr:colOff>330200</xdr:colOff>
      <xdr:row>84</xdr:row>
      <xdr:rowOff>85001</xdr:rowOff>
    </xdr:to>
    <xdr:sp macro="" textlink="">
      <xdr:nvSpPr>
        <xdr:cNvPr id="219" name="円/楕円 218"/>
        <xdr:cNvSpPr/>
      </xdr:nvSpPr>
      <xdr:spPr>
        <a:xfrm>
          <a:off x="2286000" y="14385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69778</xdr:rowOff>
    </xdr:from>
    <xdr:ext cx="762000" cy="259045"/>
    <xdr:sp macro="" textlink="">
      <xdr:nvSpPr>
        <xdr:cNvPr id="220" name="テキスト ボックス 219"/>
        <xdr:cNvSpPr txBox="1"/>
      </xdr:nvSpPr>
      <xdr:spPr>
        <a:xfrm>
          <a:off x="1955800" y="14471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128,989</a:t>
          </a:r>
          <a:endParaRPr kumimoji="1" lang="ja-JP" altLang="en-US" sz="1000" b="1">
            <a:solidFill>
              <a:srgbClr val="FF0000"/>
            </a:solidFill>
            <a:latin typeface="ＭＳ Ｐゴシック"/>
          </a:endParaRPr>
        </a:p>
      </xdr:txBody>
    </xdr:sp>
    <xdr:clientData/>
  </xdr:oneCellAnchor>
  <xdr:twoCellAnchor>
    <xdr:from>
      <xdr:col>2</xdr:col>
      <xdr:colOff>25400</xdr:colOff>
      <xdr:row>84</xdr:row>
      <xdr:rowOff>9976</xdr:rowOff>
    </xdr:from>
    <xdr:to>
      <xdr:col>2</xdr:col>
      <xdr:colOff>127000</xdr:colOff>
      <xdr:row>84</xdr:row>
      <xdr:rowOff>111576</xdr:rowOff>
    </xdr:to>
    <xdr:sp macro="" textlink="">
      <xdr:nvSpPr>
        <xdr:cNvPr id="221" name="円/楕円 220"/>
        <xdr:cNvSpPr/>
      </xdr:nvSpPr>
      <xdr:spPr>
        <a:xfrm>
          <a:off x="1397000" y="14411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96353</xdr:rowOff>
    </xdr:from>
    <xdr:ext cx="762000" cy="259045"/>
    <xdr:sp macro="" textlink="">
      <xdr:nvSpPr>
        <xdr:cNvPr id="222" name="テキスト ボックス 221"/>
        <xdr:cNvSpPr txBox="1"/>
      </xdr:nvSpPr>
      <xdr:spPr>
        <a:xfrm>
          <a:off x="1066800" y="14498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132,293</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[102.0]</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65/69</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a:t>
          </a:r>
          <a:r>
            <a:rPr kumimoji="1" lang="en-US" altLang="ja-JP" sz="1300">
              <a:latin typeface="ＭＳ Ｐゴシック"/>
            </a:rPr>
            <a:t>17</a:t>
          </a:r>
          <a:r>
            <a:rPr kumimoji="1" lang="ja-JP" altLang="en-US" sz="1300">
              <a:latin typeface="ＭＳ Ｐゴシック"/>
            </a:rPr>
            <a:t>年度より特別職給与</a:t>
          </a:r>
          <a:r>
            <a:rPr kumimoji="1" lang="en-US" altLang="ja-JP" sz="1300">
              <a:latin typeface="ＭＳ Ｐゴシック"/>
            </a:rPr>
            <a:t>8</a:t>
          </a:r>
          <a:r>
            <a:rPr kumimoji="1" lang="ja-JP" altLang="en-US" sz="1300">
              <a:latin typeface="ＭＳ Ｐゴシック"/>
            </a:rPr>
            <a:t>～</a:t>
          </a:r>
          <a:r>
            <a:rPr kumimoji="1" lang="en-US" altLang="ja-JP" sz="1300">
              <a:latin typeface="ＭＳ Ｐゴシック"/>
            </a:rPr>
            <a:t>10</a:t>
          </a:r>
          <a:r>
            <a:rPr kumimoji="1" lang="ja-JP" altLang="en-US" sz="1300">
              <a:latin typeface="ＭＳ Ｐゴシック"/>
            </a:rPr>
            <a:t>％カット、平成</a:t>
          </a:r>
          <a:r>
            <a:rPr kumimoji="1" lang="en-US" altLang="ja-JP" sz="1300">
              <a:latin typeface="ＭＳ Ｐゴシック"/>
            </a:rPr>
            <a:t>18</a:t>
          </a:r>
          <a:r>
            <a:rPr kumimoji="1" lang="ja-JP" altLang="en-US" sz="1300">
              <a:latin typeface="ＭＳ Ｐゴシック"/>
            </a:rPr>
            <a:t>年度より一般職員給与</a:t>
          </a:r>
          <a:r>
            <a:rPr kumimoji="1" lang="en-US" altLang="ja-JP" sz="1300">
              <a:latin typeface="ＭＳ Ｐゴシック"/>
            </a:rPr>
            <a:t>4</a:t>
          </a:r>
          <a:r>
            <a:rPr kumimoji="1" lang="ja-JP" altLang="en-US" sz="1300">
              <a:latin typeface="ＭＳ Ｐゴシック"/>
            </a:rPr>
            <a:t>％カット及び管理職手当</a:t>
          </a:r>
          <a:r>
            <a:rPr kumimoji="1" lang="en-US" altLang="ja-JP" sz="1300">
              <a:latin typeface="ＭＳ Ｐゴシック"/>
            </a:rPr>
            <a:t>20</a:t>
          </a:r>
          <a:r>
            <a:rPr kumimoji="1" lang="ja-JP" altLang="en-US" sz="1300">
              <a:latin typeface="ＭＳ Ｐゴシック"/>
            </a:rPr>
            <a:t>％カットを実施。また平成</a:t>
          </a:r>
          <a:r>
            <a:rPr kumimoji="1" lang="en-US" altLang="ja-JP" sz="1300">
              <a:latin typeface="ＭＳ Ｐゴシック"/>
            </a:rPr>
            <a:t>18</a:t>
          </a:r>
          <a:r>
            <a:rPr kumimoji="1" lang="ja-JP" altLang="en-US" sz="1300">
              <a:latin typeface="ＭＳ Ｐゴシック"/>
            </a:rPr>
            <a:t>年度と平成</a:t>
          </a:r>
          <a:r>
            <a:rPr kumimoji="1" lang="en-US" altLang="ja-JP" sz="1300">
              <a:latin typeface="ＭＳ Ｐゴシック"/>
            </a:rPr>
            <a:t>22</a:t>
          </a:r>
          <a:r>
            <a:rPr kumimoji="1" lang="ja-JP" altLang="en-US" sz="1300">
              <a:latin typeface="ＭＳ Ｐゴシック"/>
            </a:rPr>
            <a:t>年度において、給与構造の見直しを行い、さらに平成</a:t>
          </a:r>
          <a:r>
            <a:rPr kumimoji="1" lang="en-US" altLang="ja-JP" sz="1300">
              <a:latin typeface="ＭＳ Ｐゴシック"/>
            </a:rPr>
            <a:t>25</a:t>
          </a:r>
          <a:r>
            <a:rPr kumimoji="1" lang="ja-JP" altLang="en-US" sz="1300">
              <a:latin typeface="ＭＳ Ｐゴシック"/>
            </a:rPr>
            <a:t>年度まで、特別職給与を従前の率でカットし、一般職においても</a:t>
          </a:r>
          <a:r>
            <a:rPr kumimoji="1" lang="en-US" altLang="ja-JP" sz="1300">
              <a:latin typeface="ＭＳ Ｐゴシック"/>
            </a:rPr>
            <a:t>0.5</a:t>
          </a:r>
          <a:r>
            <a:rPr kumimoji="1" lang="ja-JP" altLang="en-US" sz="1300">
              <a:latin typeface="ＭＳ Ｐゴシック"/>
            </a:rPr>
            <a:t>～</a:t>
          </a:r>
          <a:r>
            <a:rPr kumimoji="1" lang="en-US" altLang="ja-JP" sz="1300">
              <a:latin typeface="ＭＳ Ｐゴシック"/>
            </a:rPr>
            <a:t>2</a:t>
          </a:r>
          <a:r>
            <a:rPr kumimoji="1" lang="ja-JP" altLang="en-US" sz="1300">
              <a:latin typeface="ＭＳ Ｐゴシック"/>
            </a:rPr>
            <a:t>％のカットを行ってきた。今後は「中津市行政サービス高度化プラン」（平成</a:t>
          </a:r>
          <a:r>
            <a:rPr kumimoji="1" lang="en-US" altLang="ja-JP" sz="1300">
              <a:latin typeface="ＭＳ Ｐゴシック"/>
            </a:rPr>
            <a:t>29</a:t>
          </a:r>
          <a:r>
            <a:rPr kumimoji="1" lang="ja-JP" altLang="en-US" sz="1300">
              <a:latin typeface="ＭＳ Ｐゴシック"/>
            </a:rPr>
            <a:t>年度～平成</a:t>
          </a:r>
          <a:r>
            <a:rPr kumimoji="1" lang="en-US" altLang="ja-JP" sz="1300">
              <a:latin typeface="ＭＳ Ｐゴシック"/>
            </a:rPr>
            <a:t>33</a:t>
          </a:r>
          <a:r>
            <a:rPr kumimoji="1" lang="ja-JP" altLang="en-US" sz="1300">
              <a:latin typeface="ＭＳ Ｐゴシック"/>
            </a:rPr>
            <a:t>年度）に基づき、職員給与の適正化を図る。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8" name="直線コネクタ 237"/>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9" name="テキスト ボックス 238"/>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0" name="直線コネクタ 239"/>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1" name="テキスト ボックス 240"/>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4" name="直線コネクタ 243"/>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5" name="テキスト ボックス 244"/>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6" name="直線コネクタ 245"/>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7" name="テキスト ボックス 246"/>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82127</xdr:rowOff>
    </xdr:from>
    <xdr:to>
      <xdr:col>24</xdr:col>
      <xdr:colOff>558800</xdr:colOff>
      <xdr:row>86</xdr:row>
      <xdr:rowOff>109643</xdr:rowOff>
    </xdr:to>
    <xdr:cxnSp macro="">
      <xdr:nvCxnSpPr>
        <xdr:cNvPr id="251" name="直線コネクタ 250"/>
        <xdr:cNvCxnSpPr/>
      </xdr:nvCxnSpPr>
      <xdr:spPr>
        <a:xfrm flipV="1">
          <a:off x="17018000" y="13969577"/>
          <a:ext cx="0" cy="8847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81720</xdr:rowOff>
    </xdr:from>
    <xdr:ext cx="762000" cy="259045"/>
    <xdr:sp macro="" textlink="">
      <xdr:nvSpPr>
        <xdr:cNvPr id="252" name="給与水準   （国との比較）最小値テキスト"/>
        <xdr:cNvSpPr txBox="1"/>
      </xdr:nvSpPr>
      <xdr:spPr>
        <a:xfrm>
          <a:off x="17106900" y="1482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103.1</a:t>
          </a:r>
          <a:endParaRPr kumimoji="1" lang="ja-JP" altLang="en-US" sz="1000" b="1">
            <a:latin typeface="ＭＳ Ｐゴシック"/>
          </a:endParaRPr>
        </a:p>
      </xdr:txBody>
    </xdr:sp>
    <xdr:clientData/>
  </xdr:oneCellAnchor>
  <xdr:twoCellAnchor>
    <xdr:from>
      <xdr:col>24</xdr:col>
      <xdr:colOff>469900</xdr:colOff>
      <xdr:row>86</xdr:row>
      <xdr:rowOff>109643</xdr:rowOff>
    </xdr:from>
    <xdr:to>
      <xdr:col>24</xdr:col>
      <xdr:colOff>647700</xdr:colOff>
      <xdr:row>86</xdr:row>
      <xdr:rowOff>109643</xdr:rowOff>
    </xdr:to>
    <xdr:cxnSp macro="">
      <xdr:nvCxnSpPr>
        <xdr:cNvPr id="253" name="直線コネクタ 252"/>
        <xdr:cNvCxnSpPr/>
      </xdr:nvCxnSpPr>
      <xdr:spPr>
        <a:xfrm>
          <a:off x="16929100" y="14854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168504</xdr:rowOff>
    </xdr:from>
    <xdr:ext cx="762000" cy="259045"/>
    <xdr:sp macro="" textlink="">
      <xdr:nvSpPr>
        <xdr:cNvPr id="254" name="給与水準   （国との比較）最大値テキスト"/>
        <xdr:cNvSpPr txBox="1"/>
      </xdr:nvSpPr>
      <xdr:spPr>
        <a:xfrm>
          <a:off x="17106900" y="13713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92.1</a:t>
          </a:r>
          <a:endParaRPr kumimoji="1" lang="ja-JP" altLang="en-US" sz="1000" b="1">
            <a:latin typeface="ＭＳ Ｐゴシック"/>
          </a:endParaRPr>
        </a:p>
      </xdr:txBody>
    </xdr:sp>
    <xdr:clientData/>
  </xdr:oneCellAnchor>
  <xdr:twoCellAnchor>
    <xdr:from>
      <xdr:col>24</xdr:col>
      <xdr:colOff>469900</xdr:colOff>
      <xdr:row>81</xdr:row>
      <xdr:rowOff>82127</xdr:rowOff>
    </xdr:from>
    <xdr:to>
      <xdr:col>24</xdr:col>
      <xdr:colOff>647700</xdr:colOff>
      <xdr:row>81</xdr:row>
      <xdr:rowOff>82127</xdr:rowOff>
    </xdr:to>
    <xdr:cxnSp macro="">
      <xdr:nvCxnSpPr>
        <xdr:cNvPr id="255" name="直線コネクタ 254"/>
        <xdr:cNvCxnSpPr/>
      </xdr:nvCxnSpPr>
      <xdr:spPr>
        <a:xfrm>
          <a:off x="16929100" y="1396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21166</xdr:rowOff>
    </xdr:from>
    <xdr:to>
      <xdr:col>24</xdr:col>
      <xdr:colOff>558800</xdr:colOff>
      <xdr:row>86</xdr:row>
      <xdr:rowOff>21166</xdr:rowOff>
    </xdr:to>
    <xdr:cxnSp macro="">
      <xdr:nvCxnSpPr>
        <xdr:cNvPr id="256" name="直線コネクタ 255"/>
        <xdr:cNvCxnSpPr/>
      </xdr:nvCxnSpPr>
      <xdr:spPr>
        <a:xfrm>
          <a:off x="16179800" y="1476586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16104</xdr:rowOff>
    </xdr:from>
    <xdr:ext cx="762000" cy="259045"/>
    <xdr:sp macro="" textlink="">
      <xdr:nvSpPr>
        <xdr:cNvPr id="257" name="給与水準   （国との比較）平均値テキスト"/>
        <xdr:cNvSpPr txBox="1"/>
      </xdr:nvSpPr>
      <xdr:spPr>
        <a:xfrm>
          <a:off x="17106900" y="142464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171027</xdr:rowOff>
    </xdr:from>
    <xdr:to>
      <xdr:col>24</xdr:col>
      <xdr:colOff>609600</xdr:colOff>
      <xdr:row>84</xdr:row>
      <xdr:rowOff>101177</xdr:rowOff>
    </xdr:to>
    <xdr:sp macro="" textlink="">
      <xdr:nvSpPr>
        <xdr:cNvPr id="258" name="フローチャート : 判断 257"/>
        <xdr:cNvSpPr/>
      </xdr:nvSpPr>
      <xdr:spPr>
        <a:xfrm>
          <a:off x="16967200" y="1440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160443</xdr:rowOff>
    </xdr:from>
    <xdr:to>
      <xdr:col>23</xdr:col>
      <xdr:colOff>406400</xdr:colOff>
      <xdr:row>86</xdr:row>
      <xdr:rowOff>21166</xdr:rowOff>
    </xdr:to>
    <xdr:cxnSp macro="">
      <xdr:nvCxnSpPr>
        <xdr:cNvPr id="259" name="直線コネクタ 258"/>
        <xdr:cNvCxnSpPr/>
      </xdr:nvCxnSpPr>
      <xdr:spPr>
        <a:xfrm>
          <a:off x="15290800" y="14733693"/>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23707</xdr:rowOff>
    </xdr:from>
    <xdr:to>
      <xdr:col>23</xdr:col>
      <xdr:colOff>457200</xdr:colOff>
      <xdr:row>84</xdr:row>
      <xdr:rowOff>125307</xdr:rowOff>
    </xdr:to>
    <xdr:sp macro="" textlink="">
      <xdr:nvSpPr>
        <xdr:cNvPr id="260" name="フローチャート : 判断 259"/>
        <xdr:cNvSpPr/>
      </xdr:nvSpPr>
      <xdr:spPr>
        <a:xfrm>
          <a:off x="16129000" y="14425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135484</xdr:rowOff>
    </xdr:from>
    <xdr:ext cx="736600" cy="259045"/>
    <xdr:sp macro="" textlink="">
      <xdr:nvSpPr>
        <xdr:cNvPr id="261" name="テキスト ボックス 260"/>
        <xdr:cNvSpPr txBox="1"/>
      </xdr:nvSpPr>
      <xdr:spPr>
        <a:xfrm>
          <a:off x="15798800" y="141943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98.4</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90593</xdr:rowOff>
    </xdr:from>
    <xdr:to>
      <xdr:col>22</xdr:col>
      <xdr:colOff>203200</xdr:colOff>
      <xdr:row>85</xdr:row>
      <xdr:rowOff>160443</xdr:rowOff>
    </xdr:to>
    <xdr:cxnSp macro="">
      <xdr:nvCxnSpPr>
        <xdr:cNvPr id="262" name="直線コネクタ 261"/>
        <xdr:cNvCxnSpPr/>
      </xdr:nvCxnSpPr>
      <xdr:spPr>
        <a:xfrm>
          <a:off x="14401800" y="14492393"/>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171027</xdr:rowOff>
    </xdr:from>
    <xdr:to>
      <xdr:col>22</xdr:col>
      <xdr:colOff>254000</xdr:colOff>
      <xdr:row>84</xdr:row>
      <xdr:rowOff>101177</xdr:rowOff>
    </xdr:to>
    <xdr:sp macro="" textlink="">
      <xdr:nvSpPr>
        <xdr:cNvPr id="263" name="フローチャート : 判断 262"/>
        <xdr:cNvSpPr/>
      </xdr:nvSpPr>
      <xdr:spPr>
        <a:xfrm>
          <a:off x="15240000" y="1440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111354</xdr:rowOff>
    </xdr:from>
    <xdr:ext cx="762000" cy="259045"/>
    <xdr:sp macro="" textlink="">
      <xdr:nvSpPr>
        <xdr:cNvPr id="264" name="テキスト ボックス 263"/>
        <xdr:cNvSpPr txBox="1"/>
      </xdr:nvSpPr>
      <xdr:spPr>
        <a:xfrm>
          <a:off x="14909800" y="14170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90593</xdr:rowOff>
    </xdr:from>
    <xdr:to>
      <xdr:col>21</xdr:col>
      <xdr:colOff>0</xdr:colOff>
      <xdr:row>89</xdr:row>
      <xdr:rowOff>102023</xdr:rowOff>
    </xdr:to>
    <xdr:cxnSp macro="">
      <xdr:nvCxnSpPr>
        <xdr:cNvPr id="265" name="直線コネクタ 264"/>
        <xdr:cNvCxnSpPr/>
      </xdr:nvCxnSpPr>
      <xdr:spPr>
        <a:xfrm flipV="1">
          <a:off x="13512800" y="14492393"/>
          <a:ext cx="889000" cy="868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171027</xdr:rowOff>
    </xdr:from>
    <xdr:to>
      <xdr:col>21</xdr:col>
      <xdr:colOff>50800</xdr:colOff>
      <xdr:row>84</xdr:row>
      <xdr:rowOff>101177</xdr:rowOff>
    </xdr:to>
    <xdr:sp macro="" textlink="">
      <xdr:nvSpPr>
        <xdr:cNvPr id="266" name="フローチャート : 判断 265"/>
        <xdr:cNvSpPr/>
      </xdr:nvSpPr>
      <xdr:spPr>
        <a:xfrm>
          <a:off x="14351000" y="1440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111354</xdr:rowOff>
    </xdr:from>
    <xdr:ext cx="762000" cy="259045"/>
    <xdr:sp macro="" textlink="">
      <xdr:nvSpPr>
        <xdr:cNvPr id="267" name="テキスト ボックス 266"/>
        <xdr:cNvSpPr txBox="1"/>
      </xdr:nvSpPr>
      <xdr:spPr>
        <a:xfrm>
          <a:off x="14020800" y="14170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120650</xdr:rowOff>
    </xdr:from>
    <xdr:to>
      <xdr:col>19</xdr:col>
      <xdr:colOff>533400</xdr:colOff>
      <xdr:row>88</xdr:row>
      <xdr:rowOff>50800</xdr:rowOff>
    </xdr:to>
    <xdr:sp macro="" textlink="">
      <xdr:nvSpPr>
        <xdr:cNvPr id="268" name="フローチャート : 判断 267"/>
        <xdr:cNvSpPr/>
      </xdr:nvSpPr>
      <xdr:spPr>
        <a:xfrm>
          <a:off x="13462000" y="1503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60977</xdr:rowOff>
    </xdr:from>
    <xdr:ext cx="762000" cy="259045"/>
    <xdr:sp macro="" textlink="">
      <xdr:nvSpPr>
        <xdr:cNvPr id="269" name="テキスト ボックス 268"/>
        <xdr:cNvSpPr txBox="1"/>
      </xdr:nvSpPr>
      <xdr:spPr>
        <a:xfrm>
          <a:off x="13131800" y="1480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85</xdr:row>
      <xdr:rowOff>141816</xdr:rowOff>
    </xdr:from>
    <xdr:to>
      <xdr:col>24</xdr:col>
      <xdr:colOff>609600</xdr:colOff>
      <xdr:row>86</xdr:row>
      <xdr:rowOff>71966</xdr:rowOff>
    </xdr:to>
    <xdr:sp macro="" textlink="">
      <xdr:nvSpPr>
        <xdr:cNvPr id="275" name="円/楕円 274"/>
        <xdr:cNvSpPr/>
      </xdr:nvSpPr>
      <xdr:spPr>
        <a:xfrm>
          <a:off x="169672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37693</xdr:rowOff>
    </xdr:from>
    <xdr:ext cx="762000" cy="259045"/>
    <xdr:sp macro="" textlink="">
      <xdr:nvSpPr>
        <xdr:cNvPr id="276" name="給与水準   （国との比較）該当値テキスト"/>
        <xdr:cNvSpPr txBox="1"/>
      </xdr:nvSpPr>
      <xdr:spPr>
        <a:xfrm>
          <a:off x="17106900" y="14610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102.0</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141816</xdr:rowOff>
    </xdr:from>
    <xdr:to>
      <xdr:col>23</xdr:col>
      <xdr:colOff>457200</xdr:colOff>
      <xdr:row>86</xdr:row>
      <xdr:rowOff>71966</xdr:rowOff>
    </xdr:to>
    <xdr:sp macro="" textlink="">
      <xdr:nvSpPr>
        <xdr:cNvPr id="277" name="円/楕円 276"/>
        <xdr:cNvSpPr/>
      </xdr:nvSpPr>
      <xdr:spPr>
        <a:xfrm>
          <a:off x="16129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56743</xdr:rowOff>
    </xdr:from>
    <xdr:ext cx="736600" cy="259045"/>
    <xdr:sp macro="" textlink="">
      <xdr:nvSpPr>
        <xdr:cNvPr id="278" name="テキスト ボックス 277"/>
        <xdr:cNvSpPr txBox="1"/>
      </xdr:nvSpPr>
      <xdr:spPr>
        <a:xfrm>
          <a:off x="15798800" y="148014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102.0</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109643</xdr:rowOff>
    </xdr:from>
    <xdr:to>
      <xdr:col>22</xdr:col>
      <xdr:colOff>254000</xdr:colOff>
      <xdr:row>86</xdr:row>
      <xdr:rowOff>39793</xdr:rowOff>
    </xdr:to>
    <xdr:sp macro="" textlink="">
      <xdr:nvSpPr>
        <xdr:cNvPr id="279" name="円/楕円 278"/>
        <xdr:cNvSpPr/>
      </xdr:nvSpPr>
      <xdr:spPr>
        <a:xfrm>
          <a:off x="15240000" y="14682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24570</xdr:rowOff>
    </xdr:from>
    <xdr:ext cx="762000" cy="259045"/>
    <xdr:sp macro="" textlink="">
      <xdr:nvSpPr>
        <xdr:cNvPr id="280" name="テキスト ボックス 279"/>
        <xdr:cNvSpPr txBox="1"/>
      </xdr:nvSpPr>
      <xdr:spPr>
        <a:xfrm>
          <a:off x="14909800" y="1476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101.6</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39793</xdr:rowOff>
    </xdr:from>
    <xdr:to>
      <xdr:col>21</xdr:col>
      <xdr:colOff>50800</xdr:colOff>
      <xdr:row>84</xdr:row>
      <xdr:rowOff>141393</xdr:rowOff>
    </xdr:to>
    <xdr:sp macro="" textlink="">
      <xdr:nvSpPr>
        <xdr:cNvPr id="281" name="円/楕円 280"/>
        <xdr:cNvSpPr/>
      </xdr:nvSpPr>
      <xdr:spPr>
        <a:xfrm>
          <a:off x="14351000" y="14441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126170</xdr:rowOff>
    </xdr:from>
    <xdr:ext cx="762000" cy="259045"/>
    <xdr:sp macro="" textlink="">
      <xdr:nvSpPr>
        <xdr:cNvPr id="282" name="テキスト ボックス 281"/>
        <xdr:cNvSpPr txBox="1"/>
      </xdr:nvSpPr>
      <xdr:spPr>
        <a:xfrm>
          <a:off x="14020800" y="14527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98.6</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51223</xdr:rowOff>
    </xdr:from>
    <xdr:to>
      <xdr:col>19</xdr:col>
      <xdr:colOff>533400</xdr:colOff>
      <xdr:row>89</xdr:row>
      <xdr:rowOff>152823</xdr:rowOff>
    </xdr:to>
    <xdr:sp macro="" textlink="">
      <xdr:nvSpPr>
        <xdr:cNvPr id="283" name="円/楕円 282"/>
        <xdr:cNvSpPr/>
      </xdr:nvSpPr>
      <xdr:spPr>
        <a:xfrm>
          <a:off x="13462000" y="15310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137600</xdr:rowOff>
    </xdr:from>
    <xdr:ext cx="762000" cy="259045"/>
    <xdr:sp macro="" textlink="">
      <xdr:nvSpPr>
        <xdr:cNvPr id="284" name="テキスト ボックス 283"/>
        <xdr:cNvSpPr txBox="1"/>
      </xdr:nvSpPr>
      <xdr:spPr>
        <a:xfrm>
          <a:off x="13131800" y="15396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109.4</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47/69</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8.29</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a:t>
          </a:r>
          <a:r>
            <a:rPr kumimoji="1" lang="en-US" altLang="ja-JP" sz="1300">
              <a:latin typeface="ＭＳ Ｐゴシック"/>
            </a:rPr>
            <a:t>17</a:t>
          </a:r>
          <a:r>
            <a:rPr kumimoji="1" lang="ja-JP" altLang="en-US" sz="1300">
              <a:latin typeface="ＭＳ Ｐゴシック"/>
            </a:rPr>
            <a:t>年</a:t>
          </a:r>
          <a:r>
            <a:rPr kumimoji="1" lang="en-US" altLang="ja-JP" sz="1300">
              <a:latin typeface="ＭＳ Ｐゴシック"/>
            </a:rPr>
            <a:t>3</a:t>
          </a:r>
          <a:r>
            <a:rPr kumimoji="1" lang="ja-JP" altLang="en-US" sz="1300">
              <a:latin typeface="ＭＳ Ｐゴシック"/>
            </a:rPr>
            <a:t>月</a:t>
          </a:r>
          <a:r>
            <a:rPr kumimoji="1" lang="en-US" altLang="ja-JP" sz="1300">
              <a:latin typeface="ＭＳ Ｐゴシック"/>
            </a:rPr>
            <a:t>1</a:t>
          </a:r>
          <a:r>
            <a:rPr kumimoji="1" lang="ja-JP" altLang="en-US" sz="1300">
              <a:latin typeface="ＭＳ Ｐゴシック"/>
            </a:rPr>
            <a:t>日に市町村合併を行ったことにより職員数が増となったため、類似団体を上回る職員数となっている。今後も「中津市行政サービス高度化プラン」（平成</a:t>
          </a:r>
          <a:r>
            <a:rPr kumimoji="1" lang="en-US" altLang="ja-JP" sz="1300">
              <a:latin typeface="ＭＳ Ｐゴシック"/>
            </a:rPr>
            <a:t>29</a:t>
          </a:r>
          <a:r>
            <a:rPr kumimoji="1" lang="ja-JP" altLang="en-US" sz="1300">
              <a:latin typeface="ＭＳ Ｐゴシック"/>
            </a:rPr>
            <a:t>年度～平成</a:t>
          </a:r>
          <a:r>
            <a:rPr kumimoji="1" lang="en-US" altLang="ja-JP" sz="1300">
              <a:latin typeface="ＭＳ Ｐゴシック"/>
            </a:rPr>
            <a:t>33</a:t>
          </a:r>
          <a:r>
            <a:rPr kumimoji="1" lang="ja-JP" altLang="en-US" sz="1300">
              <a:latin typeface="ＭＳ Ｐゴシック"/>
            </a:rPr>
            <a:t>年度）に基づき、職員年齢構成の平準化を考慮した職員採用等により、適正な職員管理を行う。</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1" name="直線コネクタ 300"/>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2" name="テキスト ボックス 301"/>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3" name="直線コネクタ 302"/>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4" name="テキスト ボックス 303"/>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5" name="直線コネクタ 304"/>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6" name="テキスト ボックス 305"/>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7" name="直線コネクタ 306"/>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8" name="テキスト ボックス 307"/>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9" name="直線コネクタ 308"/>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0" name="テキスト ボックス 309"/>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1" name="直線コネクタ 310"/>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2" name="テキスト ボックス 311"/>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1512</xdr:rowOff>
    </xdr:from>
    <xdr:to>
      <xdr:col>24</xdr:col>
      <xdr:colOff>558800</xdr:colOff>
      <xdr:row>66</xdr:row>
      <xdr:rowOff>94041</xdr:rowOff>
    </xdr:to>
    <xdr:cxnSp macro="">
      <xdr:nvCxnSpPr>
        <xdr:cNvPr id="316" name="直線コネクタ 315"/>
        <xdr:cNvCxnSpPr/>
      </xdr:nvCxnSpPr>
      <xdr:spPr>
        <a:xfrm flipV="1">
          <a:off x="17018000" y="10117062"/>
          <a:ext cx="0" cy="12926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66118</xdr:rowOff>
    </xdr:from>
    <xdr:ext cx="762000" cy="259045"/>
    <xdr:sp macro="" textlink="">
      <xdr:nvSpPr>
        <xdr:cNvPr id="317" name="定員管理の状況最小値テキスト"/>
        <xdr:cNvSpPr txBox="1"/>
      </xdr:nvSpPr>
      <xdr:spPr>
        <a:xfrm>
          <a:off x="17106900" y="11381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15.85</a:t>
          </a:r>
          <a:endParaRPr kumimoji="1" lang="ja-JP" altLang="en-US" sz="1000" b="1">
            <a:latin typeface="ＭＳ Ｐゴシック"/>
          </a:endParaRPr>
        </a:p>
      </xdr:txBody>
    </xdr:sp>
    <xdr:clientData/>
  </xdr:oneCellAnchor>
  <xdr:twoCellAnchor>
    <xdr:from>
      <xdr:col>24</xdr:col>
      <xdr:colOff>469900</xdr:colOff>
      <xdr:row>66</xdr:row>
      <xdr:rowOff>94041</xdr:rowOff>
    </xdr:from>
    <xdr:to>
      <xdr:col>24</xdr:col>
      <xdr:colOff>647700</xdr:colOff>
      <xdr:row>66</xdr:row>
      <xdr:rowOff>94041</xdr:rowOff>
    </xdr:to>
    <xdr:cxnSp macro="">
      <xdr:nvCxnSpPr>
        <xdr:cNvPr id="318" name="直線コネクタ 317"/>
        <xdr:cNvCxnSpPr/>
      </xdr:nvCxnSpPr>
      <xdr:spPr>
        <a:xfrm>
          <a:off x="16929100" y="11409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87889</xdr:rowOff>
    </xdr:from>
    <xdr:ext cx="762000" cy="259045"/>
    <xdr:sp macro="" textlink="">
      <xdr:nvSpPr>
        <xdr:cNvPr id="319" name="定員管理の状況最大値テキスト"/>
        <xdr:cNvSpPr txBox="1"/>
      </xdr:nvSpPr>
      <xdr:spPr>
        <a:xfrm>
          <a:off x="17106900" y="9860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4.60</a:t>
          </a:r>
          <a:endParaRPr kumimoji="1" lang="ja-JP" altLang="en-US" sz="1000" b="1">
            <a:latin typeface="ＭＳ Ｐゴシック"/>
          </a:endParaRPr>
        </a:p>
      </xdr:txBody>
    </xdr:sp>
    <xdr:clientData/>
  </xdr:oneCellAnchor>
  <xdr:twoCellAnchor>
    <xdr:from>
      <xdr:col>24</xdr:col>
      <xdr:colOff>469900</xdr:colOff>
      <xdr:row>59</xdr:row>
      <xdr:rowOff>1512</xdr:rowOff>
    </xdr:from>
    <xdr:to>
      <xdr:col>24</xdr:col>
      <xdr:colOff>647700</xdr:colOff>
      <xdr:row>59</xdr:row>
      <xdr:rowOff>1512</xdr:rowOff>
    </xdr:to>
    <xdr:cxnSp macro="">
      <xdr:nvCxnSpPr>
        <xdr:cNvPr id="320" name="直線コネクタ 319"/>
        <xdr:cNvCxnSpPr/>
      </xdr:nvCxnSpPr>
      <xdr:spPr>
        <a:xfrm>
          <a:off x="16929100" y="1011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152702</xdr:rowOff>
    </xdr:from>
    <xdr:to>
      <xdr:col>24</xdr:col>
      <xdr:colOff>558800</xdr:colOff>
      <xdr:row>61</xdr:row>
      <xdr:rowOff>160746</xdr:rowOff>
    </xdr:to>
    <xdr:cxnSp macro="">
      <xdr:nvCxnSpPr>
        <xdr:cNvPr id="321" name="直線コネクタ 320"/>
        <xdr:cNvCxnSpPr/>
      </xdr:nvCxnSpPr>
      <xdr:spPr>
        <a:xfrm>
          <a:off x="16179800" y="10611152"/>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39145</xdr:rowOff>
    </xdr:from>
    <xdr:ext cx="762000" cy="259045"/>
    <xdr:sp macro="" textlink="">
      <xdr:nvSpPr>
        <xdr:cNvPr id="322" name="定員管理の状況平均値テキスト"/>
        <xdr:cNvSpPr txBox="1"/>
      </xdr:nvSpPr>
      <xdr:spPr>
        <a:xfrm>
          <a:off x="17106900" y="103261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22618</xdr:rowOff>
    </xdr:from>
    <xdr:to>
      <xdr:col>24</xdr:col>
      <xdr:colOff>609600</xdr:colOff>
      <xdr:row>61</xdr:row>
      <xdr:rowOff>124218</xdr:rowOff>
    </xdr:to>
    <xdr:sp macro="" textlink="">
      <xdr:nvSpPr>
        <xdr:cNvPr id="323" name="フローチャート : 判断 322"/>
        <xdr:cNvSpPr/>
      </xdr:nvSpPr>
      <xdr:spPr>
        <a:xfrm>
          <a:off x="16967200" y="1048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144659</xdr:rowOff>
    </xdr:from>
    <xdr:to>
      <xdr:col>23</xdr:col>
      <xdr:colOff>406400</xdr:colOff>
      <xdr:row>61</xdr:row>
      <xdr:rowOff>152702</xdr:rowOff>
    </xdr:to>
    <xdr:cxnSp macro="">
      <xdr:nvCxnSpPr>
        <xdr:cNvPr id="324" name="直線コネクタ 323"/>
        <xdr:cNvCxnSpPr/>
      </xdr:nvCxnSpPr>
      <xdr:spPr>
        <a:xfrm>
          <a:off x="15290800" y="10603109"/>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66524</xdr:rowOff>
    </xdr:from>
    <xdr:to>
      <xdr:col>23</xdr:col>
      <xdr:colOff>457200</xdr:colOff>
      <xdr:row>60</xdr:row>
      <xdr:rowOff>168124</xdr:rowOff>
    </xdr:to>
    <xdr:sp macro="" textlink="">
      <xdr:nvSpPr>
        <xdr:cNvPr id="325" name="フローチャート : 判断 324"/>
        <xdr:cNvSpPr/>
      </xdr:nvSpPr>
      <xdr:spPr>
        <a:xfrm>
          <a:off x="16129000" y="10353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6851</xdr:rowOff>
    </xdr:from>
    <xdr:ext cx="736600" cy="259045"/>
    <xdr:sp macro="" textlink="">
      <xdr:nvSpPr>
        <xdr:cNvPr id="326" name="テキスト ボックス 325"/>
        <xdr:cNvSpPr txBox="1"/>
      </xdr:nvSpPr>
      <xdr:spPr>
        <a:xfrm>
          <a:off x="15798800" y="10122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7.10</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106741</xdr:rowOff>
    </xdr:from>
    <xdr:to>
      <xdr:col>22</xdr:col>
      <xdr:colOff>203200</xdr:colOff>
      <xdr:row>61</xdr:row>
      <xdr:rowOff>144659</xdr:rowOff>
    </xdr:to>
    <xdr:cxnSp macro="">
      <xdr:nvCxnSpPr>
        <xdr:cNvPr id="327" name="直線コネクタ 326"/>
        <xdr:cNvCxnSpPr/>
      </xdr:nvCxnSpPr>
      <xdr:spPr>
        <a:xfrm>
          <a:off x="14401800" y="10565191"/>
          <a:ext cx="889000" cy="37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69971</xdr:rowOff>
    </xdr:from>
    <xdr:to>
      <xdr:col>22</xdr:col>
      <xdr:colOff>254000</xdr:colOff>
      <xdr:row>61</xdr:row>
      <xdr:rowOff>121</xdr:rowOff>
    </xdr:to>
    <xdr:sp macro="" textlink="">
      <xdr:nvSpPr>
        <xdr:cNvPr id="328" name="フローチャート : 判断 327"/>
        <xdr:cNvSpPr/>
      </xdr:nvSpPr>
      <xdr:spPr>
        <a:xfrm>
          <a:off x="15240000" y="1035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10298</xdr:rowOff>
    </xdr:from>
    <xdr:ext cx="762000" cy="259045"/>
    <xdr:sp macro="" textlink="">
      <xdr:nvSpPr>
        <xdr:cNvPr id="329" name="テキスト ボックス 328"/>
        <xdr:cNvSpPr txBox="1"/>
      </xdr:nvSpPr>
      <xdr:spPr>
        <a:xfrm>
          <a:off x="14909800" y="10125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92952</xdr:rowOff>
    </xdr:from>
    <xdr:to>
      <xdr:col>21</xdr:col>
      <xdr:colOff>0</xdr:colOff>
      <xdr:row>61</xdr:row>
      <xdr:rowOff>106741</xdr:rowOff>
    </xdr:to>
    <xdr:cxnSp macro="">
      <xdr:nvCxnSpPr>
        <xdr:cNvPr id="330" name="直線コネクタ 329"/>
        <xdr:cNvCxnSpPr/>
      </xdr:nvCxnSpPr>
      <xdr:spPr>
        <a:xfrm>
          <a:off x="13512800" y="10551402"/>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74567</xdr:rowOff>
    </xdr:from>
    <xdr:to>
      <xdr:col>21</xdr:col>
      <xdr:colOff>50800</xdr:colOff>
      <xdr:row>61</xdr:row>
      <xdr:rowOff>4717</xdr:rowOff>
    </xdr:to>
    <xdr:sp macro="" textlink="">
      <xdr:nvSpPr>
        <xdr:cNvPr id="331" name="フローチャート : 判断 330"/>
        <xdr:cNvSpPr/>
      </xdr:nvSpPr>
      <xdr:spPr>
        <a:xfrm>
          <a:off x="14351000" y="1036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14894</xdr:rowOff>
    </xdr:from>
    <xdr:ext cx="762000" cy="259045"/>
    <xdr:sp macro="" textlink="">
      <xdr:nvSpPr>
        <xdr:cNvPr id="332" name="テキスト ボックス 331"/>
        <xdr:cNvSpPr txBox="1"/>
      </xdr:nvSpPr>
      <xdr:spPr>
        <a:xfrm>
          <a:off x="14020800" y="10130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83759</xdr:rowOff>
    </xdr:from>
    <xdr:to>
      <xdr:col>19</xdr:col>
      <xdr:colOff>533400</xdr:colOff>
      <xdr:row>61</xdr:row>
      <xdr:rowOff>13909</xdr:rowOff>
    </xdr:to>
    <xdr:sp macro="" textlink="">
      <xdr:nvSpPr>
        <xdr:cNvPr id="333" name="フローチャート : 判断 332"/>
        <xdr:cNvSpPr/>
      </xdr:nvSpPr>
      <xdr:spPr>
        <a:xfrm>
          <a:off x="13462000" y="103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24086</xdr:rowOff>
    </xdr:from>
    <xdr:ext cx="762000" cy="259045"/>
    <xdr:sp macro="" textlink="">
      <xdr:nvSpPr>
        <xdr:cNvPr id="334" name="テキスト ボックス 333"/>
        <xdr:cNvSpPr txBox="1"/>
      </xdr:nvSpPr>
      <xdr:spPr>
        <a:xfrm>
          <a:off x="13131800" y="10139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61</xdr:row>
      <xdr:rowOff>109946</xdr:rowOff>
    </xdr:from>
    <xdr:to>
      <xdr:col>24</xdr:col>
      <xdr:colOff>609600</xdr:colOff>
      <xdr:row>62</xdr:row>
      <xdr:rowOff>40096</xdr:rowOff>
    </xdr:to>
    <xdr:sp macro="" textlink="">
      <xdr:nvSpPr>
        <xdr:cNvPr id="340" name="円/楕円 339"/>
        <xdr:cNvSpPr/>
      </xdr:nvSpPr>
      <xdr:spPr>
        <a:xfrm>
          <a:off x="16967200" y="10568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82023</xdr:rowOff>
    </xdr:from>
    <xdr:ext cx="762000" cy="259045"/>
    <xdr:sp macro="" textlink="">
      <xdr:nvSpPr>
        <xdr:cNvPr id="341" name="定員管理の状況該当値テキスト"/>
        <xdr:cNvSpPr txBox="1"/>
      </xdr:nvSpPr>
      <xdr:spPr>
        <a:xfrm>
          <a:off x="17106900" y="10540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8.97</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101902</xdr:rowOff>
    </xdr:from>
    <xdr:to>
      <xdr:col>23</xdr:col>
      <xdr:colOff>457200</xdr:colOff>
      <xdr:row>62</xdr:row>
      <xdr:rowOff>32052</xdr:rowOff>
    </xdr:to>
    <xdr:sp macro="" textlink="">
      <xdr:nvSpPr>
        <xdr:cNvPr id="342" name="円/楕円 341"/>
        <xdr:cNvSpPr/>
      </xdr:nvSpPr>
      <xdr:spPr>
        <a:xfrm>
          <a:off x="16129000" y="1056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16829</xdr:rowOff>
    </xdr:from>
    <xdr:ext cx="736600" cy="259045"/>
    <xdr:sp macro="" textlink="">
      <xdr:nvSpPr>
        <xdr:cNvPr id="343" name="テキスト ボックス 342"/>
        <xdr:cNvSpPr txBox="1"/>
      </xdr:nvSpPr>
      <xdr:spPr>
        <a:xfrm>
          <a:off x="15798800" y="106467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8.90</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93859</xdr:rowOff>
    </xdr:from>
    <xdr:to>
      <xdr:col>22</xdr:col>
      <xdr:colOff>254000</xdr:colOff>
      <xdr:row>62</xdr:row>
      <xdr:rowOff>24009</xdr:rowOff>
    </xdr:to>
    <xdr:sp macro="" textlink="">
      <xdr:nvSpPr>
        <xdr:cNvPr id="344" name="円/楕円 343"/>
        <xdr:cNvSpPr/>
      </xdr:nvSpPr>
      <xdr:spPr>
        <a:xfrm>
          <a:off x="15240000" y="10552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8786</xdr:rowOff>
    </xdr:from>
    <xdr:ext cx="762000" cy="259045"/>
    <xdr:sp macro="" textlink="">
      <xdr:nvSpPr>
        <xdr:cNvPr id="345" name="テキスト ボックス 344"/>
        <xdr:cNvSpPr txBox="1"/>
      </xdr:nvSpPr>
      <xdr:spPr>
        <a:xfrm>
          <a:off x="14909800" y="10638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8.83</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55941</xdr:rowOff>
    </xdr:from>
    <xdr:to>
      <xdr:col>21</xdr:col>
      <xdr:colOff>50800</xdr:colOff>
      <xdr:row>61</xdr:row>
      <xdr:rowOff>157541</xdr:rowOff>
    </xdr:to>
    <xdr:sp macro="" textlink="">
      <xdr:nvSpPr>
        <xdr:cNvPr id="346" name="円/楕円 345"/>
        <xdr:cNvSpPr/>
      </xdr:nvSpPr>
      <xdr:spPr>
        <a:xfrm>
          <a:off x="14351000" y="10514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142318</xdr:rowOff>
    </xdr:from>
    <xdr:ext cx="762000" cy="259045"/>
    <xdr:sp macro="" textlink="">
      <xdr:nvSpPr>
        <xdr:cNvPr id="347" name="テキスト ボックス 346"/>
        <xdr:cNvSpPr txBox="1"/>
      </xdr:nvSpPr>
      <xdr:spPr>
        <a:xfrm>
          <a:off x="14020800" y="10600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8.50</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42152</xdr:rowOff>
    </xdr:from>
    <xdr:to>
      <xdr:col>19</xdr:col>
      <xdr:colOff>533400</xdr:colOff>
      <xdr:row>61</xdr:row>
      <xdr:rowOff>143752</xdr:rowOff>
    </xdr:to>
    <xdr:sp macro="" textlink="">
      <xdr:nvSpPr>
        <xdr:cNvPr id="348" name="円/楕円 347"/>
        <xdr:cNvSpPr/>
      </xdr:nvSpPr>
      <xdr:spPr>
        <a:xfrm>
          <a:off x="13462000" y="10500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128529</xdr:rowOff>
    </xdr:from>
    <xdr:ext cx="762000" cy="259045"/>
    <xdr:sp macro="" textlink="">
      <xdr:nvSpPr>
        <xdr:cNvPr id="349" name="テキスト ボックス 348"/>
        <xdr:cNvSpPr txBox="1"/>
      </xdr:nvSpPr>
      <xdr:spPr>
        <a:xfrm>
          <a:off x="13131800" y="10586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8.38</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[5.1%]</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12/69</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合併特例債等により地方債の元利償還金が増加傾向であるが、このうち基準財政需要額に算入される額も比例して増加している。よって市の実質的な負担が軽減され、実質公債費比率は前年度と比べて</a:t>
          </a:r>
          <a:r>
            <a:rPr kumimoji="1" lang="en-US" altLang="ja-JP" sz="1300">
              <a:latin typeface="ＭＳ Ｐゴシック"/>
            </a:rPr>
            <a:t>0.4</a:t>
          </a:r>
          <a:r>
            <a:rPr kumimoji="1" lang="ja-JP" altLang="en-US" sz="1300">
              <a:latin typeface="ＭＳ Ｐゴシック"/>
            </a:rPr>
            <a:t>ポイント改善した。類似団体と比べ良好な数値となっている。今後も良好な数値を維持しつつ、適切な財政運営に努める。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6" name="直線コネクタ 365"/>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7" name="テキスト ボックス 366"/>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8" name="直線コネクタ 367"/>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9" name="テキスト ボックス 368"/>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70" name="直線コネクタ 369"/>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71" name="テキスト ボックス 370"/>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2" name="直線コネクタ 371"/>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3" name="テキスト ボックス 372"/>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21336</xdr:rowOff>
    </xdr:from>
    <xdr:to>
      <xdr:col>24</xdr:col>
      <xdr:colOff>558800</xdr:colOff>
      <xdr:row>45</xdr:row>
      <xdr:rowOff>61214</xdr:rowOff>
    </xdr:to>
    <xdr:cxnSp macro="">
      <xdr:nvCxnSpPr>
        <xdr:cNvPr id="376" name="直線コネクタ 375"/>
        <xdr:cNvCxnSpPr/>
      </xdr:nvCxnSpPr>
      <xdr:spPr>
        <a:xfrm flipV="1">
          <a:off x="17018000" y="6193536"/>
          <a:ext cx="0" cy="15829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33291</xdr:rowOff>
    </xdr:from>
    <xdr:ext cx="762000" cy="259045"/>
    <xdr:sp macro="" textlink="">
      <xdr:nvSpPr>
        <xdr:cNvPr id="377" name="公債費負担の状況最小値テキスト"/>
        <xdr:cNvSpPr txBox="1"/>
      </xdr:nvSpPr>
      <xdr:spPr>
        <a:xfrm>
          <a:off x="17106900" y="7748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15.7</a:t>
          </a:r>
          <a:endParaRPr kumimoji="1" lang="ja-JP" altLang="en-US" sz="1000" b="1">
            <a:latin typeface="ＭＳ Ｐゴシック"/>
          </a:endParaRPr>
        </a:p>
      </xdr:txBody>
    </xdr:sp>
    <xdr:clientData/>
  </xdr:oneCellAnchor>
  <xdr:twoCellAnchor>
    <xdr:from>
      <xdr:col>24</xdr:col>
      <xdr:colOff>469900</xdr:colOff>
      <xdr:row>45</xdr:row>
      <xdr:rowOff>61214</xdr:rowOff>
    </xdr:from>
    <xdr:to>
      <xdr:col>24</xdr:col>
      <xdr:colOff>647700</xdr:colOff>
      <xdr:row>45</xdr:row>
      <xdr:rowOff>61214</xdr:rowOff>
    </xdr:to>
    <xdr:cxnSp macro="">
      <xdr:nvCxnSpPr>
        <xdr:cNvPr id="378" name="直線コネクタ 377"/>
        <xdr:cNvCxnSpPr/>
      </xdr:nvCxnSpPr>
      <xdr:spPr>
        <a:xfrm>
          <a:off x="16929100" y="7776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107713</xdr:rowOff>
    </xdr:from>
    <xdr:ext cx="762000" cy="259045"/>
    <xdr:sp macro="" textlink="">
      <xdr:nvSpPr>
        <xdr:cNvPr id="379" name="公債費負担の状況最大値テキスト"/>
        <xdr:cNvSpPr txBox="1"/>
      </xdr:nvSpPr>
      <xdr:spPr>
        <a:xfrm>
          <a:off x="17106900" y="5937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0.7</a:t>
          </a:r>
          <a:endParaRPr kumimoji="1" lang="ja-JP" altLang="en-US" sz="1000" b="1">
            <a:latin typeface="ＭＳ Ｐゴシック"/>
          </a:endParaRPr>
        </a:p>
      </xdr:txBody>
    </xdr:sp>
    <xdr:clientData/>
  </xdr:oneCellAnchor>
  <xdr:twoCellAnchor>
    <xdr:from>
      <xdr:col>24</xdr:col>
      <xdr:colOff>469900</xdr:colOff>
      <xdr:row>36</xdr:row>
      <xdr:rowOff>21336</xdr:rowOff>
    </xdr:from>
    <xdr:to>
      <xdr:col>24</xdr:col>
      <xdr:colOff>647700</xdr:colOff>
      <xdr:row>36</xdr:row>
      <xdr:rowOff>21336</xdr:rowOff>
    </xdr:to>
    <xdr:cxnSp macro="">
      <xdr:nvCxnSpPr>
        <xdr:cNvPr id="380" name="直線コネクタ 379"/>
        <xdr:cNvCxnSpPr/>
      </xdr:nvCxnSpPr>
      <xdr:spPr>
        <a:xfrm>
          <a:off x="16929100" y="6193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66802</xdr:rowOff>
    </xdr:from>
    <xdr:to>
      <xdr:col>24</xdr:col>
      <xdr:colOff>558800</xdr:colOff>
      <xdr:row>39</xdr:row>
      <xdr:rowOff>105410</xdr:rowOff>
    </xdr:to>
    <xdr:cxnSp macro="">
      <xdr:nvCxnSpPr>
        <xdr:cNvPr id="381" name="直線コネクタ 380"/>
        <xdr:cNvCxnSpPr/>
      </xdr:nvCxnSpPr>
      <xdr:spPr>
        <a:xfrm flipV="1">
          <a:off x="16179800" y="6753352"/>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115841</xdr:rowOff>
    </xdr:from>
    <xdr:ext cx="762000" cy="259045"/>
    <xdr:sp macro="" textlink="">
      <xdr:nvSpPr>
        <xdr:cNvPr id="382" name="公債費負担の状況平均値テキスト"/>
        <xdr:cNvSpPr txBox="1"/>
      </xdr:nvSpPr>
      <xdr:spPr>
        <a:xfrm>
          <a:off x="17106900" y="69738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143764</xdr:rowOff>
    </xdr:from>
    <xdr:to>
      <xdr:col>24</xdr:col>
      <xdr:colOff>609600</xdr:colOff>
      <xdr:row>41</xdr:row>
      <xdr:rowOff>73914</xdr:rowOff>
    </xdr:to>
    <xdr:sp macro="" textlink="">
      <xdr:nvSpPr>
        <xdr:cNvPr id="383" name="フローチャート : 判断 382"/>
        <xdr:cNvSpPr/>
      </xdr:nvSpPr>
      <xdr:spPr>
        <a:xfrm>
          <a:off x="169672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105410</xdr:rowOff>
    </xdr:from>
    <xdr:to>
      <xdr:col>23</xdr:col>
      <xdr:colOff>406400</xdr:colOff>
      <xdr:row>39</xdr:row>
      <xdr:rowOff>144018</xdr:rowOff>
    </xdr:to>
    <xdr:cxnSp macro="">
      <xdr:nvCxnSpPr>
        <xdr:cNvPr id="384" name="直線コネクタ 383"/>
        <xdr:cNvCxnSpPr/>
      </xdr:nvCxnSpPr>
      <xdr:spPr>
        <a:xfrm flipV="1">
          <a:off x="15290800" y="6791960"/>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105156</xdr:rowOff>
    </xdr:from>
    <xdr:to>
      <xdr:col>23</xdr:col>
      <xdr:colOff>457200</xdr:colOff>
      <xdr:row>41</xdr:row>
      <xdr:rowOff>35306</xdr:rowOff>
    </xdr:to>
    <xdr:sp macro="" textlink="">
      <xdr:nvSpPr>
        <xdr:cNvPr id="385" name="フローチャート : 判断 384"/>
        <xdr:cNvSpPr/>
      </xdr:nvSpPr>
      <xdr:spPr>
        <a:xfrm>
          <a:off x="16129000" y="6963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20083</xdr:rowOff>
    </xdr:from>
    <xdr:ext cx="736600" cy="259045"/>
    <xdr:sp macro="" textlink="">
      <xdr:nvSpPr>
        <xdr:cNvPr id="386" name="テキスト ボックス 385"/>
        <xdr:cNvSpPr txBox="1"/>
      </xdr:nvSpPr>
      <xdr:spPr>
        <a:xfrm>
          <a:off x="15798800" y="70495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144018</xdr:rowOff>
    </xdr:from>
    <xdr:to>
      <xdr:col>22</xdr:col>
      <xdr:colOff>203200</xdr:colOff>
      <xdr:row>40</xdr:row>
      <xdr:rowOff>40132</xdr:rowOff>
    </xdr:to>
    <xdr:cxnSp macro="">
      <xdr:nvCxnSpPr>
        <xdr:cNvPr id="387" name="直線コネクタ 386"/>
        <xdr:cNvCxnSpPr/>
      </xdr:nvCxnSpPr>
      <xdr:spPr>
        <a:xfrm flipV="1">
          <a:off x="14401800" y="6830568"/>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30226</xdr:rowOff>
    </xdr:from>
    <xdr:to>
      <xdr:col>22</xdr:col>
      <xdr:colOff>254000</xdr:colOff>
      <xdr:row>41</xdr:row>
      <xdr:rowOff>131826</xdr:rowOff>
    </xdr:to>
    <xdr:sp macro="" textlink="">
      <xdr:nvSpPr>
        <xdr:cNvPr id="388" name="フローチャート : 判断 387"/>
        <xdr:cNvSpPr/>
      </xdr:nvSpPr>
      <xdr:spPr>
        <a:xfrm>
          <a:off x="15240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116603</xdr:rowOff>
    </xdr:from>
    <xdr:ext cx="762000" cy="259045"/>
    <xdr:sp macro="" textlink="">
      <xdr:nvSpPr>
        <xdr:cNvPr id="389" name="テキスト ボックス 388"/>
        <xdr:cNvSpPr txBox="1"/>
      </xdr:nvSpPr>
      <xdr:spPr>
        <a:xfrm>
          <a:off x="14909800" y="714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40132</xdr:rowOff>
    </xdr:from>
    <xdr:to>
      <xdr:col>21</xdr:col>
      <xdr:colOff>0</xdr:colOff>
      <xdr:row>40</xdr:row>
      <xdr:rowOff>117348</xdr:rowOff>
    </xdr:to>
    <xdr:cxnSp macro="">
      <xdr:nvCxnSpPr>
        <xdr:cNvPr id="390" name="直線コネクタ 389"/>
        <xdr:cNvCxnSpPr/>
      </xdr:nvCxnSpPr>
      <xdr:spPr>
        <a:xfrm flipV="1">
          <a:off x="13512800" y="6898132"/>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107442</xdr:rowOff>
    </xdr:from>
    <xdr:to>
      <xdr:col>21</xdr:col>
      <xdr:colOff>50800</xdr:colOff>
      <xdr:row>42</xdr:row>
      <xdr:rowOff>37592</xdr:rowOff>
    </xdr:to>
    <xdr:sp macro="" textlink="">
      <xdr:nvSpPr>
        <xdr:cNvPr id="391" name="フローチャート : 判断 390"/>
        <xdr:cNvSpPr/>
      </xdr:nvSpPr>
      <xdr:spPr>
        <a:xfrm>
          <a:off x="143510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22369</xdr:rowOff>
    </xdr:from>
    <xdr:ext cx="762000" cy="259045"/>
    <xdr:sp macro="" textlink="">
      <xdr:nvSpPr>
        <xdr:cNvPr id="392" name="テキスト ボックス 391"/>
        <xdr:cNvSpPr txBox="1"/>
      </xdr:nvSpPr>
      <xdr:spPr>
        <a:xfrm>
          <a:off x="14020800" y="722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3556</xdr:rowOff>
    </xdr:from>
    <xdr:to>
      <xdr:col>19</xdr:col>
      <xdr:colOff>533400</xdr:colOff>
      <xdr:row>42</xdr:row>
      <xdr:rowOff>105156</xdr:rowOff>
    </xdr:to>
    <xdr:sp macro="" textlink="">
      <xdr:nvSpPr>
        <xdr:cNvPr id="393" name="フローチャート : 判断 392"/>
        <xdr:cNvSpPr/>
      </xdr:nvSpPr>
      <xdr:spPr>
        <a:xfrm>
          <a:off x="13462000" y="720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89933</xdr:rowOff>
    </xdr:from>
    <xdr:ext cx="762000" cy="259045"/>
    <xdr:sp macro="" textlink="">
      <xdr:nvSpPr>
        <xdr:cNvPr id="394" name="テキスト ボックス 393"/>
        <xdr:cNvSpPr txBox="1"/>
      </xdr:nvSpPr>
      <xdr:spPr>
        <a:xfrm>
          <a:off x="13131800" y="729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39</xdr:row>
      <xdr:rowOff>16002</xdr:rowOff>
    </xdr:from>
    <xdr:to>
      <xdr:col>24</xdr:col>
      <xdr:colOff>609600</xdr:colOff>
      <xdr:row>39</xdr:row>
      <xdr:rowOff>117602</xdr:rowOff>
    </xdr:to>
    <xdr:sp macro="" textlink="">
      <xdr:nvSpPr>
        <xdr:cNvPr id="400" name="円/楕円 399"/>
        <xdr:cNvSpPr/>
      </xdr:nvSpPr>
      <xdr:spPr>
        <a:xfrm>
          <a:off x="16967200" y="670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32529</xdr:rowOff>
    </xdr:from>
    <xdr:ext cx="762000" cy="259045"/>
    <xdr:sp macro="" textlink="">
      <xdr:nvSpPr>
        <xdr:cNvPr id="401" name="公債費負担の状況該当値テキスト"/>
        <xdr:cNvSpPr txBox="1"/>
      </xdr:nvSpPr>
      <xdr:spPr>
        <a:xfrm>
          <a:off x="17106900" y="6547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54610</xdr:rowOff>
    </xdr:from>
    <xdr:to>
      <xdr:col>23</xdr:col>
      <xdr:colOff>457200</xdr:colOff>
      <xdr:row>39</xdr:row>
      <xdr:rowOff>156210</xdr:rowOff>
    </xdr:to>
    <xdr:sp macro="" textlink="">
      <xdr:nvSpPr>
        <xdr:cNvPr id="402" name="円/楕円 401"/>
        <xdr:cNvSpPr/>
      </xdr:nvSpPr>
      <xdr:spPr>
        <a:xfrm>
          <a:off x="16129000" y="674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166387</xdr:rowOff>
    </xdr:from>
    <xdr:ext cx="736600" cy="259045"/>
    <xdr:sp macro="" textlink="">
      <xdr:nvSpPr>
        <xdr:cNvPr id="403" name="テキスト ボックス 402"/>
        <xdr:cNvSpPr txBox="1"/>
      </xdr:nvSpPr>
      <xdr:spPr>
        <a:xfrm>
          <a:off x="15798800" y="651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93218</xdr:rowOff>
    </xdr:from>
    <xdr:to>
      <xdr:col>22</xdr:col>
      <xdr:colOff>254000</xdr:colOff>
      <xdr:row>40</xdr:row>
      <xdr:rowOff>23368</xdr:rowOff>
    </xdr:to>
    <xdr:sp macro="" textlink="">
      <xdr:nvSpPr>
        <xdr:cNvPr id="404" name="円/楕円 403"/>
        <xdr:cNvSpPr/>
      </xdr:nvSpPr>
      <xdr:spPr>
        <a:xfrm>
          <a:off x="15240000" y="677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33545</xdr:rowOff>
    </xdr:from>
    <xdr:ext cx="762000" cy="259045"/>
    <xdr:sp macro="" textlink="">
      <xdr:nvSpPr>
        <xdr:cNvPr id="405" name="テキスト ボックス 404"/>
        <xdr:cNvSpPr txBox="1"/>
      </xdr:nvSpPr>
      <xdr:spPr>
        <a:xfrm>
          <a:off x="14909800" y="6548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160782</xdr:rowOff>
    </xdr:from>
    <xdr:to>
      <xdr:col>21</xdr:col>
      <xdr:colOff>50800</xdr:colOff>
      <xdr:row>40</xdr:row>
      <xdr:rowOff>90932</xdr:rowOff>
    </xdr:to>
    <xdr:sp macro="" textlink="">
      <xdr:nvSpPr>
        <xdr:cNvPr id="406" name="円/楕円 405"/>
        <xdr:cNvSpPr/>
      </xdr:nvSpPr>
      <xdr:spPr>
        <a:xfrm>
          <a:off x="14351000" y="684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101109</xdr:rowOff>
    </xdr:from>
    <xdr:ext cx="762000" cy="259045"/>
    <xdr:sp macro="" textlink="">
      <xdr:nvSpPr>
        <xdr:cNvPr id="407" name="テキスト ボックス 406"/>
        <xdr:cNvSpPr txBox="1"/>
      </xdr:nvSpPr>
      <xdr:spPr>
        <a:xfrm>
          <a:off x="14020800" y="6616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66548</xdr:rowOff>
    </xdr:from>
    <xdr:to>
      <xdr:col>19</xdr:col>
      <xdr:colOff>533400</xdr:colOff>
      <xdr:row>40</xdr:row>
      <xdr:rowOff>168148</xdr:rowOff>
    </xdr:to>
    <xdr:sp macro="" textlink="">
      <xdr:nvSpPr>
        <xdr:cNvPr id="408" name="円/楕円 407"/>
        <xdr:cNvSpPr/>
      </xdr:nvSpPr>
      <xdr:spPr>
        <a:xfrm>
          <a:off x="13462000" y="692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6875</xdr:rowOff>
    </xdr:from>
    <xdr:ext cx="762000" cy="259045"/>
    <xdr:sp macro="" textlink="">
      <xdr:nvSpPr>
        <xdr:cNvPr id="409" name="テキスト ボックス 408"/>
        <xdr:cNvSpPr txBox="1"/>
      </xdr:nvSpPr>
      <xdr:spPr>
        <a:xfrm>
          <a:off x="13131800" y="6693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[31.2%]</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38/69</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地方債発行額の抑制による地方債現在高の減や「中津市定員適正化計画」及び「第</a:t>
          </a:r>
          <a:r>
            <a:rPr kumimoji="1" lang="en-US" altLang="ja-JP" sz="1300">
              <a:latin typeface="ＭＳ Ｐゴシック"/>
            </a:rPr>
            <a:t>2</a:t>
          </a:r>
          <a:r>
            <a:rPr kumimoji="1" lang="ja-JP" altLang="en-US" sz="1300">
              <a:latin typeface="ＭＳ Ｐゴシック"/>
            </a:rPr>
            <a:t>期中津市行財政改革</a:t>
          </a:r>
          <a:r>
            <a:rPr kumimoji="1" lang="en-US" altLang="ja-JP" sz="1300">
              <a:latin typeface="ＭＳ Ｐゴシック"/>
            </a:rPr>
            <a:t>5</a:t>
          </a:r>
          <a:r>
            <a:rPr kumimoji="1" lang="ja-JP" altLang="en-US" sz="1300">
              <a:latin typeface="ＭＳ Ｐゴシック"/>
            </a:rPr>
            <a:t>ヶ年計画」に沿って新規採用職員を抑制してきたことから、退職手当負担見込額が抑制されており、将来負担比率は類似団体平均より良好な数値で推移している。今後は「中津市行政サービス高度化プラン」（平成</a:t>
          </a:r>
          <a:r>
            <a:rPr kumimoji="1" lang="en-US" altLang="ja-JP" sz="1300">
              <a:latin typeface="ＭＳ Ｐゴシック"/>
            </a:rPr>
            <a:t>29</a:t>
          </a:r>
          <a:r>
            <a:rPr kumimoji="1" lang="ja-JP" altLang="en-US" sz="1300">
              <a:latin typeface="ＭＳ Ｐゴシック"/>
            </a:rPr>
            <a:t>年度～平成</a:t>
          </a:r>
          <a:r>
            <a:rPr kumimoji="1" lang="en-US" altLang="ja-JP" sz="1300">
              <a:latin typeface="ＭＳ Ｐゴシック"/>
            </a:rPr>
            <a:t>33</a:t>
          </a:r>
          <a:r>
            <a:rPr kumimoji="1" lang="ja-JP" altLang="en-US" sz="1300">
              <a:latin typeface="ＭＳ Ｐゴシック"/>
            </a:rPr>
            <a:t>年度）に基づき、さらなる当該比率の適正な推移に努める。</a:t>
          </a:r>
          <a:endParaRPr kumimoji="1" lang="en-US" altLang="ja-JP"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114258</xdr:rowOff>
    </xdr:to>
    <xdr:cxnSp macro="">
      <xdr:nvCxnSpPr>
        <xdr:cNvPr id="438" name="直線コネクタ 437"/>
        <xdr:cNvCxnSpPr/>
      </xdr:nvCxnSpPr>
      <xdr:spPr>
        <a:xfrm flipV="1">
          <a:off x="17018000" y="2370667"/>
          <a:ext cx="0" cy="13440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86335</xdr:rowOff>
    </xdr:from>
    <xdr:ext cx="762000" cy="259045"/>
    <xdr:sp macro="" textlink="">
      <xdr:nvSpPr>
        <xdr:cNvPr id="439" name="将来負担の状況最小値テキスト"/>
        <xdr:cNvSpPr txBox="1"/>
      </xdr:nvSpPr>
      <xdr:spPr>
        <a:xfrm>
          <a:off x="17106900" y="3686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167.1</a:t>
          </a:r>
          <a:endParaRPr kumimoji="1" lang="ja-JP" altLang="en-US" sz="1000" b="1">
            <a:latin typeface="ＭＳ Ｐゴシック"/>
          </a:endParaRPr>
        </a:p>
      </xdr:txBody>
    </xdr:sp>
    <xdr:clientData/>
  </xdr:oneCellAnchor>
  <xdr:twoCellAnchor>
    <xdr:from>
      <xdr:col>24</xdr:col>
      <xdr:colOff>469900</xdr:colOff>
      <xdr:row>21</xdr:row>
      <xdr:rowOff>114258</xdr:rowOff>
    </xdr:from>
    <xdr:to>
      <xdr:col>24</xdr:col>
      <xdr:colOff>647700</xdr:colOff>
      <xdr:row>21</xdr:row>
      <xdr:rowOff>114258</xdr:rowOff>
    </xdr:to>
    <xdr:cxnSp macro="">
      <xdr:nvCxnSpPr>
        <xdr:cNvPr id="440" name="直線コネクタ 439"/>
        <xdr:cNvCxnSpPr/>
      </xdr:nvCxnSpPr>
      <xdr:spPr>
        <a:xfrm>
          <a:off x="16929100" y="3714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49869</xdr:rowOff>
    </xdr:from>
    <xdr:to>
      <xdr:col>24</xdr:col>
      <xdr:colOff>558800</xdr:colOff>
      <xdr:row>15</xdr:row>
      <xdr:rowOff>57912</xdr:rowOff>
    </xdr:to>
    <xdr:cxnSp macro="">
      <xdr:nvCxnSpPr>
        <xdr:cNvPr id="443" name="直線コネクタ 442"/>
        <xdr:cNvCxnSpPr/>
      </xdr:nvCxnSpPr>
      <xdr:spPr>
        <a:xfrm flipV="1">
          <a:off x="16179800" y="2621619"/>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153052</xdr:rowOff>
    </xdr:from>
    <xdr:ext cx="762000" cy="259045"/>
    <xdr:sp macro="" textlink="">
      <xdr:nvSpPr>
        <xdr:cNvPr id="444" name="将来負担の状況平均値テキスト"/>
        <xdr:cNvSpPr txBox="1"/>
      </xdr:nvSpPr>
      <xdr:spPr>
        <a:xfrm>
          <a:off x="17106900" y="25533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32.5</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9525</xdr:rowOff>
    </xdr:from>
    <xdr:to>
      <xdr:col>24</xdr:col>
      <xdr:colOff>609600</xdr:colOff>
      <xdr:row>15</xdr:row>
      <xdr:rowOff>111125</xdr:rowOff>
    </xdr:to>
    <xdr:sp macro="" textlink="">
      <xdr:nvSpPr>
        <xdr:cNvPr id="445" name="フローチャート : 判断 444"/>
        <xdr:cNvSpPr/>
      </xdr:nvSpPr>
      <xdr:spPr>
        <a:xfrm>
          <a:off x="16967200" y="258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57912</xdr:rowOff>
    </xdr:from>
    <xdr:to>
      <xdr:col>23</xdr:col>
      <xdr:colOff>406400</xdr:colOff>
      <xdr:row>15</xdr:row>
      <xdr:rowOff>66760</xdr:rowOff>
    </xdr:to>
    <xdr:cxnSp macro="">
      <xdr:nvCxnSpPr>
        <xdr:cNvPr id="446" name="直線コネクタ 445"/>
        <xdr:cNvCxnSpPr/>
      </xdr:nvCxnSpPr>
      <xdr:spPr>
        <a:xfrm flipV="1">
          <a:off x="15290800" y="2629662"/>
          <a:ext cx="889000" cy="8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48133</xdr:rowOff>
    </xdr:from>
    <xdr:to>
      <xdr:col>23</xdr:col>
      <xdr:colOff>457200</xdr:colOff>
      <xdr:row>15</xdr:row>
      <xdr:rowOff>149733</xdr:rowOff>
    </xdr:to>
    <xdr:sp macro="" textlink="">
      <xdr:nvSpPr>
        <xdr:cNvPr id="447" name="フローチャート : 判断 446"/>
        <xdr:cNvSpPr/>
      </xdr:nvSpPr>
      <xdr:spPr>
        <a:xfrm>
          <a:off x="16129000" y="261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134510</xdr:rowOff>
    </xdr:from>
    <xdr:ext cx="736600" cy="259045"/>
    <xdr:sp macro="" textlink="">
      <xdr:nvSpPr>
        <xdr:cNvPr id="448" name="テキスト ボックス 447"/>
        <xdr:cNvSpPr txBox="1"/>
      </xdr:nvSpPr>
      <xdr:spPr>
        <a:xfrm>
          <a:off x="15798800" y="27062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37.3</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66760</xdr:rowOff>
    </xdr:from>
    <xdr:to>
      <xdr:col>22</xdr:col>
      <xdr:colOff>203200</xdr:colOff>
      <xdr:row>15</xdr:row>
      <xdr:rowOff>85259</xdr:rowOff>
    </xdr:to>
    <xdr:cxnSp macro="">
      <xdr:nvCxnSpPr>
        <xdr:cNvPr id="449" name="直線コネクタ 448"/>
        <xdr:cNvCxnSpPr/>
      </xdr:nvCxnSpPr>
      <xdr:spPr>
        <a:xfrm flipV="1">
          <a:off x="14401800" y="2638510"/>
          <a:ext cx="889000" cy="18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117306</xdr:rowOff>
    </xdr:from>
    <xdr:to>
      <xdr:col>22</xdr:col>
      <xdr:colOff>254000</xdr:colOff>
      <xdr:row>16</xdr:row>
      <xdr:rowOff>47456</xdr:rowOff>
    </xdr:to>
    <xdr:sp macro="" textlink="">
      <xdr:nvSpPr>
        <xdr:cNvPr id="450" name="フローチャート : 判断 449"/>
        <xdr:cNvSpPr/>
      </xdr:nvSpPr>
      <xdr:spPr>
        <a:xfrm>
          <a:off x="15240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32233</xdr:rowOff>
    </xdr:from>
    <xdr:ext cx="762000" cy="259045"/>
    <xdr:sp macro="" textlink="">
      <xdr:nvSpPr>
        <xdr:cNvPr id="451" name="テキスト ボックス 450"/>
        <xdr:cNvSpPr txBox="1"/>
      </xdr:nvSpPr>
      <xdr:spPr>
        <a:xfrm>
          <a:off x="14909800" y="2775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45.9</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85259</xdr:rowOff>
    </xdr:from>
    <xdr:to>
      <xdr:col>21</xdr:col>
      <xdr:colOff>0</xdr:colOff>
      <xdr:row>16</xdr:row>
      <xdr:rowOff>70654</xdr:rowOff>
    </xdr:to>
    <xdr:cxnSp macro="">
      <xdr:nvCxnSpPr>
        <xdr:cNvPr id="452" name="直線コネクタ 451"/>
        <xdr:cNvCxnSpPr/>
      </xdr:nvCxnSpPr>
      <xdr:spPr>
        <a:xfrm flipV="1">
          <a:off x="13512800" y="2657009"/>
          <a:ext cx="889000" cy="156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152696</xdr:rowOff>
    </xdr:from>
    <xdr:to>
      <xdr:col>21</xdr:col>
      <xdr:colOff>50800</xdr:colOff>
      <xdr:row>16</xdr:row>
      <xdr:rowOff>82846</xdr:rowOff>
    </xdr:to>
    <xdr:sp macro="" textlink="">
      <xdr:nvSpPr>
        <xdr:cNvPr id="453" name="フローチャート : 判断 452"/>
        <xdr:cNvSpPr/>
      </xdr:nvSpPr>
      <xdr:spPr>
        <a:xfrm>
          <a:off x="14351000" y="272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67623</xdr:rowOff>
    </xdr:from>
    <xdr:ext cx="762000" cy="259045"/>
    <xdr:sp macro="" textlink="">
      <xdr:nvSpPr>
        <xdr:cNvPr id="454" name="テキスト ボックス 453"/>
        <xdr:cNvSpPr txBox="1"/>
      </xdr:nvSpPr>
      <xdr:spPr>
        <a:xfrm>
          <a:off x="14020800" y="2810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44789</xdr:rowOff>
    </xdr:from>
    <xdr:to>
      <xdr:col>19</xdr:col>
      <xdr:colOff>533400</xdr:colOff>
      <xdr:row>16</xdr:row>
      <xdr:rowOff>146389</xdr:rowOff>
    </xdr:to>
    <xdr:sp macro="" textlink="">
      <xdr:nvSpPr>
        <xdr:cNvPr id="455" name="フローチャート : 判断 454"/>
        <xdr:cNvSpPr/>
      </xdr:nvSpPr>
      <xdr:spPr>
        <a:xfrm>
          <a:off x="13462000" y="278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131166</xdr:rowOff>
    </xdr:from>
    <xdr:ext cx="762000" cy="259045"/>
    <xdr:sp macro="" textlink="">
      <xdr:nvSpPr>
        <xdr:cNvPr id="456" name="テキスト ボックス 455"/>
        <xdr:cNvSpPr txBox="1"/>
      </xdr:nvSpPr>
      <xdr:spPr>
        <a:xfrm>
          <a:off x="13131800" y="2874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14</xdr:row>
      <xdr:rowOff>170519</xdr:rowOff>
    </xdr:from>
    <xdr:to>
      <xdr:col>24</xdr:col>
      <xdr:colOff>609600</xdr:colOff>
      <xdr:row>15</xdr:row>
      <xdr:rowOff>100669</xdr:rowOff>
    </xdr:to>
    <xdr:sp macro="" textlink="">
      <xdr:nvSpPr>
        <xdr:cNvPr id="462" name="円/楕円 461"/>
        <xdr:cNvSpPr/>
      </xdr:nvSpPr>
      <xdr:spPr>
        <a:xfrm>
          <a:off x="16967200" y="2570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15596</xdr:rowOff>
    </xdr:from>
    <xdr:ext cx="762000" cy="259045"/>
    <xdr:sp macro="" textlink="">
      <xdr:nvSpPr>
        <xdr:cNvPr id="463" name="将来負担の状況該当値テキスト"/>
        <xdr:cNvSpPr txBox="1"/>
      </xdr:nvSpPr>
      <xdr:spPr>
        <a:xfrm>
          <a:off x="17106900" y="2415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31.2</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7112</xdr:rowOff>
    </xdr:from>
    <xdr:to>
      <xdr:col>23</xdr:col>
      <xdr:colOff>457200</xdr:colOff>
      <xdr:row>15</xdr:row>
      <xdr:rowOff>108712</xdr:rowOff>
    </xdr:to>
    <xdr:sp macro="" textlink="">
      <xdr:nvSpPr>
        <xdr:cNvPr id="464" name="円/楕円 463"/>
        <xdr:cNvSpPr/>
      </xdr:nvSpPr>
      <xdr:spPr>
        <a:xfrm>
          <a:off x="16129000" y="257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118889</xdr:rowOff>
    </xdr:from>
    <xdr:ext cx="736600" cy="259045"/>
    <xdr:sp macro="" textlink="">
      <xdr:nvSpPr>
        <xdr:cNvPr id="465" name="テキスト ボックス 464"/>
        <xdr:cNvSpPr txBox="1"/>
      </xdr:nvSpPr>
      <xdr:spPr>
        <a:xfrm>
          <a:off x="15798800" y="23477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32.2</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15960</xdr:rowOff>
    </xdr:from>
    <xdr:to>
      <xdr:col>22</xdr:col>
      <xdr:colOff>254000</xdr:colOff>
      <xdr:row>15</xdr:row>
      <xdr:rowOff>117560</xdr:rowOff>
    </xdr:to>
    <xdr:sp macro="" textlink="">
      <xdr:nvSpPr>
        <xdr:cNvPr id="466" name="円/楕円 465"/>
        <xdr:cNvSpPr/>
      </xdr:nvSpPr>
      <xdr:spPr>
        <a:xfrm>
          <a:off x="15240000" y="258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127737</xdr:rowOff>
    </xdr:from>
    <xdr:ext cx="762000" cy="259045"/>
    <xdr:sp macro="" textlink="">
      <xdr:nvSpPr>
        <xdr:cNvPr id="467" name="テキスト ボックス 466"/>
        <xdr:cNvSpPr txBox="1"/>
      </xdr:nvSpPr>
      <xdr:spPr>
        <a:xfrm>
          <a:off x="14909800" y="2356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33.3</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34459</xdr:rowOff>
    </xdr:from>
    <xdr:to>
      <xdr:col>21</xdr:col>
      <xdr:colOff>50800</xdr:colOff>
      <xdr:row>15</xdr:row>
      <xdr:rowOff>136059</xdr:rowOff>
    </xdr:to>
    <xdr:sp macro="" textlink="">
      <xdr:nvSpPr>
        <xdr:cNvPr id="468" name="円/楕円 467"/>
        <xdr:cNvSpPr/>
      </xdr:nvSpPr>
      <xdr:spPr>
        <a:xfrm>
          <a:off x="14351000" y="2606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146236</xdr:rowOff>
    </xdr:from>
    <xdr:ext cx="762000" cy="259045"/>
    <xdr:sp macro="" textlink="">
      <xdr:nvSpPr>
        <xdr:cNvPr id="469" name="テキスト ボックス 468"/>
        <xdr:cNvSpPr txBox="1"/>
      </xdr:nvSpPr>
      <xdr:spPr>
        <a:xfrm>
          <a:off x="14020800" y="2375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35.6</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19854</xdr:rowOff>
    </xdr:from>
    <xdr:to>
      <xdr:col>19</xdr:col>
      <xdr:colOff>533400</xdr:colOff>
      <xdr:row>16</xdr:row>
      <xdr:rowOff>121454</xdr:rowOff>
    </xdr:to>
    <xdr:sp macro="" textlink="">
      <xdr:nvSpPr>
        <xdr:cNvPr id="470" name="円/楕円 469"/>
        <xdr:cNvSpPr/>
      </xdr:nvSpPr>
      <xdr:spPr>
        <a:xfrm>
          <a:off x="13462000" y="2763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131631</xdr:rowOff>
    </xdr:from>
    <xdr:ext cx="762000" cy="259045"/>
    <xdr:sp macro="" textlink="">
      <xdr:nvSpPr>
        <xdr:cNvPr id="471" name="テキスト ボックス 470"/>
        <xdr:cNvSpPr txBox="1"/>
      </xdr:nvSpPr>
      <xdr:spPr>
        <a:xfrm>
          <a:off x="13131800" y="2531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55.1</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大分県中津市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84,864
83,986
491.53
42,146,787
40,508,004
1,310,249
23,727,081
43,812,038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5.1
31.2</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62/69</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a:t>
          </a:r>
          <a:r>
            <a:rPr kumimoji="1" lang="en-US" altLang="ja-JP" sz="1300">
              <a:latin typeface="ＭＳ Ｐゴシック"/>
            </a:rPr>
            <a:t>17</a:t>
          </a:r>
          <a:r>
            <a:rPr kumimoji="1" lang="ja-JP" altLang="en-US" sz="1300">
              <a:latin typeface="ＭＳ Ｐゴシック"/>
            </a:rPr>
            <a:t>年</a:t>
          </a:r>
          <a:r>
            <a:rPr kumimoji="1" lang="en-US" altLang="ja-JP" sz="1300">
              <a:latin typeface="ＭＳ Ｐゴシック"/>
            </a:rPr>
            <a:t>3</a:t>
          </a:r>
          <a:r>
            <a:rPr kumimoji="1" lang="ja-JP" altLang="en-US" sz="1300">
              <a:latin typeface="ＭＳ Ｐゴシック"/>
            </a:rPr>
            <a:t>月</a:t>
          </a:r>
          <a:r>
            <a:rPr kumimoji="1" lang="en-US" altLang="ja-JP" sz="1300">
              <a:latin typeface="ＭＳ Ｐゴシック"/>
            </a:rPr>
            <a:t>1</a:t>
          </a:r>
          <a:r>
            <a:rPr kumimoji="1" lang="ja-JP" altLang="en-US" sz="1300">
              <a:latin typeface="ＭＳ Ｐゴシック"/>
            </a:rPr>
            <a:t>日に市町村合併を行ったことにより、職員数が増となったため、類似団体平均よりも高い水準となっている。退職者数の若干の減により前年度に比べ</a:t>
          </a:r>
          <a:r>
            <a:rPr kumimoji="1" lang="en-US" altLang="ja-JP" sz="1300">
              <a:latin typeface="ＭＳ Ｐゴシック"/>
            </a:rPr>
            <a:t>1.1</a:t>
          </a:r>
          <a:r>
            <a:rPr kumimoji="1" lang="ja-JP" altLang="en-US" sz="1300">
              <a:latin typeface="ＭＳ Ｐゴシック"/>
            </a:rPr>
            <a:t>ポイントの改善となっているが、今後も「中津市行政サービス高度化プラン」（平成</a:t>
          </a:r>
          <a:r>
            <a:rPr kumimoji="1" lang="en-US" altLang="ja-JP" sz="1300">
              <a:latin typeface="ＭＳ Ｐゴシック"/>
            </a:rPr>
            <a:t>29</a:t>
          </a:r>
          <a:r>
            <a:rPr kumimoji="1" lang="ja-JP" altLang="en-US" sz="1300">
              <a:latin typeface="ＭＳ Ｐゴシック"/>
            </a:rPr>
            <a:t>年度～平成</a:t>
          </a:r>
          <a:r>
            <a:rPr kumimoji="1" lang="en-US" altLang="ja-JP" sz="1300">
              <a:latin typeface="ＭＳ Ｐゴシック"/>
            </a:rPr>
            <a:t>33</a:t>
          </a:r>
          <a:r>
            <a:rPr kumimoji="1" lang="ja-JP" altLang="en-US" sz="1300">
              <a:latin typeface="ＭＳ Ｐゴシック"/>
            </a:rPr>
            <a:t>年度）に基づき、職員数の適正化を図り人件費の削減に努める。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115570</xdr:rowOff>
    </xdr:from>
    <xdr:to>
      <xdr:col>7</xdr:col>
      <xdr:colOff>15875</xdr:colOff>
      <xdr:row>41</xdr:row>
      <xdr:rowOff>39370</xdr:rowOff>
    </xdr:to>
    <xdr:cxnSp macro="">
      <xdr:nvCxnSpPr>
        <xdr:cNvPr id="61" name="直線コネクタ 60"/>
        <xdr:cNvCxnSpPr/>
      </xdr:nvCxnSpPr>
      <xdr:spPr>
        <a:xfrm flipV="1">
          <a:off x="4826000" y="577342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11447</xdr:rowOff>
    </xdr:from>
    <xdr:ext cx="762000" cy="259045"/>
    <xdr:sp macro="" textlink="">
      <xdr:nvSpPr>
        <xdr:cNvPr id="62" name="人件費最小値テキスト"/>
        <xdr:cNvSpPr txBox="1"/>
      </xdr:nvSpPr>
      <xdr:spPr>
        <a:xfrm>
          <a:off x="4914900" y="704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33.6</a:t>
          </a:r>
          <a:endParaRPr kumimoji="1" lang="ja-JP" altLang="en-US" sz="1000" b="1">
            <a:latin typeface="ＭＳ Ｐゴシック"/>
          </a:endParaRPr>
        </a:p>
      </xdr:txBody>
    </xdr:sp>
    <xdr:clientData/>
  </xdr:oneCellAnchor>
  <xdr:twoCellAnchor>
    <xdr:from>
      <xdr:col>6</xdr:col>
      <xdr:colOff>612775</xdr:colOff>
      <xdr:row>41</xdr:row>
      <xdr:rowOff>39370</xdr:rowOff>
    </xdr:from>
    <xdr:to>
      <xdr:col>7</xdr:col>
      <xdr:colOff>104775</xdr:colOff>
      <xdr:row>41</xdr:row>
      <xdr:rowOff>39370</xdr:rowOff>
    </xdr:to>
    <xdr:cxnSp macro="">
      <xdr:nvCxnSpPr>
        <xdr:cNvPr id="63" name="直線コネクタ 62"/>
        <xdr:cNvCxnSpPr/>
      </xdr:nvCxnSpPr>
      <xdr:spPr>
        <a:xfrm>
          <a:off x="4737100" y="706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30497</xdr:rowOff>
    </xdr:from>
    <xdr:ext cx="762000" cy="259045"/>
    <xdr:sp macro="" textlink="">
      <xdr:nvSpPr>
        <xdr:cNvPr id="64" name="人件費最大値テキスト"/>
        <xdr:cNvSpPr txBox="1"/>
      </xdr:nvSpPr>
      <xdr:spPr>
        <a:xfrm>
          <a:off x="4914900" y="55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16.6</a:t>
          </a:r>
          <a:endParaRPr kumimoji="1" lang="ja-JP" altLang="en-US" sz="1000" b="1">
            <a:latin typeface="ＭＳ Ｐゴシック"/>
          </a:endParaRPr>
        </a:p>
      </xdr:txBody>
    </xdr:sp>
    <xdr:clientData/>
  </xdr:oneCellAnchor>
  <xdr:twoCellAnchor>
    <xdr:from>
      <xdr:col>6</xdr:col>
      <xdr:colOff>612775</xdr:colOff>
      <xdr:row>33</xdr:row>
      <xdr:rowOff>115570</xdr:rowOff>
    </xdr:from>
    <xdr:to>
      <xdr:col>7</xdr:col>
      <xdr:colOff>104775</xdr:colOff>
      <xdr:row>33</xdr:row>
      <xdr:rowOff>115570</xdr:rowOff>
    </xdr:to>
    <xdr:cxnSp macro="">
      <xdr:nvCxnSpPr>
        <xdr:cNvPr id="65" name="直線コネクタ 64"/>
        <xdr:cNvCxnSpPr/>
      </xdr:nvCxnSpPr>
      <xdr:spPr>
        <a:xfrm>
          <a:off x="4737100" y="5773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81280</xdr:rowOff>
    </xdr:from>
    <xdr:to>
      <xdr:col>7</xdr:col>
      <xdr:colOff>15875</xdr:colOff>
      <xdr:row>38</xdr:row>
      <xdr:rowOff>165100</xdr:rowOff>
    </xdr:to>
    <xdr:cxnSp macro="">
      <xdr:nvCxnSpPr>
        <xdr:cNvPr id="66" name="直線コネクタ 65"/>
        <xdr:cNvCxnSpPr/>
      </xdr:nvCxnSpPr>
      <xdr:spPr>
        <a:xfrm flipV="1">
          <a:off x="3987800" y="659638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77487</xdr:rowOff>
    </xdr:from>
    <xdr:ext cx="762000" cy="259045"/>
    <xdr:sp macro="" textlink="">
      <xdr:nvSpPr>
        <xdr:cNvPr id="67" name="人件費平均値テキスト"/>
        <xdr:cNvSpPr txBox="1"/>
      </xdr:nvSpPr>
      <xdr:spPr>
        <a:xfrm>
          <a:off x="4914900" y="6078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60960</xdr:rowOff>
    </xdr:from>
    <xdr:to>
      <xdr:col>7</xdr:col>
      <xdr:colOff>66675</xdr:colOff>
      <xdr:row>36</xdr:row>
      <xdr:rowOff>162560</xdr:rowOff>
    </xdr:to>
    <xdr:sp macro="" textlink="">
      <xdr:nvSpPr>
        <xdr:cNvPr id="68" name="フローチャート : 判断 67"/>
        <xdr:cNvSpPr/>
      </xdr:nvSpPr>
      <xdr:spPr>
        <a:xfrm>
          <a:off x="47752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165100</xdr:rowOff>
    </xdr:from>
    <xdr:to>
      <xdr:col>5</xdr:col>
      <xdr:colOff>549275</xdr:colOff>
      <xdr:row>38</xdr:row>
      <xdr:rowOff>165100</xdr:rowOff>
    </xdr:to>
    <xdr:cxnSp macro="">
      <xdr:nvCxnSpPr>
        <xdr:cNvPr id="69" name="直線コネクタ 68"/>
        <xdr:cNvCxnSpPr/>
      </xdr:nvCxnSpPr>
      <xdr:spPr>
        <a:xfrm>
          <a:off x="3098800" y="6680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15240</xdr:rowOff>
    </xdr:from>
    <xdr:to>
      <xdr:col>5</xdr:col>
      <xdr:colOff>600075</xdr:colOff>
      <xdr:row>36</xdr:row>
      <xdr:rowOff>116840</xdr:rowOff>
    </xdr:to>
    <xdr:sp macro="" textlink="">
      <xdr:nvSpPr>
        <xdr:cNvPr id="70" name="フローチャート : 判断 69"/>
        <xdr:cNvSpPr/>
      </xdr:nvSpPr>
      <xdr:spPr>
        <a:xfrm>
          <a:off x="3937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127017</xdr:rowOff>
    </xdr:from>
    <xdr:ext cx="736600" cy="259045"/>
    <xdr:sp macro="" textlink="">
      <xdr:nvSpPr>
        <xdr:cNvPr id="71" name="テキスト ボックス 70"/>
        <xdr:cNvSpPr txBox="1"/>
      </xdr:nvSpPr>
      <xdr:spPr>
        <a:xfrm>
          <a:off x="3606800" y="5956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142240</xdr:rowOff>
    </xdr:from>
    <xdr:to>
      <xdr:col>4</xdr:col>
      <xdr:colOff>346075</xdr:colOff>
      <xdr:row>38</xdr:row>
      <xdr:rowOff>165100</xdr:rowOff>
    </xdr:to>
    <xdr:cxnSp macro="">
      <xdr:nvCxnSpPr>
        <xdr:cNvPr id="72" name="直線コネクタ 71"/>
        <xdr:cNvCxnSpPr/>
      </xdr:nvCxnSpPr>
      <xdr:spPr>
        <a:xfrm>
          <a:off x="2209800" y="66573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129540</xdr:rowOff>
    </xdr:from>
    <xdr:to>
      <xdr:col>4</xdr:col>
      <xdr:colOff>396875</xdr:colOff>
      <xdr:row>37</xdr:row>
      <xdr:rowOff>59690</xdr:rowOff>
    </xdr:to>
    <xdr:sp macro="" textlink="">
      <xdr:nvSpPr>
        <xdr:cNvPr id="73" name="フローチャート : 判断 72"/>
        <xdr:cNvSpPr/>
      </xdr:nvSpPr>
      <xdr:spPr>
        <a:xfrm>
          <a:off x="3048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69867</xdr:rowOff>
    </xdr:from>
    <xdr:ext cx="762000" cy="259045"/>
    <xdr:sp macro="" textlink="">
      <xdr:nvSpPr>
        <xdr:cNvPr id="74" name="テキスト ボックス 73"/>
        <xdr:cNvSpPr txBox="1"/>
      </xdr:nvSpPr>
      <xdr:spPr>
        <a:xfrm>
          <a:off x="2717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142240</xdr:rowOff>
    </xdr:from>
    <xdr:to>
      <xdr:col>3</xdr:col>
      <xdr:colOff>142875</xdr:colOff>
      <xdr:row>39</xdr:row>
      <xdr:rowOff>1270</xdr:rowOff>
    </xdr:to>
    <xdr:cxnSp macro="">
      <xdr:nvCxnSpPr>
        <xdr:cNvPr id="75" name="直線コネクタ 74"/>
        <xdr:cNvCxnSpPr/>
      </xdr:nvCxnSpPr>
      <xdr:spPr>
        <a:xfrm flipV="1">
          <a:off x="1320800" y="66573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121920</xdr:rowOff>
    </xdr:from>
    <xdr:to>
      <xdr:col>3</xdr:col>
      <xdr:colOff>193675</xdr:colOff>
      <xdr:row>37</xdr:row>
      <xdr:rowOff>52070</xdr:rowOff>
    </xdr:to>
    <xdr:sp macro="" textlink="">
      <xdr:nvSpPr>
        <xdr:cNvPr id="76" name="フローチャート : 判断 75"/>
        <xdr:cNvSpPr/>
      </xdr:nvSpPr>
      <xdr:spPr>
        <a:xfrm>
          <a:off x="2159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62247</xdr:rowOff>
    </xdr:from>
    <xdr:ext cx="762000" cy="259045"/>
    <xdr:sp macro="" textlink="">
      <xdr:nvSpPr>
        <xdr:cNvPr id="77" name="テキスト ボックス 76"/>
        <xdr:cNvSpPr txBox="1"/>
      </xdr:nvSpPr>
      <xdr:spPr>
        <a:xfrm>
          <a:off x="1828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19050</xdr:rowOff>
    </xdr:from>
    <xdr:to>
      <xdr:col>1</xdr:col>
      <xdr:colOff>676275</xdr:colOff>
      <xdr:row>37</xdr:row>
      <xdr:rowOff>120650</xdr:rowOff>
    </xdr:to>
    <xdr:sp macro="" textlink="">
      <xdr:nvSpPr>
        <xdr:cNvPr id="78" name="フローチャート : 判断 77"/>
        <xdr:cNvSpPr/>
      </xdr:nvSpPr>
      <xdr:spPr>
        <a:xfrm>
          <a:off x="1270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130827</xdr:rowOff>
    </xdr:from>
    <xdr:ext cx="762000" cy="259045"/>
    <xdr:sp macro="" textlink="">
      <xdr:nvSpPr>
        <xdr:cNvPr id="79" name="テキスト ボックス 78"/>
        <xdr:cNvSpPr txBox="1"/>
      </xdr:nvSpPr>
      <xdr:spPr>
        <a:xfrm>
          <a:off x="939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38</xdr:row>
      <xdr:rowOff>30480</xdr:rowOff>
    </xdr:from>
    <xdr:to>
      <xdr:col>7</xdr:col>
      <xdr:colOff>66675</xdr:colOff>
      <xdr:row>38</xdr:row>
      <xdr:rowOff>132080</xdr:rowOff>
    </xdr:to>
    <xdr:sp macro="" textlink="">
      <xdr:nvSpPr>
        <xdr:cNvPr id="85" name="円/楕円 84"/>
        <xdr:cNvSpPr/>
      </xdr:nvSpPr>
      <xdr:spPr>
        <a:xfrm>
          <a:off x="47752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2557</xdr:rowOff>
    </xdr:from>
    <xdr:ext cx="762000" cy="259045"/>
    <xdr:sp macro="" textlink="">
      <xdr:nvSpPr>
        <xdr:cNvPr id="86" name="人件費該当値テキスト"/>
        <xdr:cNvSpPr txBox="1"/>
      </xdr:nvSpPr>
      <xdr:spPr>
        <a:xfrm>
          <a:off x="49149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27.4</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114300</xdr:rowOff>
    </xdr:from>
    <xdr:to>
      <xdr:col>5</xdr:col>
      <xdr:colOff>600075</xdr:colOff>
      <xdr:row>39</xdr:row>
      <xdr:rowOff>44450</xdr:rowOff>
    </xdr:to>
    <xdr:sp macro="" textlink="">
      <xdr:nvSpPr>
        <xdr:cNvPr id="87" name="円/楕円 86"/>
        <xdr:cNvSpPr/>
      </xdr:nvSpPr>
      <xdr:spPr>
        <a:xfrm>
          <a:off x="3937000" y="66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39</xdr:row>
      <xdr:rowOff>29227</xdr:rowOff>
    </xdr:from>
    <xdr:ext cx="736600" cy="259045"/>
    <xdr:sp macro="" textlink="">
      <xdr:nvSpPr>
        <xdr:cNvPr id="88" name="テキスト ボックス 87"/>
        <xdr:cNvSpPr txBox="1"/>
      </xdr:nvSpPr>
      <xdr:spPr>
        <a:xfrm>
          <a:off x="3606800" y="671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28.5</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114300</xdr:rowOff>
    </xdr:from>
    <xdr:to>
      <xdr:col>4</xdr:col>
      <xdr:colOff>396875</xdr:colOff>
      <xdr:row>39</xdr:row>
      <xdr:rowOff>44450</xdr:rowOff>
    </xdr:to>
    <xdr:sp macro="" textlink="">
      <xdr:nvSpPr>
        <xdr:cNvPr id="89" name="円/楕円 88"/>
        <xdr:cNvSpPr/>
      </xdr:nvSpPr>
      <xdr:spPr>
        <a:xfrm>
          <a:off x="3048000" y="66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29227</xdr:rowOff>
    </xdr:from>
    <xdr:ext cx="762000" cy="259045"/>
    <xdr:sp macro="" textlink="">
      <xdr:nvSpPr>
        <xdr:cNvPr id="90" name="テキスト ボックス 89"/>
        <xdr:cNvSpPr txBox="1"/>
      </xdr:nvSpPr>
      <xdr:spPr>
        <a:xfrm>
          <a:off x="2717800" y="671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28.5</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91440</xdr:rowOff>
    </xdr:from>
    <xdr:to>
      <xdr:col>3</xdr:col>
      <xdr:colOff>193675</xdr:colOff>
      <xdr:row>39</xdr:row>
      <xdr:rowOff>21590</xdr:rowOff>
    </xdr:to>
    <xdr:sp macro="" textlink="">
      <xdr:nvSpPr>
        <xdr:cNvPr id="91" name="円/楕円 90"/>
        <xdr:cNvSpPr/>
      </xdr:nvSpPr>
      <xdr:spPr>
        <a:xfrm>
          <a:off x="2159000" y="660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6367</xdr:rowOff>
    </xdr:from>
    <xdr:ext cx="762000" cy="259045"/>
    <xdr:sp macro="" textlink="">
      <xdr:nvSpPr>
        <xdr:cNvPr id="92" name="テキスト ボックス 91"/>
        <xdr:cNvSpPr txBox="1"/>
      </xdr:nvSpPr>
      <xdr:spPr>
        <a:xfrm>
          <a:off x="1828800" y="669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28.2</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121920</xdr:rowOff>
    </xdr:from>
    <xdr:to>
      <xdr:col>1</xdr:col>
      <xdr:colOff>676275</xdr:colOff>
      <xdr:row>39</xdr:row>
      <xdr:rowOff>52070</xdr:rowOff>
    </xdr:to>
    <xdr:sp macro="" textlink="">
      <xdr:nvSpPr>
        <xdr:cNvPr id="93" name="円/楕円 92"/>
        <xdr:cNvSpPr/>
      </xdr:nvSpPr>
      <xdr:spPr>
        <a:xfrm>
          <a:off x="1270000" y="663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36847</xdr:rowOff>
    </xdr:from>
    <xdr:ext cx="762000" cy="259045"/>
    <xdr:sp macro="" textlink="">
      <xdr:nvSpPr>
        <xdr:cNvPr id="94" name="テキスト ボックス 93"/>
        <xdr:cNvSpPr txBox="1"/>
      </xdr:nvSpPr>
      <xdr:spPr>
        <a:xfrm>
          <a:off x="939800" y="672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28.6</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45/69</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前年度と同水準であるが、類似団体平均を上回っている。今後も事務事業の見直し、改善等により物件費の削減に努める。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161290</xdr:rowOff>
    </xdr:from>
    <xdr:to>
      <xdr:col>24</xdr:col>
      <xdr:colOff>31750</xdr:colOff>
      <xdr:row>20</xdr:row>
      <xdr:rowOff>143328</xdr:rowOff>
    </xdr:to>
    <xdr:cxnSp macro="">
      <xdr:nvCxnSpPr>
        <xdr:cNvPr id="124" name="直線コネクタ 123"/>
        <xdr:cNvCxnSpPr/>
      </xdr:nvCxnSpPr>
      <xdr:spPr>
        <a:xfrm flipV="1">
          <a:off x="16510000" y="2390140"/>
          <a:ext cx="0" cy="1182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115405</xdr:rowOff>
    </xdr:from>
    <xdr:ext cx="762000" cy="259045"/>
    <xdr:sp macro="" textlink="">
      <xdr:nvSpPr>
        <xdr:cNvPr id="125" name="物件費最小値テキスト"/>
        <xdr:cNvSpPr txBox="1"/>
      </xdr:nvSpPr>
      <xdr:spPr>
        <a:xfrm>
          <a:off x="16598900" y="354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26.5</a:t>
          </a:r>
          <a:endParaRPr kumimoji="1" lang="ja-JP" altLang="en-US" sz="1000" b="1">
            <a:latin typeface="ＭＳ Ｐゴシック"/>
          </a:endParaRPr>
        </a:p>
      </xdr:txBody>
    </xdr:sp>
    <xdr:clientData/>
  </xdr:oneCellAnchor>
  <xdr:twoCellAnchor>
    <xdr:from>
      <xdr:col>23</xdr:col>
      <xdr:colOff>628650</xdr:colOff>
      <xdr:row>20</xdr:row>
      <xdr:rowOff>143328</xdr:rowOff>
    </xdr:from>
    <xdr:to>
      <xdr:col>24</xdr:col>
      <xdr:colOff>120650</xdr:colOff>
      <xdr:row>20</xdr:row>
      <xdr:rowOff>143328</xdr:rowOff>
    </xdr:to>
    <xdr:cxnSp macro="">
      <xdr:nvCxnSpPr>
        <xdr:cNvPr id="126" name="直線コネクタ 125"/>
        <xdr:cNvCxnSpPr/>
      </xdr:nvCxnSpPr>
      <xdr:spPr>
        <a:xfrm>
          <a:off x="16421100" y="35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76217</xdr:rowOff>
    </xdr:from>
    <xdr:ext cx="762000" cy="259045"/>
    <xdr:sp macro="" textlink="">
      <xdr:nvSpPr>
        <xdr:cNvPr id="127" name="物件費最大値テキスト"/>
        <xdr:cNvSpPr txBox="1"/>
      </xdr:nvSpPr>
      <xdr:spPr>
        <a:xfrm>
          <a:off x="16598900" y="213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a:t>
          </a:r>
          <a:endParaRPr kumimoji="1" lang="ja-JP" altLang="en-US" sz="1000" b="1">
            <a:latin typeface="ＭＳ Ｐゴシック"/>
          </a:endParaRPr>
        </a:p>
      </xdr:txBody>
    </xdr:sp>
    <xdr:clientData/>
  </xdr:oneCellAnchor>
  <xdr:twoCellAnchor>
    <xdr:from>
      <xdr:col>23</xdr:col>
      <xdr:colOff>628650</xdr:colOff>
      <xdr:row>13</xdr:row>
      <xdr:rowOff>161290</xdr:rowOff>
    </xdr:from>
    <xdr:to>
      <xdr:col>24</xdr:col>
      <xdr:colOff>120650</xdr:colOff>
      <xdr:row>13</xdr:row>
      <xdr:rowOff>161290</xdr:rowOff>
    </xdr:to>
    <xdr:cxnSp macro="">
      <xdr:nvCxnSpPr>
        <xdr:cNvPr id="128" name="直線コネクタ 127"/>
        <xdr:cNvCxnSpPr/>
      </xdr:nvCxnSpPr>
      <xdr:spPr>
        <a:xfrm>
          <a:off x="16421100" y="2390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84546</xdr:rowOff>
    </xdr:from>
    <xdr:to>
      <xdr:col>24</xdr:col>
      <xdr:colOff>31750</xdr:colOff>
      <xdr:row>16</xdr:row>
      <xdr:rowOff>84546</xdr:rowOff>
    </xdr:to>
    <xdr:cxnSp macro="">
      <xdr:nvCxnSpPr>
        <xdr:cNvPr id="129" name="直線コネクタ 128"/>
        <xdr:cNvCxnSpPr/>
      </xdr:nvCxnSpPr>
      <xdr:spPr>
        <a:xfrm>
          <a:off x="15671800" y="282774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14</xdr:row>
      <xdr:rowOff>143346</xdr:rowOff>
    </xdr:from>
    <xdr:ext cx="762000" cy="259045"/>
    <xdr:sp macro="" textlink="">
      <xdr:nvSpPr>
        <xdr:cNvPr id="130" name="物件費平均値テキスト"/>
        <xdr:cNvSpPr txBox="1"/>
      </xdr:nvSpPr>
      <xdr:spPr>
        <a:xfrm>
          <a:off x="16598900" y="25436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126819</xdr:rowOff>
    </xdr:from>
    <xdr:to>
      <xdr:col>24</xdr:col>
      <xdr:colOff>82550</xdr:colOff>
      <xdr:row>16</xdr:row>
      <xdr:rowOff>56969</xdr:rowOff>
    </xdr:to>
    <xdr:sp macro="" textlink="">
      <xdr:nvSpPr>
        <xdr:cNvPr id="131" name="フローチャート : 判断 130"/>
        <xdr:cNvSpPr/>
      </xdr:nvSpPr>
      <xdr:spPr>
        <a:xfrm>
          <a:off x="16459200" y="269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84546</xdr:rowOff>
    </xdr:from>
    <xdr:to>
      <xdr:col>22</xdr:col>
      <xdr:colOff>565150</xdr:colOff>
      <xdr:row>16</xdr:row>
      <xdr:rowOff>130266</xdr:rowOff>
    </xdr:to>
    <xdr:cxnSp macro="">
      <xdr:nvCxnSpPr>
        <xdr:cNvPr id="132" name="直線コネクタ 131"/>
        <xdr:cNvCxnSpPr/>
      </xdr:nvCxnSpPr>
      <xdr:spPr>
        <a:xfrm flipV="1">
          <a:off x="14782800" y="282774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53340</xdr:rowOff>
    </xdr:from>
    <xdr:to>
      <xdr:col>22</xdr:col>
      <xdr:colOff>615950</xdr:colOff>
      <xdr:row>16</xdr:row>
      <xdr:rowOff>154940</xdr:rowOff>
    </xdr:to>
    <xdr:sp macro="" textlink="">
      <xdr:nvSpPr>
        <xdr:cNvPr id="133" name="フローチャート : 判断 132"/>
        <xdr:cNvSpPr/>
      </xdr:nvSpPr>
      <xdr:spPr>
        <a:xfrm>
          <a:off x="15621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139717</xdr:rowOff>
    </xdr:from>
    <xdr:ext cx="736600" cy="259045"/>
    <xdr:sp macro="" textlink="">
      <xdr:nvSpPr>
        <xdr:cNvPr id="134" name="テキスト ボックス 133"/>
        <xdr:cNvSpPr txBox="1"/>
      </xdr:nvSpPr>
      <xdr:spPr>
        <a:xfrm>
          <a:off x="15290800" y="2882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6169</xdr:rowOff>
    </xdr:from>
    <xdr:to>
      <xdr:col>21</xdr:col>
      <xdr:colOff>361950</xdr:colOff>
      <xdr:row>16</xdr:row>
      <xdr:rowOff>130266</xdr:rowOff>
    </xdr:to>
    <xdr:cxnSp macro="">
      <xdr:nvCxnSpPr>
        <xdr:cNvPr id="135" name="直線コネクタ 134"/>
        <xdr:cNvCxnSpPr/>
      </xdr:nvCxnSpPr>
      <xdr:spPr>
        <a:xfrm>
          <a:off x="13893800" y="2749369"/>
          <a:ext cx="889000" cy="1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1088</xdr:rowOff>
    </xdr:from>
    <xdr:to>
      <xdr:col>21</xdr:col>
      <xdr:colOff>412750</xdr:colOff>
      <xdr:row>16</xdr:row>
      <xdr:rowOff>102688</xdr:rowOff>
    </xdr:to>
    <xdr:sp macro="" textlink="">
      <xdr:nvSpPr>
        <xdr:cNvPr id="136" name="フローチャート : 判断 135"/>
        <xdr:cNvSpPr/>
      </xdr:nvSpPr>
      <xdr:spPr>
        <a:xfrm>
          <a:off x="14732000" y="2744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112865</xdr:rowOff>
    </xdr:from>
    <xdr:ext cx="762000" cy="259045"/>
    <xdr:sp macro="" textlink="">
      <xdr:nvSpPr>
        <xdr:cNvPr id="137" name="テキスト ボックス 136"/>
        <xdr:cNvSpPr txBox="1"/>
      </xdr:nvSpPr>
      <xdr:spPr>
        <a:xfrm>
          <a:off x="14401800" y="2513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131899</xdr:rowOff>
    </xdr:from>
    <xdr:to>
      <xdr:col>20</xdr:col>
      <xdr:colOff>158750</xdr:colOff>
      <xdr:row>16</xdr:row>
      <xdr:rowOff>6169</xdr:rowOff>
    </xdr:to>
    <xdr:cxnSp macro="">
      <xdr:nvCxnSpPr>
        <xdr:cNvPr id="138" name="直線コネクタ 137"/>
        <xdr:cNvCxnSpPr/>
      </xdr:nvCxnSpPr>
      <xdr:spPr>
        <a:xfrm>
          <a:off x="13004800" y="2703649"/>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126819</xdr:rowOff>
    </xdr:from>
    <xdr:to>
      <xdr:col>20</xdr:col>
      <xdr:colOff>209550</xdr:colOff>
      <xdr:row>16</xdr:row>
      <xdr:rowOff>56969</xdr:rowOff>
    </xdr:to>
    <xdr:sp macro="" textlink="">
      <xdr:nvSpPr>
        <xdr:cNvPr id="139" name="フローチャート : 判断 138"/>
        <xdr:cNvSpPr/>
      </xdr:nvSpPr>
      <xdr:spPr>
        <a:xfrm>
          <a:off x="13843000" y="269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67146</xdr:rowOff>
    </xdr:from>
    <xdr:ext cx="762000" cy="259045"/>
    <xdr:sp macro="" textlink="">
      <xdr:nvSpPr>
        <xdr:cNvPr id="140" name="テキスト ボックス 139"/>
        <xdr:cNvSpPr txBox="1"/>
      </xdr:nvSpPr>
      <xdr:spPr>
        <a:xfrm>
          <a:off x="13512800" y="2467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100693</xdr:rowOff>
    </xdr:from>
    <xdr:to>
      <xdr:col>19</xdr:col>
      <xdr:colOff>6350</xdr:colOff>
      <xdr:row>16</xdr:row>
      <xdr:rowOff>30843</xdr:rowOff>
    </xdr:to>
    <xdr:sp macro="" textlink="">
      <xdr:nvSpPr>
        <xdr:cNvPr id="141" name="フローチャート : 判断 140"/>
        <xdr:cNvSpPr/>
      </xdr:nvSpPr>
      <xdr:spPr>
        <a:xfrm>
          <a:off x="12954000" y="267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15620</xdr:rowOff>
    </xdr:from>
    <xdr:ext cx="762000" cy="259045"/>
    <xdr:sp macro="" textlink="">
      <xdr:nvSpPr>
        <xdr:cNvPr id="142" name="テキスト ボックス 141"/>
        <xdr:cNvSpPr txBox="1"/>
      </xdr:nvSpPr>
      <xdr:spPr>
        <a:xfrm>
          <a:off x="12623800" y="275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16</xdr:row>
      <xdr:rowOff>33746</xdr:rowOff>
    </xdr:from>
    <xdr:to>
      <xdr:col>24</xdr:col>
      <xdr:colOff>82550</xdr:colOff>
      <xdr:row>16</xdr:row>
      <xdr:rowOff>135346</xdr:rowOff>
    </xdr:to>
    <xdr:sp macro="" textlink="">
      <xdr:nvSpPr>
        <xdr:cNvPr id="148" name="円/楕円 147"/>
        <xdr:cNvSpPr/>
      </xdr:nvSpPr>
      <xdr:spPr>
        <a:xfrm>
          <a:off x="16459200" y="2776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5823</xdr:rowOff>
    </xdr:from>
    <xdr:ext cx="762000" cy="259045"/>
    <xdr:sp macro="" textlink="">
      <xdr:nvSpPr>
        <xdr:cNvPr id="149" name="物件費該当値テキスト"/>
        <xdr:cNvSpPr txBox="1"/>
      </xdr:nvSpPr>
      <xdr:spPr>
        <a:xfrm>
          <a:off x="16598900" y="2749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33746</xdr:rowOff>
    </xdr:from>
    <xdr:to>
      <xdr:col>22</xdr:col>
      <xdr:colOff>615950</xdr:colOff>
      <xdr:row>16</xdr:row>
      <xdr:rowOff>135346</xdr:rowOff>
    </xdr:to>
    <xdr:sp macro="" textlink="">
      <xdr:nvSpPr>
        <xdr:cNvPr id="150" name="円/楕円 149"/>
        <xdr:cNvSpPr/>
      </xdr:nvSpPr>
      <xdr:spPr>
        <a:xfrm>
          <a:off x="15621000" y="2776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145523</xdr:rowOff>
    </xdr:from>
    <xdr:ext cx="736600" cy="259045"/>
    <xdr:sp macro="" textlink="">
      <xdr:nvSpPr>
        <xdr:cNvPr id="151" name="テキスト ボックス 150"/>
        <xdr:cNvSpPr txBox="1"/>
      </xdr:nvSpPr>
      <xdr:spPr>
        <a:xfrm>
          <a:off x="15290800" y="25458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79466</xdr:rowOff>
    </xdr:from>
    <xdr:to>
      <xdr:col>21</xdr:col>
      <xdr:colOff>412750</xdr:colOff>
      <xdr:row>17</xdr:row>
      <xdr:rowOff>9616</xdr:rowOff>
    </xdr:to>
    <xdr:sp macro="" textlink="">
      <xdr:nvSpPr>
        <xdr:cNvPr id="152" name="円/楕円 151"/>
        <xdr:cNvSpPr/>
      </xdr:nvSpPr>
      <xdr:spPr>
        <a:xfrm>
          <a:off x="14732000" y="2822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165843</xdr:rowOff>
    </xdr:from>
    <xdr:ext cx="762000" cy="259045"/>
    <xdr:sp macro="" textlink="">
      <xdr:nvSpPr>
        <xdr:cNvPr id="153" name="テキスト ボックス 152"/>
        <xdr:cNvSpPr txBox="1"/>
      </xdr:nvSpPr>
      <xdr:spPr>
        <a:xfrm>
          <a:off x="14401800" y="2909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126819</xdr:rowOff>
    </xdr:from>
    <xdr:to>
      <xdr:col>20</xdr:col>
      <xdr:colOff>209550</xdr:colOff>
      <xdr:row>16</xdr:row>
      <xdr:rowOff>56969</xdr:rowOff>
    </xdr:to>
    <xdr:sp macro="" textlink="">
      <xdr:nvSpPr>
        <xdr:cNvPr id="154" name="円/楕円 153"/>
        <xdr:cNvSpPr/>
      </xdr:nvSpPr>
      <xdr:spPr>
        <a:xfrm>
          <a:off x="13843000" y="2698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41746</xdr:rowOff>
    </xdr:from>
    <xdr:ext cx="762000" cy="259045"/>
    <xdr:sp macro="" textlink="">
      <xdr:nvSpPr>
        <xdr:cNvPr id="155" name="テキスト ボックス 154"/>
        <xdr:cNvSpPr txBox="1"/>
      </xdr:nvSpPr>
      <xdr:spPr>
        <a:xfrm>
          <a:off x="13512800" y="2784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81099</xdr:rowOff>
    </xdr:from>
    <xdr:to>
      <xdr:col>19</xdr:col>
      <xdr:colOff>6350</xdr:colOff>
      <xdr:row>16</xdr:row>
      <xdr:rowOff>11249</xdr:rowOff>
    </xdr:to>
    <xdr:sp macro="" textlink="">
      <xdr:nvSpPr>
        <xdr:cNvPr id="156" name="円/楕円 155"/>
        <xdr:cNvSpPr/>
      </xdr:nvSpPr>
      <xdr:spPr>
        <a:xfrm>
          <a:off x="12954000" y="2652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21426</xdr:rowOff>
    </xdr:from>
    <xdr:ext cx="762000" cy="259045"/>
    <xdr:sp macro="" textlink="">
      <xdr:nvSpPr>
        <xdr:cNvPr id="157" name="テキスト ボックス 156"/>
        <xdr:cNvSpPr txBox="1"/>
      </xdr:nvSpPr>
      <xdr:spPr>
        <a:xfrm>
          <a:off x="12623800" y="2421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43/69</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扶助費歳出総額は</a:t>
          </a:r>
          <a:r>
            <a:rPr kumimoji="1" lang="en-US" altLang="ja-JP" sz="1300">
              <a:latin typeface="ＭＳ Ｐゴシック"/>
            </a:rPr>
            <a:t>642,821</a:t>
          </a:r>
          <a:r>
            <a:rPr kumimoji="1" lang="ja-JP" altLang="en-US" sz="1300">
              <a:latin typeface="ＭＳ Ｐゴシック"/>
            </a:rPr>
            <a:t>千円増加し、前年度と比べ</a:t>
          </a:r>
          <a:r>
            <a:rPr kumimoji="1" lang="en-US" altLang="ja-JP" sz="1300">
              <a:latin typeface="ＭＳ Ｐゴシック"/>
            </a:rPr>
            <a:t>0.6</a:t>
          </a:r>
          <a:r>
            <a:rPr kumimoji="1" lang="ja-JP" altLang="en-US" sz="1300">
              <a:latin typeface="ＭＳ Ｐゴシック"/>
            </a:rPr>
            <a:t>ポイント悪化した。平成</a:t>
          </a:r>
          <a:r>
            <a:rPr kumimoji="1" lang="en-US" altLang="ja-JP" sz="1300">
              <a:latin typeface="ＭＳ Ｐゴシック"/>
            </a:rPr>
            <a:t>28</a:t>
          </a:r>
          <a:r>
            <a:rPr kumimoji="1" lang="ja-JP" altLang="en-US" sz="1300">
              <a:latin typeface="ＭＳ Ｐゴシック"/>
            </a:rPr>
            <a:t>年度の扶助費増額の主な要因は臨時福祉給付金であるが、児童福祉費及び障害福祉費は毎年増加している。今後も同事業費の増加が見込まれるため、さらなる財政基盤の確立に努める。</a:t>
          </a: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77470</xdr:rowOff>
    </xdr:from>
    <xdr:to>
      <xdr:col>7</xdr:col>
      <xdr:colOff>15875</xdr:colOff>
      <xdr:row>61</xdr:row>
      <xdr:rowOff>8890</xdr:rowOff>
    </xdr:to>
    <xdr:cxnSp macro="">
      <xdr:nvCxnSpPr>
        <xdr:cNvPr id="185" name="直線コネクタ 184"/>
        <xdr:cNvCxnSpPr/>
      </xdr:nvCxnSpPr>
      <xdr:spPr>
        <a:xfrm flipV="1">
          <a:off x="4826000" y="916432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152417</xdr:rowOff>
    </xdr:from>
    <xdr:ext cx="762000" cy="259045"/>
    <xdr:sp macro="" textlink="">
      <xdr:nvSpPr>
        <xdr:cNvPr id="186" name="扶助費最小値テキスト"/>
        <xdr:cNvSpPr txBox="1"/>
      </xdr:nvSpPr>
      <xdr:spPr>
        <a:xfrm>
          <a:off x="4914900" y="10439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23.2</a:t>
          </a:r>
          <a:endParaRPr kumimoji="1" lang="ja-JP" altLang="en-US" sz="1000" b="1">
            <a:latin typeface="ＭＳ Ｐゴシック"/>
          </a:endParaRPr>
        </a:p>
      </xdr:txBody>
    </xdr:sp>
    <xdr:clientData/>
  </xdr:oneCellAnchor>
  <xdr:twoCellAnchor>
    <xdr:from>
      <xdr:col>6</xdr:col>
      <xdr:colOff>612775</xdr:colOff>
      <xdr:row>61</xdr:row>
      <xdr:rowOff>8890</xdr:rowOff>
    </xdr:from>
    <xdr:to>
      <xdr:col>7</xdr:col>
      <xdr:colOff>104775</xdr:colOff>
      <xdr:row>61</xdr:row>
      <xdr:rowOff>8890</xdr:rowOff>
    </xdr:to>
    <xdr:cxnSp macro="">
      <xdr:nvCxnSpPr>
        <xdr:cNvPr id="187" name="直線コネクタ 186"/>
        <xdr:cNvCxnSpPr/>
      </xdr:nvCxnSpPr>
      <xdr:spPr>
        <a:xfrm>
          <a:off x="4737100" y="10467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163847</xdr:rowOff>
    </xdr:from>
    <xdr:ext cx="762000" cy="259045"/>
    <xdr:sp macro="" textlink="">
      <xdr:nvSpPr>
        <xdr:cNvPr id="188" name="扶助費最大値テキスト"/>
        <xdr:cNvSpPr txBox="1"/>
      </xdr:nvSpPr>
      <xdr:spPr>
        <a:xfrm>
          <a:off x="4914900" y="890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a:t>
          </a:r>
          <a:endParaRPr kumimoji="1" lang="ja-JP" altLang="en-US" sz="1000" b="1">
            <a:latin typeface="ＭＳ Ｐゴシック"/>
          </a:endParaRPr>
        </a:p>
      </xdr:txBody>
    </xdr:sp>
    <xdr:clientData/>
  </xdr:oneCellAnchor>
  <xdr:twoCellAnchor>
    <xdr:from>
      <xdr:col>6</xdr:col>
      <xdr:colOff>612775</xdr:colOff>
      <xdr:row>53</xdr:row>
      <xdr:rowOff>77470</xdr:rowOff>
    </xdr:from>
    <xdr:to>
      <xdr:col>7</xdr:col>
      <xdr:colOff>104775</xdr:colOff>
      <xdr:row>53</xdr:row>
      <xdr:rowOff>77470</xdr:rowOff>
    </xdr:to>
    <xdr:cxnSp macro="">
      <xdr:nvCxnSpPr>
        <xdr:cNvPr id="189" name="直線コネクタ 188"/>
        <xdr:cNvCxnSpPr/>
      </xdr:nvCxnSpPr>
      <xdr:spPr>
        <a:xfrm>
          <a:off x="4737100" y="9164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39370</xdr:rowOff>
    </xdr:from>
    <xdr:to>
      <xdr:col>7</xdr:col>
      <xdr:colOff>15875</xdr:colOff>
      <xdr:row>55</xdr:row>
      <xdr:rowOff>85090</xdr:rowOff>
    </xdr:to>
    <xdr:cxnSp macro="">
      <xdr:nvCxnSpPr>
        <xdr:cNvPr id="190" name="直線コネクタ 189"/>
        <xdr:cNvCxnSpPr/>
      </xdr:nvCxnSpPr>
      <xdr:spPr>
        <a:xfrm>
          <a:off x="3987800" y="946912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5097</xdr:rowOff>
    </xdr:from>
    <xdr:ext cx="762000" cy="259045"/>
    <xdr:sp macro="" textlink="">
      <xdr:nvSpPr>
        <xdr:cNvPr id="191" name="扶助費平均値テキスト"/>
        <xdr:cNvSpPr txBox="1"/>
      </xdr:nvSpPr>
      <xdr:spPr>
        <a:xfrm>
          <a:off x="4914900" y="9263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160020</xdr:rowOff>
    </xdr:from>
    <xdr:to>
      <xdr:col>7</xdr:col>
      <xdr:colOff>66675</xdr:colOff>
      <xdr:row>55</xdr:row>
      <xdr:rowOff>90170</xdr:rowOff>
    </xdr:to>
    <xdr:sp macro="" textlink="">
      <xdr:nvSpPr>
        <xdr:cNvPr id="192" name="フローチャート : 判断 191"/>
        <xdr:cNvSpPr/>
      </xdr:nvSpPr>
      <xdr:spPr>
        <a:xfrm>
          <a:off x="47752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165100</xdr:rowOff>
    </xdr:from>
    <xdr:to>
      <xdr:col>5</xdr:col>
      <xdr:colOff>549275</xdr:colOff>
      <xdr:row>55</xdr:row>
      <xdr:rowOff>39370</xdr:rowOff>
    </xdr:to>
    <xdr:cxnSp macro="">
      <xdr:nvCxnSpPr>
        <xdr:cNvPr id="193" name="直線コネクタ 192"/>
        <xdr:cNvCxnSpPr/>
      </xdr:nvCxnSpPr>
      <xdr:spPr>
        <a:xfrm>
          <a:off x="3098800" y="94234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144780</xdr:rowOff>
    </xdr:from>
    <xdr:to>
      <xdr:col>5</xdr:col>
      <xdr:colOff>600075</xdr:colOff>
      <xdr:row>55</xdr:row>
      <xdr:rowOff>74930</xdr:rowOff>
    </xdr:to>
    <xdr:sp macro="" textlink="">
      <xdr:nvSpPr>
        <xdr:cNvPr id="194" name="フローチャート : 判断 193"/>
        <xdr:cNvSpPr/>
      </xdr:nvSpPr>
      <xdr:spPr>
        <a:xfrm>
          <a:off x="3937000" y="940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85107</xdr:rowOff>
    </xdr:from>
    <xdr:ext cx="736600" cy="259045"/>
    <xdr:sp macro="" textlink="">
      <xdr:nvSpPr>
        <xdr:cNvPr id="195" name="テキスト ボックス 194"/>
        <xdr:cNvSpPr txBox="1"/>
      </xdr:nvSpPr>
      <xdr:spPr>
        <a:xfrm>
          <a:off x="3606800" y="9171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96520</xdr:rowOff>
    </xdr:from>
    <xdr:to>
      <xdr:col>4</xdr:col>
      <xdr:colOff>346075</xdr:colOff>
      <xdr:row>54</xdr:row>
      <xdr:rowOff>165100</xdr:rowOff>
    </xdr:to>
    <xdr:cxnSp macro="">
      <xdr:nvCxnSpPr>
        <xdr:cNvPr id="196" name="直線コネクタ 195"/>
        <xdr:cNvCxnSpPr/>
      </xdr:nvCxnSpPr>
      <xdr:spPr>
        <a:xfrm>
          <a:off x="2209800" y="93548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160020</xdr:rowOff>
    </xdr:from>
    <xdr:to>
      <xdr:col>4</xdr:col>
      <xdr:colOff>396875</xdr:colOff>
      <xdr:row>55</xdr:row>
      <xdr:rowOff>90170</xdr:rowOff>
    </xdr:to>
    <xdr:sp macro="" textlink="">
      <xdr:nvSpPr>
        <xdr:cNvPr id="197" name="フローチャート : 判断 196"/>
        <xdr:cNvSpPr/>
      </xdr:nvSpPr>
      <xdr:spPr>
        <a:xfrm>
          <a:off x="30480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74947</xdr:rowOff>
    </xdr:from>
    <xdr:ext cx="762000" cy="259045"/>
    <xdr:sp macro="" textlink="">
      <xdr:nvSpPr>
        <xdr:cNvPr id="198" name="テキスト ボックス 197"/>
        <xdr:cNvSpPr txBox="1"/>
      </xdr:nvSpPr>
      <xdr:spPr>
        <a:xfrm>
          <a:off x="2717800" y="950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96520</xdr:rowOff>
    </xdr:from>
    <xdr:to>
      <xdr:col>3</xdr:col>
      <xdr:colOff>142875</xdr:colOff>
      <xdr:row>54</xdr:row>
      <xdr:rowOff>119380</xdr:rowOff>
    </xdr:to>
    <xdr:cxnSp macro="">
      <xdr:nvCxnSpPr>
        <xdr:cNvPr id="199" name="直線コネクタ 198"/>
        <xdr:cNvCxnSpPr/>
      </xdr:nvCxnSpPr>
      <xdr:spPr>
        <a:xfrm flipV="1">
          <a:off x="1320800" y="93548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129540</xdr:rowOff>
    </xdr:from>
    <xdr:to>
      <xdr:col>3</xdr:col>
      <xdr:colOff>193675</xdr:colOff>
      <xdr:row>55</xdr:row>
      <xdr:rowOff>59690</xdr:rowOff>
    </xdr:to>
    <xdr:sp macro="" textlink="">
      <xdr:nvSpPr>
        <xdr:cNvPr id="200" name="フローチャート : 判断 199"/>
        <xdr:cNvSpPr/>
      </xdr:nvSpPr>
      <xdr:spPr>
        <a:xfrm>
          <a:off x="2159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44467</xdr:rowOff>
    </xdr:from>
    <xdr:ext cx="762000" cy="259045"/>
    <xdr:sp macro="" textlink="">
      <xdr:nvSpPr>
        <xdr:cNvPr id="201" name="テキスト ボックス 200"/>
        <xdr:cNvSpPr txBox="1"/>
      </xdr:nvSpPr>
      <xdr:spPr>
        <a:xfrm>
          <a:off x="1828800" y="947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114300</xdr:rowOff>
    </xdr:from>
    <xdr:to>
      <xdr:col>1</xdr:col>
      <xdr:colOff>676275</xdr:colOff>
      <xdr:row>55</xdr:row>
      <xdr:rowOff>44450</xdr:rowOff>
    </xdr:to>
    <xdr:sp macro="" textlink="">
      <xdr:nvSpPr>
        <xdr:cNvPr id="202" name="フローチャート : 判断 201"/>
        <xdr:cNvSpPr/>
      </xdr:nvSpPr>
      <xdr:spPr>
        <a:xfrm>
          <a:off x="1270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29227</xdr:rowOff>
    </xdr:from>
    <xdr:ext cx="762000" cy="259045"/>
    <xdr:sp macro="" textlink="">
      <xdr:nvSpPr>
        <xdr:cNvPr id="203" name="テキスト ボックス 202"/>
        <xdr:cNvSpPr txBox="1"/>
      </xdr:nvSpPr>
      <xdr:spPr>
        <a:xfrm>
          <a:off x="939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55</xdr:row>
      <xdr:rowOff>34290</xdr:rowOff>
    </xdr:from>
    <xdr:to>
      <xdr:col>7</xdr:col>
      <xdr:colOff>66675</xdr:colOff>
      <xdr:row>55</xdr:row>
      <xdr:rowOff>135890</xdr:rowOff>
    </xdr:to>
    <xdr:sp macro="" textlink="">
      <xdr:nvSpPr>
        <xdr:cNvPr id="209" name="円/楕円 208"/>
        <xdr:cNvSpPr/>
      </xdr:nvSpPr>
      <xdr:spPr>
        <a:xfrm>
          <a:off x="4775200" y="946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6367</xdr:rowOff>
    </xdr:from>
    <xdr:ext cx="762000" cy="259045"/>
    <xdr:sp macro="" textlink="">
      <xdr:nvSpPr>
        <xdr:cNvPr id="210" name="扶助費該当値テキスト"/>
        <xdr:cNvSpPr txBox="1"/>
      </xdr:nvSpPr>
      <xdr:spPr>
        <a:xfrm>
          <a:off x="4914900" y="943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160020</xdr:rowOff>
    </xdr:from>
    <xdr:to>
      <xdr:col>5</xdr:col>
      <xdr:colOff>600075</xdr:colOff>
      <xdr:row>55</xdr:row>
      <xdr:rowOff>90170</xdr:rowOff>
    </xdr:to>
    <xdr:sp macro="" textlink="">
      <xdr:nvSpPr>
        <xdr:cNvPr id="211" name="円/楕円 210"/>
        <xdr:cNvSpPr/>
      </xdr:nvSpPr>
      <xdr:spPr>
        <a:xfrm>
          <a:off x="3937000" y="941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74947</xdr:rowOff>
    </xdr:from>
    <xdr:ext cx="736600" cy="259045"/>
    <xdr:sp macro="" textlink="">
      <xdr:nvSpPr>
        <xdr:cNvPr id="212" name="テキスト ボックス 211"/>
        <xdr:cNvSpPr txBox="1"/>
      </xdr:nvSpPr>
      <xdr:spPr>
        <a:xfrm>
          <a:off x="3606800" y="9504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114300</xdr:rowOff>
    </xdr:from>
    <xdr:to>
      <xdr:col>4</xdr:col>
      <xdr:colOff>396875</xdr:colOff>
      <xdr:row>55</xdr:row>
      <xdr:rowOff>44450</xdr:rowOff>
    </xdr:to>
    <xdr:sp macro="" textlink="">
      <xdr:nvSpPr>
        <xdr:cNvPr id="213" name="円/楕円 212"/>
        <xdr:cNvSpPr/>
      </xdr:nvSpPr>
      <xdr:spPr>
        <a:xfrm>
          <a:off x="3048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54627</xdr:rowOff>
    </xdr:from>
    <xdr:ext cx="762000" cy="259045"/>
    <xdr:sp macro="" textlink="">
      <xdr:nvSpPr>
        <xdr:cNvPr id="214" name="テキスト ボックス 213"/>
        <xdr:cNvSpPr txBox="1"/>
      </xdr:nvSpPr>
      <xdr:spPr>
        <a:xfrm>
          <a:off x="2717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45720</xdr:rowOff>
    </xdr:from>
    <xdr:to>
      <xdr:col>3</xdr:col>
      <xdr:colOff>193675</xdr:colOff>
      <xdr:row>54</xdr:row>
      <xdr:rowOff>147320</xdr:rowOff>
    </xdr:to>
    <xdr:sp macro="" textlink="">
      <xdr:nvSpPr>
        <xdr:cNvPr id="215" name="円/楕円 214"/>
        <xdr:cNvSpPr/>
      </xdr:nvSpPr>
      <xdr:spPr>
        <a:xfrm>
          <a:off x="2159000" y="930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157497</xdr:rowOff>
    </xdr:from>
    <xdr:ext cx="762000" cy="259045"/>
    <xdr:sp macro="" textlink="">
      <xdr:nvSpPr>
        <xdr:cNvPr id="216" name="テキスト ボックス 215"/>
        <xdr:cNvSpPr txBox="1"/>
      </xdr:nvSpPr>
      <xdr:spPr>
        <a:xfrm>
          <a:off x="1828800" y="907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68580</xdr:rowOff>
    </xdr:from>
    <xdr:to>
      <xdr:col>1</xdr:col>
      <xdr:colOff>676275</xdr:colOff>
      <xdr:row>54</xdr:row>
      <xdr:rowOff>170180</xdr:rowOff>
    </xdr:to>
    <xdr:sp macro="" textlink="">
      <xdr:nvSpPr>
        <xdr:cNvPr id="217" name="円/楕円 216"/>
        <xdr:cNvSpPr/>
      </xdr:nvSpPr>
      <xdr:spPr>
        <a:xfrm>
          <a:off x="1270000" y="932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8907</xdr:rowOff>
    </xdr:from>
    <xdr:ext cx="762000" cy="259045"/>
    <xdr:sp macro="" textlink="">
      <xdr:nvSpPr>
        <xdr:cNvPr id="218" name="テキスト ボックス 217"/>
        <xdr:cNvSpPr txBox="1"/>
      </xdr:nvSpPr>
      <xdr:spPr>
        <a:xfrm>
          <a:off x="939800" y="909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前年度と比べ、</a:t>
          </a:r>
          <a:r>
            <a:rPr kumimoji="1" lang="en-US" altLang="ja-JP" sz="1300">
              <a:latin typeface="ＭＳ Ｐゴシック"/>
            </a:rPr>
            <a:t>0.5</a:t>
          </a:r>
          <a:r>
            <a:rPr kumimoji="1" lang="ja-JP" altLang="en-US" sz="1300">
              <a:latin typeface="ＭＳ Ｐゴシック"/>
            </a:rPr>
            <a:t>ポイント改善した。繰出金の</a:t>
          </a:r>
          <a:r>
            <a:rPr kumimoji="1" lang="en-US" altLang="ja-JP" sz="1300">
              <a:latin typeface="ＭＳ Ｐゴシック"/>
            </a:rPr>
            <a:t>102,531</a:t>
          </a:r>
          <a:r>
            <a:rPr kumimoji="1" lang="ja-JP" altLang="en-US" sz="1300">
              <a:latin typeface="ＭＳ Ｐゴシック"/>
            </a:rPr>
            <a:t>千円の減額が主な要因となっている。今後も他会計繰出金の抑制を図るべく、「中津市行政サービス高度化プラン」（平成</a:t>
          </a:r>
          <a:r>
            <a:rPr kumimoji="1" lang="en-US" altLang="ja-JP" sz="1300">
              <a:latin typeface="ＭＳ Ｐゴシック"/>
            </a:rPr>
            <a:t>29</a:t>
          </a:r>
          <a:r>
            <a:rPr kumimoji="1" lang="ja-JP" altLang="en-US" sz="1300">
              <a:latin typeface="ＭＳ Ｐゴシック"/>
            </a:rPr>
            <a:t>年度～平成</a:t>
          </a:r>
          <a:r>
            <a:rPr kumimoji="1" lang="en-US" altLang="ja-JP" sz="1300">
              <a:latin typeface="ＭＳ Ｐゴシック"/>
            </a:rPr>
            <a:t>33</a:t>
          </a:r>
          <a:r>
            <a:rPr kumimoji="1" lang="ja-JP" altLang="en-US" sz="1300">
              <a:latin typeface="ＭＳ Ｐゴシック"/>
            </a:rPr>
            <a:t>年度）に基づき、各公営企業・特別会計の経営健全化により、削減を図る。</a:t>
          </a: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153670</xdr:rowOff>
    </xdr:from>
    <xdr:to>
      <xdr:col>24</xdr:col>
      <xdr:colOff>31750</xdr:colOff>
      <xdr:row>61</xdr:row>
      <xdr:rowOff>92710</xdr:rowOff>
    </xdr:to>
    <xdr:cxnSp macro="">
      <xdr:nvCxnSpPr>
        <xdr:cNvPr id="246" name="直線コネクタ 245"/>
        <xdr:cNvCxnSpPr/>
      </xdr:nvCxnSpPr>
      <xdr:spPr>
        <a:xfrm flipV="1">
          <a:off x="16510000" y="924052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64787</xdr:rowOff>
    </xdr:from>
    <xdr:ext cx="762000" cy="259045"/>
    <xdr:sp macro="" textlink="">
      <xdr:nvSpPr>
        <xdr:cNvPr id="247" name="その他最小値テキスト"/>
        <xdr:cNvSpPr txBox="1"/>
      </xdr:nvSpPr>
      <xdr:spPr>
        <a:xfrm>
          <a:off x="16598900" y="10523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24.3</a:t>
          </a:r>
          <a:endParaRPr kumimoji="1" lang="ja-JP" altLang="en-US" sz="1000" b="1">
            <a:latin typeface="ＭＳ Ｐゴシック"/>
          </a:endParaRPr>
        </a:p>
      </xdr:txBody>
    </xdr:sp>
    <xdr:clientData/>
  </xdr:oneCellAnchor>
  <xdr:twoCellAnchor>
    <xdr:from>
      <xdr:col>23</xdr:col>
      <xdr:colOff>628650</xdr:colOff>
      <xdr:row>61</xdr:row>
      <xdr:rowOff>92710</xdr:rowOff>
    </xdr:from>
    <xdr:to>
      <xdr:col>24</xdr:col>
      <xdr:colOff>120650</xdr:colOff>
      <xdr:row>61</xdr:row>
      <xdr:rowOff>92710</xdr:rowOff>
    </xdr:to>
    <xdr:cxnSp macro="">
      <xdr:nvCxnSpPr>
        <xdr:cNvPr id="248" name="直線コネクタ 247"/>
        <xdr:cNvCxnSpPr/>
      </xdr:nvCxnSpPr>
      <xdr:spPr>
        <a:xfrm>
          <a:off x="16421100" y="10551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68597</xdr:rowOff>
    </xdr:from>
    <xdr:ext cx="762000" cy="259045"/>
    <xdr:sp macro="" textlink="">
      <xdr:nvSpPr>
        <xdr:cNvPr id="249" name="その他最大値テキスト"/>
        <xdr:cNvSpPr txBox="1"/>
      </xdr:nvSpPr>
      <xdr:spPr>
        <a:xfrm>
          <a:off x="16598900" y="898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a:t>
          </a:r>
          <a:endParaRPr kumimoji="1" lang="ja-JP" altLang="en-US" sz="1000" b="1">
            <a:latin typeface="ＭＳ Ｐゴシック"/>
          </a:endParaRPr>
        </a:p>
      </xdr:txBody>
    </xdr:sp>
    <xdr:clientData/>
  </xdr:oneCellAnchor>
  <xdr:twoCellAnchor>
    <xdr:from>
      <xdr:col>23</xdr:col>
      <xdr:colOff>628650</xdr:colOff>
      <xdr:row>53</xdr:row>
      <xdr:rowOff>153670</xdr:rowOff>
    </xdr:from>
    <xdr:to>
      <xdr:col>24</xdr:col>
      <xdr:colOff>120650</xdr:colOff>
      <xdr:row>53</xdr:row>
      <xdr:rowOff>153670</xdr:rowOff>
    </xdr:to>
    <xdr:cxnSp macro="">
      <xdr:nvCxnSpPr>
        <xdr:cNvPr id="250" name="直線コネクタ 249"/>
        <xdr:cNvCxnSpPr/>
      </xdr:nvCxnSpPr>
      <xdr:spPr>
        <a:xfrm>
          <a:off x="16421100" y="924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62230</xdr:rowOff>
    </xdr:from>
    <xdr:to>
      <xdr:col>24</xdr:col>
      <xdr:colOff>31750</xdr:colOff>
      <xdr:row>57</xdr:row>
      <xdr:rowOff>100330</xdr:rowOff>
    </xdr:to>
    <xdr:cxnSp macro="">
      <xdr:nvCxnSpPr>
        <xdr:cNvPr id="251" name="直線コネクタ 250"/>
        <xdr:cNvCxnSpPr/>
      </xdr:nvCxnSpPr>
      <xdr:spPr>
        <a:xfrm flipV="1">
          <a:off x="15671800" y="983488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170197</xdr:rowOff>
    </xdr:from>
    <xdr:ext cx="762000" cy="259045"/>
    <xdr:sp macro="" textlink="">
      <xdr:nvSpPr>
        <xdr:cNvPr id="252" name="その他平均値テキスト"/>
        <xdr:cNvSpPr txBox="1"/>
      </xdr:nvSpPr>
      <xdr:spPr>
        <a:xfrm>
          <a:off x="16598900" y="9771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26670</xdr:rowOff>
    </xdr:from>
    <xdr:to>
      <xdr:col>24</xdr:col>
      <xdr:colOff>82550</xdr:colOff>
      <xdr:row>57</xdr:row>
      <xdr:rowOff>128270</xdr:rowOff>
    </xdr:to>
    <xdr:sp macro="" textlink="">
      <xdr:nvSpPr>
        <xdr:cNvPr id="253" name="フローチャート : 判断 252"/>
        <xdr:cNvSpPr/>
      </xdr:nvSpPr>
      <xdr:spPr>
        <a:xfrm>
          <a:off x="16459200" y="979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69850</xdr:rowOff>
    </xdr:from>
    <xdr:to>
      <xdr:col>22</xdr:col>
      <xdr:colOff>565150</xdr:colOff>
      <xdr:row>57</xdr:row>
      <xdr:rowOff>100330</xdr:rowOff>
    </xdr:to>
    <xdr:cxnSp macro="">
      <xdr:nvCxnSpPr>
        <xdr:cNvPr id="254" name="直線コネクタ 253"/>
        <xdr:cNvCxnSpPr/>
      </xdr:nvCxnSpPr>
      <xdr:spPr>
        <a:xfrm>
          <a:off x="14782800" y="98425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99060</xdr:rowOff>
    </xdr:from>
    <xdr:to>
      <xdr:col>22</xdr:col>
      <xdr:colOff>615950</xdr:colOff>
      <xdr:row>57</xdr:row>
      <xdr:rowOff>29210</xdr:rowOff>
    </xdr:to>
    <xdr:sp macro="" textlink="">
      <xdr:nvSpPr>
        <xdr:cNvPr id="255" name="フローチャート : 判断 254"/>
        <xdr:cNvSpPr/>
      </xdr:nvSpPr>
      <xdr:spPr>
        <a:xfrm>
          <a:off x="15621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39387</xdr:rowOff>
    </xdr:from>
    <xdr:ext cx="736600" cy="259045"/>
    <xdr:sp macro="" textlink="">
      <xdr:nvSpPr>
        <xdr:cNvPr id="256" name="テキスト ボックス 255"/>
        <xdr:cNvSpPr txBox="1"/>
      </xdr:nvSpPr>
      <xdr:spPr>
        <a:xfrm>
          <a:off x="15290800" y="9469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69850</xdr:rowOff>
    </xdr:from>
    <xdr:to>
      <xdr:col>21</xdr:col>
      <xdr:colOff>361950</xdr:colOff>
      <xdr:row>57</xdr:row>
      <xdr:rowOff>92710</xdr:rowOff>
    </xdr:to>
    <xdr:cxnSp macro="">
      <xdr:nvCxnSpPr>
        <xdr:cNvPr id="257" name="直線コネクタ 256"/>
        <xdr:cNvCxnSpPr/>
      </xdr:nvCxnSpPr>
      <xdr:spPr>
        <a:xfrm flipV="1">
          <a:off x="13893800" y="98425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129540</xdr:rowOff>
    </xdr:from>
    <xdr:to>
      <xdr:col>21</xdr:col>
      <xdr:colOff>412750</xdr:colOff>
      <xdr:row>57</xdr:row>
      <xdr:rowOff>59690</xdr:rowOff>
    </xdr:to>
    <xdr:sp macro="" textlink="">
      <xdr:nvSpPr>
        <xdr:cNvPr id="258" name="フローチャート : 判断 257"/>
        <xdr:cNvSpPr/>
      </xdr:nvSpPr>
      <xdr:spPr>
        <a:xfrm>
          <a:off x="14732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69867</xdr:rowOff>
    </xdr:from>
    <xdr:ext cx="762000" cy="259045"/>
    <xdr:sp macro="" textlink="">
      <xdr:nvSpPr>
        <xdr:cNvPr id="259" name="テキスト ボックス 258"/>
        <xdr:cNvSpPr txBox="1"/>
      </xdr:nvSpPr>
      <xdr:spPr>
        <a:xfrm>
          <a:off x="14401800" y="949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24130</xdr:rowOff>
    </xdr:from>
    <xdr:to>
      <xdr:col>20</xdr:col>
      <xdr:colOff>158750</xdr:colOff>
      <xdr:row>57</xdr:row>
      <xdr:rowOff>92710</xdr:rowOff>
    </xdr:to>
    <xdr:cxnSp macro="">
      <xdr:nvCxnSpPr>
        <xdr:cNvPr id="260" name="直線コネクタ 259"/>
        <xdr:cNvCxnSpPr/>
      </xdr:nvCxnSpPr>
      <xdr:spPr>
        <a:xfrm>
          <a:off x="13004800" y="97967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114300</xdr:rowOff>
    </xdr:from>
    <xdr:to>
      <xdr:col>20</xdr:col>
      <xdr:colOff>209550</xdr:colOff>
      <xdr:row>57</xdr:row>
      <xdr:rowOff>44450</xdr:rowOff>
    </xdr:to>
    <xdr:sp macro="" textlink="">
      <xdr:nvSpPr>
        <xdr:cNvPr id="261" name="フローチャート : 判断 260"/>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54627</xdr:rowOff>
    </xdr:from>
    <xdr:ext cx="762000" cy="259045"/>
    <xdr:sp macro="" textlink="">
      <xdr:nvSpPr>
        <xdr:cNvPr id="262" name="テキスト ボックス 261"/>
        <xdr:cNvSpPr txBox="1"/>
      </xdr:nvSpPr>
      <xdr:spPr>
        <a:xfrm>
          <a:off x="13512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114300</xdr:rowOff>
    </xdr:from>
    <xdr:to>
      <xdr:col>19</xdr:col>
      <xdr:colOff>6350</xdr:colOff>
      <xdr:row>57</xdr:row>
      <xdr:rowOff>44450</xdr:rowOff>
    </xdr:to>
    <xdr:sp macro="" textlink="">
      <xdr:nvSpPr>
        <xdr:cNvPr id="263" name="フローチャート : 判断 262"/>
        <xdr:cNvSpPr/>
      </xdr:nvSpPr>
      <xdr:spPr>
        <a:xfrm>
          <a:off x="12954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54627</xdr:rowOff>
    </xdr:from>
    <xdr:ext cx="762000" cy="259045"/>
    <xdr:sp macro="" textlink="">
      <xdr:nvSpPr>
        <xdr:cNvPr id="264" name="テキスト ボックス 263"/>
        <xdr:cNvSpPr txBox="1"/>
      </xdr:nvSpPr>
      <xdr:spPr>
        <a:xfrm>
          <a:off x="12623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57</xdr:row>
      <xdr:rowOff>11430</xdr:rowOff>
    </xdr:from>
    <xdr:to>
      <xdr:col>24</xdr:col>
      <xdr:colOff>82550</xdr:colOff>
      <xdr:row>57</xdr:row>
      <xdr:rowOff>113030</xdr:rowOff>
    </xdr:to>
    <xdr:sp macro="" textlink="">
      <xdr:nvSpPr>
        <xdr:cNvPr id="270" name="円/楕円 269"/>
        <xdr:cNvSpPr/>
      </xdr:nvSpPr>
      <xdr:spPr>
        <a:xfrm>
          <a:off x="16459200" y="978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27957</xdr:rowOff>
    </xdr:from>
    <xdr:ext cx="762000" cy="259045"/>
    <xdr:sp macro="" textlink="">
      <xdr:nvSpPr>
        <xdr:cNvPr id="271" name="その他該当値テキスト"/>
        <xdr:cNvSpPr txBox="1"/>
      </xdr:nvSpPr>
      <xdr:spPr>
        <a:xfrm>
          <a:off x="16598900" y="962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49530</xdr:rowOff>
    </xdr:from>
    <xdr:to>
      <xdr:col>22</xdr:col>
      <xdr:colOff>615950</xdr:colOff>
      <xdr:row>57</xdr:row>
      <xdr:rowOff>151130</xdr:rowOff>
    </xdr:to>
    <xdr:sp macro="" textlink="">
      <xdr:nvSpPr>
        <xdr:cNvPr id="272" name="円/楕円 271"/>
        <xdr:cNvSpPr/>
      </xdr:nvSpPr>
      <xdr:spPr>
        <a:xfrm>
          <a:off x="15621000" y="982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135907</xdr:rowOff>
    </xdr:from>
    <xdr:ext cx="736600" cy="259045"/>
    <xdr:sp macro="" textlink="">
      <xdr:nvSpPr>
        <xdr:cNvPr id="273" name="テキスト ボックス 272"/>
        <xdr:cNvSpPr txBox="1"/>
      </xdr:nvSpPr>
      <xdr:spPr>
        <a:xfrm>
          <a:off x="15290800" y="9908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19050</xdr:rowOff>
    </xdr:from>
    <xdr:to>
      <xdr:col>21</xdr:col>
      <xdr:colOff>412750</xdr:colOff>
      <xdr:row>57</xdr:row>
      <xdr:rowOff>120650</xdr:rowOff>
    </xdr:to>
    <xdr:sp macro="" textlink="">
      <xdr:nvSpPr>
        <xdr:cNvPr id="274" name="円/楕円 273"/>
        <xdr:cNvSpPr/>
      </xdr:nvSpPr>
      <xdr:spPr>
        <a:xfrm>
          <a:off x="14732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105427</xdr:rowOff>
    </xdr:from>
    <xdr:ext cx="762000" cy="259045"/>
    <xdr:sp macro="" textlink="">
      <xdr:nvSpPr>
        <xdr:cNvPr id="275" name="テキスト ボックス 274"/>
        <xdr:cNvSpPr txBox="1"/>
      </xdr:nvSpPr>
      <xdr:spPr>
        <a:xfrm>
          <a:off x="14401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41910</xdr:rowOff>
    </xdr:from>
    <xdr:to>
      <xdr:col>20</xdr:col>
      <xdr:colOff>209550</xdr:colOff>
      <xdr:row>57</xdr:row>
      <xdr:rowOff>143510</xdr:rowOff>
    </xdr:to>
    <xdr:sp macro="" textlink="">
      <xdr:nvSpPr>
        <xdr:cNvPr id="276" name="円/楕円 275"/>
        <xdr:cNvSpPr/>
      </xdr:nvSpPr>
      <xdr:spPr>
        <a:xfrm>
          <a:off x="13843000" y="98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128287</xdr:rowOff>
    </xdr:from>
    <xdr:ext cx="762000" cy="259045"/>
    <xdr:sp macro="" textlink="">
      <xdr:nvSpPr>
        <xdr:cNvPr id="277" name="テキスト ボックス 276"/>
        <xdr:cNvSpPr txBox="1"/>
      </xdr:nvSpPr>
      <xdr:spPr>
        <a:xfrm>
          <a:off x="13512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144780</xdr:rowOff>
    </xdr:from>
    <xdr:to>
      <xdr:col>19</xdr:col>
      <xdr:colOff>6350</xdr:colOff>
      <xdr:row>57</xdr:row>
      <xdr:rowOff>74930</xdr:rowOff>
    </xdr:to>
    <xdr:sp macro="" textlink="">
      <xdr:nvSpPr>
        <xdr:cNvPr id="278" name="円/楕円 277"/>
        <xdr:cNvSpPr/>
      </xdr:nvSpPr>
      <xdr:spPr>
        <a:xfrm>
          <a:off x="12954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59707</xdr:rowOff>
    </xdr:from>
    <xdr:ext cx="762000" cy="259045"/>
    <xdr:sp macro="" textlink="">
      <xdr:nvSpPr>
        <xdr:cNvPr id="279" name="テキスト ボックス 278"/>
        <xdr:cNvSpPr txBox="1"/>
      </xdr:nvSpPr>
      <xdr:spPr>
        <a:xfrm>
          <a:off x="12623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6/69</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前年度と比べ、補助費等の総額は</a:t>
          </a:r>
          <a:r>
            <a:rPr kumimoji="1" lang="en-US" altLang="ja-JP" sz="1300">
              <a:latin typeface="ＭＳ Ｐゴシック"/>
            </a:rPr>
            <a:t>130,035</a:t>
          </a:r>
          <a:r>
            <a:rPr kumimoji="1" lang="ja-JP" altLang="en-US" sz="1300">
              <a:latin typeface="ＭＳ Ｐゴシック"/>
            </a:rPr>
            <a:t>千円減額となり、</a:t>
          </a:r>
          <a:r>
            <a:rPr kumimoji="1" lang="en-US" altLang="ja-JP" sz="1300">
              <a:latin typeface="ＭＳ Ｐゴシック"/>
            </a:rPr>
            <a:t>0.1</a:t>
          </a:r>
          <a:r>
            <a:rPr kumimoji="1" lang="ja-JP" altLang="en-US" sz="1300">
              <a:latin typeface="ＭＳ Ｐゴシック"/>
            </a:rPr>
            <a:t>ポイント改善した。過去、平成</a:t>
          </a:r>
          <a:r>
            <a:rPr kumimoji="1" lang="en-US" altLang="ja-JP" sz="1300">
              <a:latin typeface="ＭＳ Ｐゴシック"/>
            </a:rPr>
            <a:t>19</a:t>
          </a:r>
          <a:r>
            <a:rPr kumimoji="1" lang="ja-JP" altLang="en-US" sz="1300">
              <a:latin typeface="ＭＳ Ｐゴシック"/>
            </a:rPr>
            <a:t>年、</a:t>
          </a:r>
          <a:r>
            <a:rPr kumimoji="1" lang="en-US" altLang="ja-JP" sz="1300">
              <a:latin typeface="ＭＳ Ｐゴシック"/>
            </a:rPr>
            <a:t>20</a:t>
          </a:r>
          <a:r>
            <a:rPr kumimoji="1" lang="ja-JP" altLang="en-US" sz="1300">
              <a:latin typeface="ＭＳ Ｐゴシック"/>
            </a:rPr>
            <a:t>年、</a:t>
          </a:r>
          <a:r>
            <a:rPr kumimoji="1" lang="en-US" altLang="ja-JP" sz="1300">
              <a:latin typeface="ＭＳ Ｐゴシック"/>
            </a:rPr>
            <a:t>22</a:t>
          </a:r>
          <a:r>
            <a:rPr kumimoji="1" lang="ja-JP" altLang="en-US" sz="1300">
              <a:latin typeface="ＭＳ Ｐゴシック"/>
            </a:rPr>
            <a:t>年度と</a:t>
          </a:r>
          <a:r>
            <a:rPr kumimoji="1" lang="en-US" altLang="ja-JP" sz="1300">
              <a:latin typeface="ＭＳ Ｐゴシック"/>
            </a:rPr>
            <a:t>3</a:t>
          </a:r>
          <a:r>
            <a:rPr kumimoji="1" lang="ja-JP" altLang="en-US" sz="1300">
              <a:latin typeface="ＭＳ Ｐゴシック"/>
            </a:rPr>
            <a:t>度に渡って行った補助金評価により、補助金の抑制が図られ、類似団体平均よりも良好な状態で推移している。今後も補助費等の適正化を行い、さらなる削減に努める。</a:t>
          </a: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40</xdr:row>
      <xdr:rowOff>127000</xdr:rowOff>
    </xdr:from>
    <xdr:to>
      <xdr:col>24</xdr:col>
      <xdr:colOff>590550</xdr:colOff>
      <xdr:row>40</xdr:row>
      <xdr:rowOff>127000</xdr:rowOff>
    </xdr:to>
    <xdr:cxnSp macro="">
      <xdr:nvCxnSpPr>
        <xdr:cNvPr id="294" name="直線コネクタ 293"/>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156227</xdr:rowOff>
    </xdr:from>
    <xdr:ext cx="508000" cy="259045"/>
    <xdr:sp macro="" textlink="">
      <xdr:nvSpPr>
        <xdr:cNvPr id="295" name="テキスト ボックス 294"/>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34</xdr:row>
      <xdr:rowOff>12700</xdr:rowOff>
    </xdr:from>
    <xdr:to>
      <xdr:col>24</xdr:col>
      <xdr:colOff>590550</xdr:colOff>
      <xdr:row>34</xdr:row>
      <xdr:rowOff>12700</xdr:rowOff>
    </xdr:to>
    <xdr:cxnSp macro="">
      <xdr:nvCxnSpPr>
        <xdr:cNvPr id="298" name="直線コネクタ 297"/>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41927</xdr:rowOff>
    </xdr:from>
    <xdr:ext cx="508000" cy="259045"/>
    <xdr:sp macro="" textlink="">
      <xdr:nvSpPr>
        <xdr:cNvPr id="299" name="テキスト ボックス 298"/>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75565</xdr:rowOff>
    </xdr:from>
    <xdr:to>
      <xdr:col>24</xdr:col>
      <xdr:colOff>31750</xdr:colOff>
      <xdr:row>41</xdr:row>
      <xdr:rowOff>69850</xdr:rowOff>
    </xdr:to>
    <xdr:cxnSp macro="">
      <xdr:nvCxnSpPr>
        <xdr:cNvPr id="302" name="直線コネクタ 301"/>
        <xdr:cNvCxnSpPr/>
      </xdr:nvCxnSpPr>
      <xdr:spPr>
        <a:xfrm flipV="1">
          <a:off x="16510000" y="5904865"/>
          <a:ext cx="0"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41927</xdr:rowOff>
    </xdr:from>
    <xdr:ext cx="762000" cy="259045"/>
    <xdr:sp macro="" textlink="">
      <xdr:nvSpPr>
        <xdr:cNvPr id="303" name="補助費等最小値テキスト"/>
        <xdr:cNvSpPr txBox="1"/>
      </xdr:nvSpPr>
      <xdr:spPr>
        <a:xfrm>
          <a:off x="16598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22.0</a:t>
          </a:r>
          <a:endParaRPr kumimoji="1" lang="ja-JP" altLang="en-US" sz="1000" b="1">
            <a:latin typeface="ＭＳ Ｐゴシック"/>
          </a:endParaRPr>
        </a:p>
      </xdr:txBody>
    </xdr:sp>
    <xdr:clientData/>
  </xdr:oneCellAnchor>
  <xdr:twoCellAnchor>
    <xdr:from>
      <xdr:col>23</xdr:col>
      <xdr:colOff>628650</xdr:colOff>
      <xdr:row>41</xdr:row>
      <xdr:rowOff>69850</xdr:rowOff>
    </xdr:from>
    <xdr:to>
      <xdr:col>24</xdr:col>
      <xdr:colOff>120650</xdr:colOff>
      <xdr:row>41</xdr:row>
      <xdr:rowOff>69850</xdr:rowOff>
    </xdr:to>
    <xdr:cxnSp macro="">
      <xdr:nvCxnSpPr>
        <xdr:cNvPr id="304" name="直線コネクタ 303"/>
        <xdr:cNvCxnSpPr/>
      </xdr:nvCxnSpPr>
      <xdr:spPr>
        <a:xfrm>
          <a:off x="16421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161942</xdr:rowOff>
    </xdr:from>
    <xdr:ext cx="762000" cy="259045"/>
    <xdr:sp macro="" textlink="">
      <xdr:nvSpPr>
        <xdr:cNvPr id="305" name="補助費等最大値テキスト"/>
        <xdr:cNvSpPr txBox="1"/>
      </xdr:nvSpPr>
      <xdr:spPr>
        <a:xfrm>
          <a:off x="16598900" y="5648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23</xdr:col>
      <xdr:colOff>628650</xdr:colOff>
      <xdr:row>34</xdr:row>
      <xdr:rowOff>75565</xdr:rowOff>
    </xdr:from>
    <xdr:to>
      <xdr:col>24</xdr:col>
      <xdr:colOff>120650</xdr:colOff>
      <xdr:row>34</xdr:row>
      <xdr:rowOff>75565</xdr:rowOff>
    </xdr:to>
    <xdr:cxnSp macro="">
      <xdr:nvCxnSpPr>
        <xdr:cNvPr id="306" name="直線コネクタ 305"/>
        <xdr:cNvCxnSpPr/>
      </xdr:nvCxnSpPr>
      <xdr:spPr>
        <a:xfrm>
          <a:off x="16421100" y="5904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46990</xdr:rowOff>
    </xdr:from>
    <xdr:to>
      <xdr:col>24</xdr:col>
      <xdr:colOff>31750</xdr:colOff>
      <xdr:row>35</xdr:row>
      <xdr:rowOff>52705</xdr:rowOff>
    </xdr:to>
    <xdr:cxnSp macro="">
      <xdr:nvCxnSpPr>
        <xdr:cNvPr id="307" name="直線コネクタ 306"/>
        <xdr:cNvCxnSpPr/>
      </xdr:nvCxnSpPr>
      <xdr:spPr>
        <a:xfrm flipV="1">
          <a:off x="15671800" y="604774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151147</xdr:rowOff>
    </xdr:from>
    <xdr:ext cx="762000" cy="259045"/>
    <xdr:sp macro="" textlink="">
      <xdr:nvSpPr>
        <xdr:cNvPr id="308" name="補助費等平均値テキスト"/>
        <xdr:cNvSpPr txBox="1"/>
      </xdr:nvSpPr>
      <xdr:spPr>
        <a:xfrm>
          <a:off x="16598900" y="63233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7620</xdr:rowOff>
    </xdr:from>
    <xdr:to>
      <xdr:col>24</xdr:col>
      <xdr:colOff>82550</xdr:colOff>
      <xdr:row>37</xdr:row>
      <xdr:rowOff>109220</xdr:rowOff>
    </xdr:to>
    <xdr:sp macro="" textlink="">
      <xdr:nvSpPr>
        <xdr:cNvPr id="309" name="フローチャート : 判断 308"/>
        <xdr:cNvSpPr/>
      </xdr:nvSpPr>
      <xdr:spPr>
        <a:xfrm>
          <a:off x="16459200" y="6351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52705</xdr:rowOff>
    </xdr:from>
    <xdr:to>
      <xdr:col>22</xdr:col>
      <xdr:colOff>565150</xdr:colOff>
      <xdr:row>35</xdr:row>
      <xdr:rowOff>69850</xdr:rowOff>
    </xdr:to>
    <xdr:cxnSp macro="">
      <xdr:nvCxnSpPr>
        <xdr:cNvPr id="310" name="直線コネクタ 309"/>
        <xdr:cNvCxnSpPr/>
      </xdr:nvCxnSpPr>
      <xdr:spPr>
        <a:xfrm flipV="1">
          <a:off x="14782800" y="605345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70485</xdr:rowOff>
    </xdr:from>
    <xdr:to>
      <xdr:col>22</xdr:col>
      <xdr:colOff>615950</xdr:colOff>
      <xdr:row>38</xdr:row>
      <xdr:rowOff>635</xdr:rowOff>
    </xdr:to>
    <xdr:sp macro="" textlink="">
      <xdr:nvSpPr>
        <xdr:cNvPr id="311" name="フローチャート : 判断 310"/>
        <xdr:cNvSpPr/>
      </xdr:nvSpPr>
      <xdr:spPr>
        <a:xfrm>
          <a:off x="15621000" y="6414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156862</xdr:rowOff>
    </xdr:from>
    <xdr:ext cx="736600" cy="259045"/>
    <xdr:sp macro="" textlink="">
      <xdr:nvSpPr>
        <xdr:cNvPr id="312" name="テキスト ボックス 311"/>
        <xdr:cNvSpPr txBox="1"/>
      </xdr:nvSpPr>
      <xdr:spPr>
        <a:xfrm>
          <a:off x="15290800" y="65005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69850</xdr:rowOff>
    </xdr:from>
    <xdr:to>
      <xdr:col>21</xdr:col>
      <xdr:colOff>361950</xdr:colOff>
      <xdr:row>35</xdr:row>
      <xdr:rowOff>69850</xdr:rowOff>
    </xdr:to>
    <xdr:cxnSp macro="">
      <xdr:nvCxnSpPr>
        <xdr:cNvPr id="313" name="直線コネクタ 312"/>
        <xdr:cNvCxnSpPr/>
      </xdr:nvCxnSpPr>
      <xdr:spPr>
        <a:xfrm>
          <a:off x="13893800" y="6070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36195</xdr:rowOff>
    </xdr:from>
    <xdr:to>
      <xdr:col>21</xdr:col>
      <xdr:colOff>412750</xdr:colOff>
      <xdr:row>37</xdr:row>
      <xdr:rowOff>137795</xdr:rowOff>
    </xdr:to>
    <xdr:sp macro="" textlink="">
      <xdr:nvSpPr>
        <xdr:cNvPr id="314" name="フローチャート : 判断 313"/>
        <xdr:cNvSpPr/>
      </xdr:nvSpPr>
      <xdr:spPr>
        <a:xfrm>
          <a:off x="147320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122572</xdr:rowOff>
    </xdr:from>
    <xdr:ext cx="762000" cy="259045"/>
    <xdr:sp macro="" textlink="">
      <xdr:nvSpPr>
        <xdr:cNvPr id="315" name="テキスト ボックス 314"/>
        <xdr:cNvSpPr txBox="1"/>
      </xdr:nvSpPr>
      <xdr:spPr>
        <a:xfrm>
          <a:off x="14401800" y="6466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41275</xdr:rowOff>
    </xdr:from>
    <xdr:to>
      <xdr:col>20</xdr:col>
      <xdr:colOff>158750</xdr:colOff>
      <xdr:row>35</xdr:row>
      <xdr:rowOff>69850</xdr:rowOff>
    </xdr:to>
    <xdr:cxnSp macro="">
      <xdr:nvCxnSpPr>
        <xdr:cNvPr id="316" name="直線コネクタ 315"/>
        <xdr:cNvCxnSpPr/>
      </xdr:nvCxnSpPr>
      <xdr:spPr>
        <a:xfrm>
          <a:off x="13004800" y="604202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36195</xdr:rowOff>
    </xdr:from>
    <xdr:to>
      <xdr:col>20</xdr:col>
      <xdr:colOff>209550</xdr:colOff>
      <xdr:row>37</xdr:row>
      <xdr:rowOff>137795</xdr:rowOff>
    </xdr:to>
    <xdr:sp macro="" textlink="">
      <xdr:nvSpPr>
        <xdr:cNvPr id="317" name="フローチャート : 判断 316"/>
        <xdr:cNvSpPr/>
      </xdr:nvSpPr>
      <xdr:spPr>
        <a:xfrm>
          <a:off x="138430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122572</xdr:rowOff>
    </xdr:from>
    <xdr:ext cx="762000" cy="259045"/>
    <xdr:sp macro="" textlink="">
      <xdr:nvSpPr>
        <xdr:cNvPr id="318" name="テキスト ボックス 317"/>
        <xdr:cNvSpPr txBox="1"/>
      </xdr:nvSpPr>
      <xdr:spPr>
        <a:xfrm>
          <a:off x="13512800" y="6466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41910</xdr:rowOff>
    </xdr:from>
    <xdr:to>
      <xdr:col>19</xdr:col>
      <xdr:colOff>6350</xdr:colOff>
      <xdr:row>37</xdr:row>
      <xdr:rowOff>143510</xdr:rowOff>
    </xdr:to>
    <xdr:sp macro="" textlink="">
      <xdr:nvSpPr>
        <xdr:cNvPr id="319" name="フローチャート : 判断 318"/>
        <xdr:cNvSpPr/>
      </xdr:nvSpPr>
      <xdr:spPr>
        <a:xfrm>
          <a:off x="12954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128287</xdr:rowOff>
    </xdr:from>
    <xdr:ext cx="762000" cy="259045"/>
    <xdr:sp macro="" textlink="">
      <xdr:nvSpPr>
        <xdr:cNvPr id="320" name="テキスト ボックス 319"/>
        <xdr:cNvSpPr txBox="1"/>
      </xdr:nvSpPr>
      <xdr:spPr>
        <a:xfrm>
          <a:off x="12623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34</xdr:row>
      <xdr:rowOff>167640</xdr:rowOff>
    </xdr:from>
    <xdr:to>
      <xdr:col>24</xdr:col>
      <xdr:colOff>82550</xdr:colOff>
      <xdr:row>35</xdr:row>
      <xdr:rowOff>97790</xdr:rowOff>
    </xdr:to>
    <xdr:sp macro="" textlink="">
      <xdr:nvSpPr>
        <xdr:cNvPr id="326" name="円/楕円 325"/>
        <xdr:cNvSpPr/>
      </xdr:nvSpPr>
      <xdr:spPr>
        <a:xfrm>
          <a:off x="164592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12717</xdr:rowOff>
    </xdr:from>
    <xdr:ext cx="762000" cy="259045"/>
    <xdr:sp macro="" textlink="">
      <xdr:nvSpPr>
        <xdr:cNvPr id="327" name="補助費等該当値テキスト"/>
        <xdr:cNvSpPr txBox="1"/>
      </xdr:nvSpPr>
      <xdr:spPr>
        <a:xfrm>
          <a:off x="16598900" y="584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3.6</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1905</xdr:rowOff>
    </xdr:from>
    <xdr:to>
      <xdr:col>22</xdr:col>
      <xdr:colOff>615950</xdr:colOff>
      <xdr:row>35</xdr:row>
      <xdr:rowOff>103505</xdr:rowOff>
    </xdr:to>
    <xdr:sp macro="" textlink="">
      <xdr:nvSpPr>
        <xdr:cNvPr id="328" name="円/楕円 327"/>
        <xdr:cNvSpPr/>
      </xdr:nvSpPr>
      <xdr:spPr>
        <a:xfrm>
          <a:off x="15621000" y="6002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113682</xdr:rowOff>
    </xdr:from>
    <xdr:ext cx="736600" cy="259045"/>
    <xdr:sp macro="" textlink="">
      <xdr:nvSpPr>
        <xdr:cNvPr id="329" name="テキスト ボックス 328"/>
        <xdr:cNvSpPr txBox="1"/>
      </xdr:nvSpPr>
      <xdr:spPr>
        <a:xfrm>
          <a:off x="15290800" y="57715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19050</xdr:rowOff>
    </xdr:from>
    <xdr:to>
      <xdr:col>21</xdr:col>
      <xdr:colOff>412750</xdr:colOff>
      <xdr:row>35</xdr:row>
      <xdr:rowOff>120650</xdr:rowOff>
    </xdr:to>
    <xdr:sp macro="" textlink="">
      <xdr:nvSpPr>
        <xdr:cNvPr id="330" name="円/楕円 329"/>
        <xdr:cNvSpPr/>
      </xdr:nvSpPr>
      <xdr:spPr>
        <a:xfrm>
          <a:off x="14732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130827</xdr:rowOff>
    </xdr:from>
    <xdr:ext cx="762000" cy="259045"/>
    <xdr:sp macro="" textlink="">
      <xdr:nvSpPr>
        <xdr:cNvPr id="331" name="テキスト ボックス 330"/>
        <xdr:cNvSpPr txBox="1"/>
      </xdr:nvSpPr>
      <xdr:spPr>
        <a:xfrm>
          <a:off x="14401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19050</xdr:rowOff>
    </xdr:from>
    <xdr:to>
      <xdr:col>20</xdr:col>
      <xdr:colOff>209550</xdr:colOff>
      <xdr:row>35</xdr:row>
      <xdr:rowOff>120650</xdr:rowOff>
    </xdr:to>
    <xdr:sp macro="" textlink="">
      <xdr:nvSpPr>
        <xdr:cNvPr id="332" name="円/楕円 331"/>
        <xdr:cNvSpPr/>
      </xdr:nvSpPr>
      <xdr:spPr>
        <a:xfrm>
          <a:off x="13843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130827</xdr:rowOff>
    </xdr:from>
    <xdr:ext cx="762000" cy="259045"/>
    <xdr:sp macro="" textlink="">
      <xdr:nvSpPr>
        <xdr:cNvPr id="333" name="テキスト ボックス 332"/>
        <xdr:cNvSpPr txBox="1"/>
      </xdr:nvSpPr>
      <xdr:spPr>
        <a:xfrm>
          <a:off x="13512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161925</xdr:rowOff>
    </xdr:from>
    <xdr:to>
      <xdr:col>19</xdr:col>
      <xdr:colOff>6350</xdr:colOff>
      <xdr:row>35</xdr:row>
      <xdr:rowOff>92075</xdr:rowOff>
    </xdr:to>
    <xdr:sp macro="" textlink="">
      <xdr:nvSpPr>
        <xdr:cNvPr id="334" name="円/楕円 333"/>
        <xdr:cNvSpPr/>
      </xdr:nvSpPr>
      <xdr:spPr>
        <a:xfrm>
          <a:off x="12954000" y="5991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102252</xdr:rowOff>
    </xdr:from>
    <xdr:ext cx="762000" cy="259045"/>
    <xdr:sp macro="" textlink="">
      <xdr:nvSpPr>
        <xdr:cNvPr id="335" name="テキスト ボックス 334"/>
        <xdr:cNvSpPr txBox="1"/>
      </xdr:nvSpPr>
      <xdr:spPr>
        <a:xfrm>
          <a:off x="12623800" y="5760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61/69</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合併特例事業における償還額の増加及び平成</a:t>
          </a:r>
          <a:r>
            <a:rPr kumimoji="1" lang="en-US" altLang="ja-JP" sz="1300">
              <a:latin typeface="ＭＳ Ｐゴシック"/>
            </a:rPr>
            <a:t>23</a:t>
          </a:r>
          <a:r>
            <a:rPr kumimoji="1" lang="ja-JP" altLang="en-US" sz="1300">
              <a:latin typeface="ＭＳ Ｐゴシック"/>
            </a:rPr>
            <a:t>年度に発行した住民参加型市場公募債の満期一括償還（</a:t>
          </a:r>
          <a:r>
            <a:rPr kumimoji="1" lang="en-US" altLang="ja-JP" sz="1300">
              <a:latin typeface="ＭＳ Ｐゴシック"/>
            </a:rPr>
            <a:t>400,000</a:t>
          </a:r>
          <a:r>
            <a:rPr kumimoji="1" lang="ja-JP" altLang="en-US" sz="1300">
              <a:latin typeface="ＭＳ Ｐゴシック"/>
            </a:rPr>
            <a:t>千円）が公債費増額の主な要因となり、前年度に比べ</a:t>
          </a:r>
          <a:r>
            <a:rPr kumimoji="1" lang="en-US" altLang="ja-JP" sz="1300">
              <a:latin typeface="ＭＳ Ｐゴシック"/>
            </a:rPr>
            <a:t>1.0</a:t>
          </a:r>
          <a:r>
            <a:rPr kumimoji="1" lang="ja-JP" altLang="en-US" sz="1300">
              <a:latin typeface="ＭＳ Ｐゴシック"/>
            </a:rPr>
            <a:t>ポイント悪化した。今後は公債費の減少を見込んでいるが、「中津市公共施設管理プラン」に基づき、地方債発行を伴う普通建設事業を抑制し、プライマリーバランスに留意した、公債費の適正管理に努める。</a:t>
          </a:r>
        </a:p>
      </xdr:txBody>
    </xdr:sp>
    <xdr:clientData/>
  </xdr:twoCellAnchor>
  <xdr:oneCellAnchor>
    <xdr:from>
      <xdr:col>1</xdr:col>
      <xdr:colOff>28575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82</xdr:row>
      <xdr:rowOff>29029</xdr:rowOff>
    </xdr:from>
    <xdr:to>
      <xdr:col>7</xdr:col>
      <xdr:colOff>574675</xdr:colOff>
      <xdr:row>82</xdr:row>
      <xdr:rowOff>29029</xdr:rowOff>
    </xdr:to>
    <xdr:cxnSp macro="">
      <xdr:nvCxnSpPr>
        <xdr:cNvPr id="350" name="直線コネクタ 349"/>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58256</xdr:rowOff>
    </xdr:from>
    <xdr:ext cx="508000" cy="259045"/>
    <xdr:sp macro="" textlink="">
      <xdr:nvSpPr>
        <xdr:cNvPr id="351" name="テキスト ボックス 350"/>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80</xdr:row>
      <xdr:rowOff>45357</xdr:rowOff>
    </xdr:from>
    <xdr:to>
      <xdr:col>7</xdr:col>
      <xdr:colOff>574675</xdr:colOff>
      <xdr:row>80</xdr:row>
      <xdr:rowOff>45357</xdr:rowOff>
    </xdr:to>
    <xdr:cxnSp macro="">
      <xdr:nvCxnSpPr>
        <xdr:cNvPr id="352" name="直線コネクタ 351"/>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79</xdr:row>
      <xdr:rowOff>74584</xdr:rowOff>
    </xdr:from>
    <xdr:ext cx="508000" cy="259045"/>
    <xdr:sp macro="" textlink="">
      <xdr:nvSpPr>
        <xdr:cNvPr id="353" name="テキスト ボックス 352"/>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78</xdr:row>
      <xdr:rowOff>61686</xdr:rowOff>
    </xdr:from>
    <xdr:to>
      <xdr:col>7</xdr:col>
      <xdr:colOff>574675</xdr:colOff>
      <xdr:row>78</xdr:row>
      <xdr:rowOff>61686</xdr:rowOff>
    </xdr:to>
    <xdr:cxnSp macro="">
      <xdr:nvCxnSpPr>
        <xdr:cNvPr id="354" name="直線コネクタ 353"/>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90913</xdr:rowOff>
    </xdr:from>
    <xdr:ext cx="508000" cy="259045"/>
    <xdr:sp macro="" textlink="">
      <xdr:nvSpPr>
        <xdr:cNvPr id="355" name="テキスト ボックス 354"/>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78014</xdr:rowOff>
    </xdr:from>
    <xdr:to>
      <xdr:col>7</xdr:col>
      <xdr:colOff>574675</xdr:colOff>
      <xdr:row>76</xdr:row>
      <xdr:rowOff>78014</xdr:rowOff>
    </xdr:to>
    <xdr:cxnSp macro="">
      <xdr:nvCxnSpPr>
        <xdr:cNvPr id="356" name="直線コネクタ 355"/>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107241</xdr:rowOff>
    </xdr:from>
    <xdr:ext cx="508000" cy="259045"/>
    <xdr:sp macro="" textlink="">
      <xdr:nvSpPr>
        <xdr:cNvPr id="357" name="テキスト ボックス 356"/>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74</xdr:row>
      <xdr:rowOff>94343</xdr:rowOff>
    </xdr:from>
    <xdr:to>
      <xdr:col>7</xdr:col>
      <xdr:colOff>574675</xdr:colOff>
      <xdr:row>74</xdr:row>
      <xdr:rowOff>94343</xdr:rowOff>
    </xdr:to>
    <xdr:cxnSp macro="">
      <xdr:nvCxnSpPr>
        <xdr:cNvPr id="358" name="直線コネクタ 357"/>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73</xdr:row>
      <xdr:rowOff>123570</xdr:rowOff>
    </xdr:from>
    <xdr:ext cx="508000" cy="259045"/>
    <xdr:sp macro="" textlink="">
      <xdr:nvSpPr>
        <xdr:cNvPr id="359" name="テキスト ボックス 358"/>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110672</xdr:rowOff>
    </xdr:from>
    <xdr:to>
      <xdr:col>7</xdr:col>
      <xdr:colOff>574675</xdr:colOff>
      <xdr:row>72</xdr:row>
      <xdr:rowOff>110672</xdr:rowOff>
    </xdr:to>
    <xdr:cxnSp macro="">
      <xdr:nvCxnSpPr>
        <xdr:cNvPr id="360" name="直線コネクタ 359"/>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71</xdr:row>
      <xdr:rowOff>139899</xdr:rowOff>
    </xdr:from>
    <xdr:ext cx="508000" cy="259045"/>
    <xdr:sp macro="" textlink="">
      <xdr:nvSpPr>
        <xdr:cNvPr id="361" name="テキスト ボックス 360"/>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154759</xdr:rowOff>
    </xdr:from>
    <xdr:to>
      <xdr:col>7</xdr:col>
      <xdr:colOff>15875</xdr:colOff>
      <xdr:row>81</xdr:row>
      <xdr:rowOff>24130</xdr:rowOff>
    </xdr:to>
    <xdr:cxnSp macro="">
      <xdr:nvCxnSpPr>
        <xdr:cNvPr id="365" name="直線コネクタ 364"/>
        <xdr:cNvCxnSpPr/>
      </xdr:nvCxnSpPr>
      <xdr:spPr>
        <a:xfrm flipV="1">
          <a:off x="4826000" y="12670609"/>
          <a:ext cx="0" cy="1240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167657</xdr:rowOff>
    </xdr:from>
    <xdr:ext cx="762000" cy="259045"/>
    <xdr:sp macro="" textlink="">
      <xdr:nvSpPr>
        <xdr:cNvPr id="366" name="公債費最小値テキスト"/>
        <xdr:cNvSpPr txBox="1"/>
      </xdr:nvSpPr>
      <xdr:spPr>
        <a:xfrm>
          <a:off x="4914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27.3</a:t>
          </a:r>
          <a:endParaRPr kumimoji="1" lang="ja-JP" altLang="en-US" sz="1000" b="1">
            <a:latin typeface="ＭＳ Ｐゴシック"/>
          </a:endParaRPr>
        </a:p>
      </xdr:txBody>
    </xdr:sp>
    <xdr:clientData/>
  </xdr:oneCellAnchor>
  <xdr:twoCellAnchor>
    <xdr:from>
      <xdr:col>6</xdr:col>
      <xdr:colOff>612775</xdr:colOff>
      <xdr:row>81</xdr:row>
      <xdr:rowOff>24130</xdr:rowOff>
    </xdr:from>
    <xdr:to>
      <xdr:col>7</xdr:col>
      <xdr:colOff>104775</xdr:colOff>
      <xdr:row>81</xdr:row>
      <xdr:rowOff>24130</xdr:rowOff>
    </xdr:to>
    <xdr:cxnSp macro="">
      <xdr:nvCxnSpPr>
        <xdr:cNvPr id="367" name="直線コネクタ 366"/>
        <xdr:cNvCxnSpPr/>
      </xdr:nvCxnSpPr>
      <xdr:spPr>
        <a:xfrm>
          <a:off x="4737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69686</xdr:rowOff>
    </xdr:from>
    <xdr:ext cx="762000" cy="259045"/>
    <xdr:sp macro="" textlink="">
      <xdr:nvSpPr>
        <xdr:cNvPr id="368" name="公債費最大値テキスト"/>
        <xdr:cNvSpPr txBox="1"/>
      </xdr:nvSpPr>
      <xdr:spPr>
        <a:xfrm>
          <a:off x="4914900" y="12414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a:t>
          </a:r>
          <a:endParaRPr kumimoji="1" lang="ja-JP" altLang="en-US" sz="1000" b="1">
            <a:latin typeface="ＭＳ Ｐゴシック"/>
          </a:endParaRPr>
        </a:p>
      </xdr:txBody>
    </xdr:sp>
    <xdr:clientData/>
  </xdr:oneCellAnchor>
  <xdr:twoCellAnchor>
    <xdr:from>
      <xdr:col>6</xdr:col>
      <xdr:colOff>612775</xdr:colOff>
      <xdr:row>73</xdr:row>
      <xdr:rowOff>154759</xdr:rowOff>
    </xdr:from>
    <xdr:to>
      <xdr:col>7</xdr:col>
      <xdr:colOff>104775</xdr:colOff>
      <xdr:row>73</xdr:row>
      <xdr:rowOff>154759</xdr:rowOff>
    </xdr:to>
    <xdr:cxnSp macro="">
      <xdr:nvCxnSpPr>
        <xdr:cNvPr id="369" name="直線コネクタ 368"/>
        <xdr:cNvCxnSpPr/>
      </xdr:nvCxnSpPr>
      <xdr:spPr>
        <a:xfrm>
          <a:off x="4737100" y="12670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79</xdr:row>
      <xdr:rowOff>1270</xdr:rowOff>
    </xdr:from>
    <xdr:to>
      <xdr:col>7</xdr:col>
      <xdr:colOff>15875</xdr:colOff>
      <xdr:row>79</xdr:row>
      <xdr:rowOff>66584</xdr:rowOff>
    </xdr:to>
    <xdr:cxnSp macro="">
      <xdr:nvCxnSpPr>
        <xdr:cNvPr id="370" name="直線コネクタ 369"/>
        <xdr:cNvCxnSpPr/>
      </xdr:nvCxnSpPr>
      <xdr:spPr>
        <a:xfrm>
          <a:off x="3987800" y="13545820"/>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87828</xdr:rowOff>
    </xdr:from>
    <xdr:ext cx="762000" cy="259045"/>
    <xdr:sp macro="" textlink="">
      <xdr:nvSpPr>
        <xdr:cNvPr id="371" name="公債費平均値テキスト"/>
        <xdr:cNvSpPr txBox="1"/>
      </xdr:nvSpPr>
      <xdr:spPr>
        <a:xfrm>
          <a:off x="4914900" y="131180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71301</xdr:rowOff>
    </xdr:from>
    <xdr:to>
      <xdr:col>7</xdr:col>
      <xdr:colOff>66675</xdr:colOff>
      <xdr:row>78</xdr:row>
      <xdr:rowOff>1451</xdr:rowOff>
    </xdr:to>
    <xdr:sp macro="" textlink="">
      <xdr:nvSpPr>
        <xdr:cNvPr id="372" name="フローチャート : 判断 371"/>
        <xdr:cNvSpPr/>
      </xdr:nvSpPr>
      <xdr:spPr>
        <a:xfrm>
          <a:off x="47752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113937</xdr:rowOff>
    </xdr:from>
    <xdr:to>
      <xdr:col>5</xdr:col>
      <xdr:colOff>549275</xdr:colOff>
      <xdr:row>79</xdr:row>
      <xdr:rowOff>1270</xdr:rowOff>
    </xdr:to>
    <xdr:cxnSp macro="">
      <xdr:nvCxnSpPr>
        <xdr:cNvPr id="373" name="直線コネクタ 372"/>
        <xdr:cNvCxnSpPr/>
      </xdr:nvCxnSpPr>
      <xdr:spPr>
        <a:xfrm>
          <a:off x="3098800" y="13487037"/>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92529</xdr:rowOff>
    </xdr:from>
    <xdr:to>
      <xdr:col>5</xdr:col>
      <xdr:colOff>600075</xdr:colOff>
      <xdr:row>77</xdr:row>
      <xdr:rowOff>22679</xdr:rowOff>
    </xdr:to>
    <xdr:sp macro="" textlink="">
      <xdr:nvSpPr>
        <xdr:cNvPr id="374" name="フローチャート : 判断 373"/>
        <xdr:cNvSpPr/>
      </xdr:nvSpPr>
      <xdr:spPr>
        <a:xfrm>
          <a:off x="3937000" y="13122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32855</xdr:rowOff>
    </xdr:from>
    <xdr:ext cx="736600" cy="259045"/>
    <xdr:sp macro="" textlink="">
      <xdr:nvSpPr>
        <xdr:cNvPr id="375" name="テキスト ボックス 374"/>
        <xdr:cNvSpPr txBox="1"/>
      </xdr:nvSpPr>
      <xdr:spPr>
        <a:xfrm>
          <a:off x="3606800" y="12891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113937</xdr:rowOff>
    </xdr:from>
    <xdr:to>
      <xdr:col>4</xdr:col>
      <xdr:colOff>346075</xdr:colOff>
      <xdr:row>78</xdr:row>
      <xdr:rowOff>120469</xdr:rowOff>
    </xdr:to>
    <xdr:cxnSp macro="">
      <xdr:nvCxnSpPr>
        <xdr:cNvPr id="376" name="直線コネクタ 375"/>
        <xdr:cNvCxnSpPr/>
      </xdr:nvCxnSpPr>
      <xdr:spPr>
        <a:xfrm flipV="1">
          <a:off x="2209800" y="13487037"/>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19050</xdr:rowOff>
    </xdr:from>
    <xdr:to>
      <xdr:col>4</xdr:col>
      <xdr:colOff>396875</xdr:colOff>
      <xdr:row>77</xdr:row>
      <xdr:rowOff>120650</xdr:rowOff>
    </xdr:to>
    <xdr:sp macro="" textlink="">
      <xdr:nvSpPr>
        <xdr:cNvPr id="377" name="フローチャート : 判断 376"/>
        <xdr:cNvSpPr/>
      </xdr:nvSpPr>
      <xdr:spPr>
        <a:xfrm>
          <a:off x="3048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130827</xdr:rowOff>
    </xdr:from>
    <xdr:ext cx="762000" cy="259045"/>
    <xdr:sp macro="" textlink="">
      <xdr:nvSpPr>
        <xdr:cNvPr id="378" name="テキスト ボックス 377"/>
        <xdr:cNvSpPr txBox="1"/>
      </xdr:nvSpPr>
      <xdr:spPr>
        <a:xfrm>
          <a:off x="2717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120469</xdr:rowOff>
    </xdr:from>
    <xdr:to>
      <xdr:col>3</xdr:col>
      <xdr:colOff>142875</xdr:colOff>
      <xdr:row>79</xdr:row>
      <xdr:rowOff>1270</xdr:rowOff>
    </xdr:to>
    <xdr:cxnSp macro="">
      <xdr:nvCxnSpPr>
        <xdr:cNvPr id="379" name="直線コネクタ 378"/>
        <xdr:cNvCxnSpPr/>
      </xdr:nvCxnSpPr>
      <xdr:spPr>
        <a:xfrm flipV="1">
          <a:off x="1320800" y="13493569"/>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25581</xdr:rowOff>
    </xdr:from>
    <xdr:to>
      <xdr:col>3</xdr:col>
      <xdr:colOff>193675</xdr:colOff>
      <xdr:row>77</xdr:row>
      <xdr:rowOff>127181</xdr:rowOff>
    </xdr:to>
    <xdr:sp macro="" textlink="">
      <xdr:nvSpPr>
        <xdr:cNvPr id="380" name="フローチャート : 判断 379"/>
        <xdr:cNvSpPr/>
      </xdr:nvSpPr>
      <xdr:spPr>
        <a:xfrm>
          <a:off x="2159000" y="13227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137358</xdr:rowOff>
    </xdr:from>
    <xdr:ext cx="762000" cy="259045"/>
    <xdr:sp macro="" textlink="">
      <xdr:nvSpPr>
        <xdr:cNvPr id="381" name="テキスト ボックス 380"/>
        <xdr:cNvSpPr txBox="1"/>
      </xdr:nvSpPr>
      <xdr:spPr>
        <a:xfrm>
          <a:off x="1828800" y="12996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38644</xdr:rowOff>
    </xdr:from>
    <xdr:to>
      <xdr:col>1</xdr:col>
      <xdr:colOff>676275</xdr:colOff>
      <xdr:row>77</xdr:row>
      <xdr:rowOff>140244</xdr:rowOff>
    </xdr:to>
    <xdr:sp macro="" textlink="">
      <xdr:nvSpPr>
        <xdr:cNvPr id="382" name="フローチャート : 判断 381"/>
        <xdr:cNvSpPr/>
      </xdr:nvSpPr>
      <xdr:spPr>
        <a:xfrm>
          <a:off x="1270000" y="1324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150421</xdr:rowOff>
    </xdr:from>
    <xdr:ext cx="762000" cy="259045"/>
    <xdr:sp macro="" textlink="">
      <xdr:nvSpPr>
        <xdr:cNvPr id="383" name="テキスト ボックス 382"/>
        <xdr:cNvSpPr txBox="1"/>
      </xdr:nvSpPr>
      <xdr:spPr>
        <a:xfrm>
          <a:off x="939800" y="13009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79</xdr:row>
      <xdr:rowOff>15784</xdr:rowOff>
    </xdr:from>
    <xdr:to>
      <xdr:col>7</xdr:col>
      <xdr:colOff>66675</xdr:colOff>
      <xdr:row>79</xdr:row>
      <xdr:rowOff>117384</xdr:rowOff>
    </xdr:to>
    <xdr:sp macro="" textlink="">
      <xdr:nvSpPr>
        <xdr:cNvPr id="389" name="円/楕円 388"/>
        <xdr:cNvSpPr/>
      </xdr:nvSpPr>
      <xdr:spPr>
        <a:xfrm>
          <a:off x="4775200" y="13560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159311</xdr:rowOff>
    </xdr:from>
    <xdr:ext cx="762000" cy="259045"/>
    <xdr:sp macro="" textlink="">
      <xdr:nvSpPr>
        <xdr:cNvPr id="390" name="公債費該当値テキスト"/>
        <xdr:cNvSpPr txBox="1"/>
      </xdr:nvSpPr>
      <xdr:spPr>
        <a:xfrm>
          <a:off x="4914900" y="13532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22.7</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121920</xdr:rowOff>
    </xdr:from>
    <xdr:to>
      <xdr:col>5</xdr:col>
      <xdr:colOff>600075</xdr:colOff>
      <xdr:row>79</xdr:row>
      <xdr:rowOff>52070</xdr:rowOff>
    </xdr:to>
    <xdr:sp macro="" textlink="">
      <xdr:nvSpPr>
        <xdr:cNvPr id="391" name="円/楕円 390"/>
        <xdr:cNvSpPr/>
      </xdr:nvSpPr>
      <xdr:spPr>
        <a:xfrm>
          <a:off x="39370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36847</xdr:rowOff>
    </xdr:from>
    <xdr:ext cx="736600" cy="259045"/>
    <xdr:sp macro="" textlink="">
      <xdr:nvSpPr>
        <xdr:cNvPr id="392" name="テキスト ボックス 391"/>
        <xdr:cNvSpPr txBox="1"/>
      </xdr:nvSpPr>
      <xdr:spPr>
        <a:xfrm>
          <a:off x="3606800" y="13581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21.7</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63137</xdr:rowOff>
    </xdr:from>
    <xdr:to>
      <xdr:col>4</xdr:col>
      <xdr:colOff>396875</xdr:colOff>
      <xdr:row>78</xdr:row>
      <xdr:rowOff>164737</xdr:rowOff>
    </xdr:to>
    <xdr:sp macro="" textlink="">
      <xdr:nvSpPr>
        <xdr:cNvPr id="393" name="円/楕円 392"/>
        <xdr:cNvSpPr/>
      </xdr:nvSpPr>
      <xdr:spPr>
        <a:xfrm>
          <a:off x="3048000" y="13436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149514</xdr:rowOff>
    </xdr:from>
    <xdr:ext cx="762000" cy="259045"/>
    <xdr:sp macro="" textlink="">
      <xdr:nvSpPr>
        <xdr:cNvPr id="394" name="テキスト ボックス 393"/>
        <xdr:cNvSpPr txBox="1"/>
      </xdr:nvSpPr>
      <xdr:spPr>
        <a:xfrm>
          <a:off x="2717800" y="13522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20.8</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69669</xdr:rowOff>
    </xdr:from>
    <xdr:to>
      <xdr:col>3</xdr:col>
      <xdr:colOff>193675</xdr:colOff>
      <xdr:row>78</xdr:row>
      <xdr:rowOff>171269</xdr:rowOff>
    </xdr:to>
    <xdr:sp macro="" textlink="">
      <xdr:nvSpPr>
        <xdr:cNvPr id="395" name="円/楕円 394"/>
        <xdr:cNvSpPr/>
      </xdr:nvSpPr>
      <xdr:spPr>
        <a:xfrm>
          <a:off x="2159000" y="13442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156046</xdr:rowOff>
    </xdr:from>
    <xdr:ext cx="762000" cy="259045"/>
    <xdr:sp macro="" textlink="">
      <xdr:nvSpPr>
        <xdr:cNvPr id="396" name="テキスト ボックス 395"/>
        <xdr:cNvSpPr txBox="1"/>
      </xdr:nvSpPr>
      <xdr:spPr>
        <a:xfrm>
          <a:off x="1828800" y="13529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20.9</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121920</xdr:rowOff>
    </xdr:from>
    <xdr:to>
      <xdr:col>1</xdr:col>
      <xdr:colOff>676275</xdr:colOff>
      <xdr:row>79</xdr:row>
      <xdr:rowOff>52070</xdr:rowOff>
    </xdr:to>
    <xdr:sp macro="" textlink="">
      <xdr:nvSpPr>
        <xdr:cNvPr id="397" name="円/楕円 396"/>
        <xdr:cNvSpPr/>
      </xdr:nvSpPr>
      <xdr:spPr>
        <a:xfrm>
          <a:off x="12700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36847</xdr:rowOff>
    </xdr:from>
    <xdr:ext cx="762000" cy="259045"/>
    <xdr:sp macro="" textlink="">
      <xdr:nvSpPr>
        <xdr:cNvPr id="398" name="テキスト ボックス 397"/>
        <xdr:cNvSpPr txBox="1"/>
      </xdr:nvSpPr>
      <xdr:spPr>
        <a:xfrm>
          <a:off x="939800" y="1358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21.7</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26/69</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73.4</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前年度と比べ</a:t>
          </a:r>
          <a:r>
            <a:rPr kumimoji="1" lang="en-US" altLang="ja-JP" sz="1300">
              <a:latin typeface="ＭＳ Ｐゴシック"/>
            </a:rPr>
            <a:t>1.1</a:t>
          </a:r>
          <a:r>
            <a:rPr kumimoji="1" lang="ja-JP" altLang="en-US" sz="1300">
              <a:latin typeface="ＭＳ Ｐゴシック"/>
            </a:rPr>
            <a:t>ポイントの改善となり、類似団体平均を下回った。今後も「中津市行政サービス高度化プラン」（平成</a:t>
          </a:r>
          <a:r>
            <a:rPr kumimoji="1" lang="en-US" altLang="ja-JP" sz="1300">
              <a:latin typeface="ＭＳ Ｐゴシック"/>
            </a:rPr>
            <a:t>29</a:t>
          </a:r>
          <a:r>
            <a:rPr kumimoji="1" lang="ja-JP" altLang="en-US" sz="1300">
              <a:latin typeface="ＭＳ Ｐゴシック"/>
            </a:rPr>
            <a:t>年度～平成</a:t>
          </a:r>
          <a:r>
            <a:rPr kumimoji="1" lang="en-US" altLang="ja-JP" sz="1300">
              <a:latin typeface="ＭＳ Ｐゴシック"/>
            </a:rPr>
            <a:t>33</a:t>
          </a:r>
          <a:r>
            <a:rPr kumimoji="1" lang="ja-JP" altLang="en-US" sz="1300">
              <a:latin typeface="ＭＳ Ｐゴシック"/>
            </a:rPr>
            <a:t>年度）に基づき、経常経費の削減に努める。</a:t>
          </a:r>
        </a:p>
      </xdr:txBody>
    </xdr:sp>
    <xdr:clientData/>
  </xdr:twoCellAnchor>
  <xdr:oneCellAnchor>
    <xdr:from>
      <xdr:col>18</xdr:col>
      <xdr:colOff>44450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3" name="直線コネクタ 41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4" name="テキスト ボックス 41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5" name="直線コネクタ 41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6" name="テキスト ボックス 41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7" name="直線コネクタ 41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8" name="テキスト ボックス 41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9" name="直線コネクタ 41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0" name="テキスト ボックス 41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62992</xdr:rowOff>
    </xdr:from>
    <xdr:to>
      <xdr:col>24</xdr:col>
      <xdr:colOff>31750</xdr:colOff>
      <xdr:row>80</xdr:row>
      <xdr:rowOff>99568</xdr:rowOff>
    </xdr:to>
    <xdr:cxnSp macro="">
      <xdr:nvCxnSpPr>
        <xdr:cNvPr id="424" name="直線コネクタ 423"/>
        <xdr:cNvCxnSpPr/>
      </xdr:nvCxnSpPr>
      <xdr:spPr>
        <a:xfrm flipV="1">
          <a:off x="16510000" y="12750292"/>
          <a:ext cx="0"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71645</xdr:rowOff>
    </xdr:from>
    <xdr:ext cx="762000" cy="259045"/>
    <xdr:sp macro="" textlink="">
      <xdr:nvSpPr>
        <xdr:cNvPr id="425" name="公債費以外最小値テキスト"/>
        <xdr:cNvSpPr txBox="1"/>
      </xdr:nvSpPr>
      <xdr:spPr>
        <a:xfrm>
          <a:off x="16598900" y="13787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86.9</a:t>
          </a:r>
          <a:endParaRPr kumimoji="1" lang="ja-JP" altLang="en-US" sz="1000" b="1">
            <a:latin typeface="ＭＳ Ｐゴシック"/>
          </a:endParaRPr>
        </a:p>
      </xdr:txBody>
    </xdr:sp>
    <xdr:clientData/>
  </xdr:oneCellAnchor>
  <xdr:twoCellAnchor>
    <xdr:from>
      <xdr:col>23</xdr:col>
      <xdr:colOff>628650</xdr:colOff>
      <xdr:row>80</xdr:row>
      <xdr:rowOff>99568</xdr:rowOff>
    </xdr:from>
    <xdr:to>
      <xdr:col>24</xdr:col>
      <xdr:colOff>120650</xdr:colOff>
      <xdr:row>80</xdr:row>
      <xdr:rowOff>99568</xdr:rowOff>
    </xdr:to>
    <xdr:cxnSp macro="">
      <xdr:nvCxnSpPr>
        <xdr:cNvPr id="426" name="直線コネクタ 425"/>
        <xdr:cNvCxnSpPr/>
      </xdr:nvCxnSpPr>
      <xdr:spPr>
        <a:xfrm>
          <a:off x="16421100" y="13815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149369</xdr:rowOff>
    </xdr:from>
    <xdr:ext cx="762000" cy="259045"/>
    <xdr:sp macro="" textlink="">
      <xdr:nvSpPr>
        <xdr:cNvPr id="427" name="公債費以外最大値テキスト"/>
        <xdr:cNvSpPr txBox="1"/>
      </xdr:nvSpPr>
      <xdr:spPr>
        <a:xfrm>
          <a:off x="16598900" y="12493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63.6</a:t>
          </a:r>
          <a:endParaRPr kumimoji="1" lang="ja-JP" altLang="en-US" sz="1000" b="1">
            <a:latin typeface="ＭＳ Ｐゴシック"/>
          </a:endParaRPr>
        </a:p>
      </xdr:txBody>
    </xdr:sp>
    <xdr:clientData/>
  </xdr:oneCellAnchor>
  <xdr:twoCellAnchor>
    <xdr:from>
      <xdr:col>23</xdr:col>
      <xdr:colOff>628650</xdr:colOff>
      <xdr:row>74</xdr:row>
      <xdr:rowOff>62992</xdr:rowOff>
    </xdr:from>
    <xdr:to>
      <xdr:col>24</xdr:col>
      <xdr:colOff>120650</xdr:colOff>
      <xdr:row>74</xdr:row>
      <xdr:rowOff>62992</xdr:rowOff>
    </xdr:to>
    <xdr:cxnSp macro="">
      <xdr:nvCxnSpPr>
        <xdr:cNvPr id="428" name="直線コネクタ 427"/>
        <xdr:cNvCxnSpPr/>
      </xdr:nvCxnSpPr>
      <xdr:spPr>
        <a:xfrm>
          <a:off x="16421100" y="1275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90424</xdr:rowOff>
    </xdr:from>
    <xdr:to>
      <xdr:col>24</xdr:col>
      <xdr:colOff>31750</xdr:colOff>
      <xdr:row>76</xdr:row>
      <xdr:rowOff>140715</xdr:rowOff>
    </xdr:to>
    <xdr:cxnSp macro="">
      <xdr:nvCxnSpPr>
        <xdr:cNvPr id="429" name="直線コネクタ 428"/>
        <xdr:cNvCxnSpPr/>
      </xdr:nvCxnSpPr>
      <xdr:spPr>
        <a:xfrm flipV="1">
          <a:off x="15671800" y="13120624"/>
          <a:ext cx="8382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34562</xdr:rowOff>
    </xdr:from>
    <xdr:ext cx="762000" cy="259045"/>
    <xdr:sp macro="" textlink="">
      <xdr:nvSpPr>
        <xdr:cNvPr id="430" name="公債費以外平均値テキスト"/>
        <xdr:cNvSpPr txBox="1"/>
      </xdr:nvSpPr>
      <xdr:spPr>
        <a:xfrm>
          <a:off x="16598900" y="130647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62485</xdr:rowOff>
    </xdr:from>
    <xdr:to>
      <xdr:col>24</xdr:col>
      <xdr:colOff>82550</xdr:colOff>
      <xdr:row>76</xdr:row>
      <xdr:rowOff>164085</xdr:rowOff>
    </xdr:to>
    <xdr:sp macro="" textlink="">
      <xdr:nvSpPr>
        <xdr:cNvPr id="431" name="フローチャート : 判断 430"/>
        <xdr:cNvSpPr/>
      </xdr:nvSpPr>
      <xdr:spPr>
        <a:xfrm>
          <a:off x="164592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140715</xdr:rowOff>
    </xdr:from>
    <xdr:to>
      <xdr:col>22</xdr:col>
      <xdr:colOff>565150</xdr:colOff>
      <xdr:row>76</xdr:row>
      <xdr:rowOff>140715</xdr:rowOff>
    </xdr:to>
    <xdr:cxnSp macro="">
      <xdr:nvCxnSpPr>
        <xdr:cNvPr id="432" name="直線コネクタ 431"/>
        <xdr:cNvCxnSpPr/>
      </xdr:nvCxnSpPr>
      <xdr:spPr>
        <a:xfrm>
          <a:off x="14782800" y="131709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85344</xdr:rowOff>
    </xdr:from>
    <xdr:to>
      <xdr:col>22</xdr:col>
      <xdr:colOff>615950</xdr:colOff>
      <xdr:row>77</xdr:row>
      <xdr:rowOff>15494</xdr:rowOff>
    </xdr:to>
    <xdr:sp macro="" textlink="">
      <xdr:nvSpPr>
        <xdr:cNvPr id="433" name="フローチャート : 判断 432"/>
        <xdr:cNvSpPr/>
      </xdr:nvSpPr>
      <xdr:spPr>
        <a:xfrm>
          <a:off x="15621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25671</xdr:rowOff>
    </xdr:from>
    <xdr:ext cx="736600" cy="259045"/>
    <xdr:sp macro="" textlink="">
      <xdr:nvSpPr>
        <xdr:cNvPr id="434" name="テキスト ボックス 433"/>
        <xdr:cNvSpPr txBox="1"/>
      </xdr:nvSpPr>
      <xdr:spPr>
        <a:xfrm>
          <a:off x="15290800" y="12884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12700</xdr:rowOff>
    </xdr:from>
    <xdr:to>
      <xdr:col>21</xdr:col>
      <xdr:colOff>361950</xdr:colOff>
      <xdr:row>76</xdr:row>
      <xdr:rowOff>140715</xdr:rowOff>
    </xdr:to>
    <xdr:cxnSp macro="">
      <xdr:nvCxnSpPr>
        <xdr:cNvPr id="435" name="直線コネクタ 434"/>
        <xdr:cNvCxnSpPr/>
      </xdr:nvCxnSpPr>
      <xdr:spPr>
        <a:xfrm>
          <a:off x="13893800" y="13042900"/>
          <a:ext cx="889000" cy="128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117348</xdr:rowOff>
    </xdr:from>
    <xdr:to>
      <xdr:col>21</xdr:col>
      <xdr:colOff>412750</xdr:colOff>
      <xdr:row>77</xdr:row>
      <xdr:rowOff>47498</xdr:rowOff>
    </xdr:to>
    <xdr:sp macro="" textlink="">
      <xdr:nvSpPr>
        <xdr:cNvPr id="436" name="フローチャート : 判断 435"/>
        <xdr:cNvSpPr/>
      </xdr:nvSpPr>
      <xdr:spPr>
        <a:xfrm>
          <a:off x="14732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32275</xdr:rowOff>
    </xdr:from>
    <xdr:ext cx="762000" cy="259045"/>
    <xdr:sp macro="" textlink="">
      <xdr:nvSpPr>
        <xdr:cNvPr id="437" name="テキスト ボックス 436"/>
        <xdr:cNvSpPr txBox="1"/>
      </xdr:nvSpPr>
      <xdr:spPr>
        <a:xfrm>
          <a:off x="14401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120142</xdr:rowOff>
    </xdr:from>
    <xdr:to>
      <xdr:col>20</xdr:col>
      <xdr:colOff>158750</xdr:colOff>
      <xdr:row>76</xdr:row>
      <xdr:rowOff>12700</xdr:rowOff>
    </xdr:to>
    <xdr:cxnSp macro="">
      <xdr:nvCxnSpPr>
        <xdr:cNvPr id="438" name="直線コネクタ 437"/>
        <xdr:cNvCxnSpPr/>
      </xdr:nvCxnSpPr>
      <xdr:spPr>
        <a:xfrm>
          <a:off x="13004800" y="1297889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53339</xdr:rowOff>
    </xdr:from>
    <xdr:to>
      <xdr:col>20</xdr:col>
      <xdr:colOff>209550</xdr:colOff>
      <xdr:row>76</xdr:row>
      <xdr:rowOff>154939</xdr:rowOff>
    </xdr:to>
    <xdr:sp macro="" textlink="">
      <xdr:nvSpPr>
        <xdr:cNvPr id="439" name="フローチャート : 判断 438"/>
        <xdr:cNvSpPr/>
      </xdr:nvSpPr>
      <xdr:spPr>
        <a:xfrm>
          <a:off x="13843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139716</xdr:rowOff>
    </xdr:from>
    <xdr:ext cx="762000" cy="259045"/>
    <xdr:sp macro="" textlink="">
      <xdr:nvSpPr>
        <xdr:cNvPr id="440" name="テキスト ボックス 439"/>
        <xdr:cNvSpPr txBox="1"/>
      </xdr:nvSpPr>
      <xdr:spPr>
        <a:xfrm>
          <a:off x="13512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71628</xdr:rowOff>
    </xdr:from>
    <xdr:to>
      <xdr:col>19</xdr:col>
      <xdr:colOff>6350</xdr:colOff>
      <xdr:row>77</xdr:row>
      <xdr:rowOff>1778</xdr:rowOff>
    </xdr:to>
    <xdr:sp macro="" textlink="">
      <xdr:nvSpPr>
        <xdr:cNvPr id="441" name="フローチャート : 判断 440"/>
        <xdr:cNvSpPr/>
      </xdr:nvSpPr>
      <xdr:spPr>
        <a:xfrm>
          <a:off x="12954000" y="13101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158005</xdr:rowOff>
    </xdr:from>
    <xdr:ext cx="762000" cy="259045"/>
    <xdr:sp macro="" textlink="">
      <xdr:nvSpPr>
        <xdr:cNvPr id="442" name="テキスト ボックス 441"/>
        <xdr:cNvSpPr txBox="1"/>
      </xdr:nvSpPr>
      <xdr:spPr>
        <a:xfrm>
          <a:off x="12623800" y="1318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76</xdr:row>
      <xdr:rowOff>39624</xdr:rowOff>
    </xdr:from>
    <xdr:to>
      <xdr:col>24</xdr:col>
      <xdr:colOff>82550</xdr:colOff>
      <xdr:row>76</xdr:row>
      <xdr:rowOff>141224</xdr:rowOff>
    </xdr:to>
    <xdr:sp macro="" textlink="">
      <xdr:nvSpPr>
        <xdr:cNvPr id="448" name="円/楕円 447"/>
        <xdr:cNvSpPr/>
      </xdr:nvSpPr>
      <xdr:spPr>
        <a:xfrm>
          <a:off x="16459200" y="1306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56151</xdr:rowOff>
    </xdr:from>
    <xdr:ext cx="762000" cy="259045"/>
    <xdr:sp macro="" textlink="">
      <xdr:nvSpPr>
        <xdr:cNvPr id="449" name="公債費以外該当値テキスト"/>
        <xdr:cNvSpPr txBox="1"/>
      </xdr:nvSpPr>
      <xdr:spPr>
        <a:xfrm>
          <a:off x="16598900" y="12914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71.7</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89915</xdr:rowOff>
    </xdr:from>
    <xdr:to>
      <xdr:col>22</xdr:col>
      <xdr:colOff>615950</xdr:colOff>
      <xdr:row>77</xdr:row>
      <xdr:rowOff>20065</xdr:rowOff>
    </xdr:to>
    <xdr:sp macro="" textlink="">
      <xdr:nvSpPr>
        <xdr:cNvPr id="450" name="円/楕円 449"/>
        <xdr:cNvSpPr/>
      </xdr:nvSpPr>
      <xdr:spPr>
        <a:xfrm>
          <a:off x="156210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4842</xdr:rowOff>
    </xdr:from>
    <xdr:ext cx="736600" cy="259045"/>
    <xdr:sp macro="" textlink="">
      <xdr:nvSpPr>
        <xdr:cNvPr id="451" name="テキスト ボックス 450"/>
        <xdr:cNvSpPr txBox="1"/>
      </xdr:nvSpPr>
      <xdr:spPr>
        <a:xfrm>
          <a:off x="15290800" y="13206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72.8</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89915</xdr:rowOff>
    </xdr:from>
    <xdr:to>
      <xdr:col>21</xdr:col>
      <xdr:colOff>412750</xdr:colOff>
      <xdr:row>77</xdr:row>
      <xdr:rowOff>20065</xdr:rowOff>
    </xdr:to>
    <xdr:sp macro="" textlink="">
      <xdr:nvSpPr>
        <xdr:cNvPr id="452" name="円/楕円 451"/>
        <xdr:cNvSpPr/>
      </xdr:nvSpPr>
      <xdr:spPr>
        <a:xfrm>
          <a:off x="147320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30243</xdr:rowOff>
    </xdr:from>
    <xdr:ext cx="762000" cy="259045"/>
    <xdr:sp macro="" textlink="">
      <xdr:nvSpPr>
        <xdr:cNvPr id="453" name="テキスト ボックス 452"/>
        <xdr:cNvSpPr txBox="1"/>
      </xdr:nvSpPr>
      <xdr:spPr>
        <a:xfrm>
          <a:off x="14401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72.8</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133350</xdr:rowOff>
    </xdr:from>
    <xdr:to>
      <xdr:col>20</xdr:col>
      <xdr:colOff>209550</xdr:colOff>
      <xdr:row>76</xdr:row>
      <xdr:rowOff>63500</xdr:rowOff>
    </xdr:to>
    <xdr:sp macro="" textlink="">
      <xdr:nvSpPr>
        <xdr:cNvPr id="454" name="円/楕円 453"/>
        <xdr:cNvSpPr/>
      </xdr:nvSpPr>
      <xdr:spPr>
        <a:xfrm>
          <a:off x="13843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73677</xdr:rowOff>
    </xdr:from>
    <xdr:ext cx="762000" cy="259045"/>
    <xdr:sp macro="" textlink="">
      <xdr:nvSpPr>
        <xdr:cNvPr id="455" name="テキスト ボックス 454"/>
        <xdr:cNvSpPr txBox="1"/>
      </xdr:nvSpPr>
      <xdr:spPr>
        <a:xfrm>
          <a:off x="13512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70.0</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69342</xdr:rowOff>
    </xdr:from>
    <xdr:to>
      <xdr:col>19</xdr:col>
      <xdr:colOff>6350</xdr:colOff>
      <xdr:row>75</xdr:row>
      <xdr:rowOff>170942</xdr:rowOff>
    </xdr:to>
    <xdr:sp macro="" textlink="">
      <xdr:nvSpPr>
        <xdr:cNvPr id="456" name="円/楕円 455"/>
        <xdr:cNvSpPr/>
      </xdr:nvSpPr>
      <xdr:spPr>
        <a:xfrm>
          <a:off x="12954000" y="12928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9669</xdr:rowOff>
    </xdr:from>
    <xdr:ext cx="762000" cy="259045"/>
    <xdr:sp macro="" textlink="">
      <xdr:nvSpPr>
        <xdr:cNvPr id="457" name="テキスト ボックス 456"/>
        <xdr:cNvSpPr txBox="1"/>
      </xdr:nvSpPr>
      <xdr:spPr>
        <a:xfrm>
          <a:off x="12623800" y="12696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68.6</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大分県中津市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25349</xdr:rowOff>
    </xdr:from>
    <xdr:to>
      <xdr:col>4</xdr:col>
      <xdr:colOff>1117600</xdr:colOff>
      <xdr:row>19</xdr:row>
      <xdr:rowOff>109931</xdr:rowOff>
    </xdr:to>
    <xdr:cxnSp macro="">
      <xdr:nvCxnSpPr>
        <xdr:cNvPr id="47" name="直線コネクタ 46"/>
        <xdr:cNvCxnSpPr/>
      </xdr:nvCxnSpPr>
      <xdr:spPr bwMode="auto">
        <a:xfrm flipV="1">
          <a:off x="5651500" y="2130374"/>
          <a:ext cx="0" cy="128473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82008</xdr:rowOff>
    </xdr:from>
    <xdr:ext cx="762000" cy="259045"/>
    <xdr:sp macro="" textlink="">
      <xdr:nvSpPr>
        <xdr:cNvPr id="48" name="人口1人当たり決算額の推移最小値テキスト130"/>
        <xdr:cNvSpPr txBox="1"/>
      </xdr:nvSpPr>
      <xdr:spPr>
        <a:xfrm>
          <a:off x="5740400" y="3387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51,962</a:t>
          </a:r>
          <a:endParaRPr kumimoji="1" lang="ja-JP" altLang="en-US" sz="1000" b="1">
            <a:latin typeface="ＭＳ Ｐゴシック"/>
          </a:endParaRPr>
        </a:p>
      </xdr:txBody>
    </xdr:sp>
    <xdr:clientData/>
  </xdr:oneCellAnchor>
  <xdr:twoCellAnchor>
    <xdr:from>
      <xdr:col>4</xdr:col>
      <xdr:colOff>1028700</xdr:colOff>
      <xdr:row>19</xdr:row>
      <xdr:rowOff>109931</xdr:rowOff>
    </xdr:from>
    <xdr:to>
      <xdr:col>5</xdr:col>
      <xdr:colOff>73025</xdr:colOff>
      <xdr:row>19</xdr:row>
      <xdr:rowOff>109931</xdr:rowOff>
    </xdr:to>
    <xdr:cxnSp macro="">
      <xdr:nvCxnSpPr>
        <xdr:cNvPr id="49" name="直線コネクタ 48"/>
        <xdr:cNvCxnSpPr/>
      </xdr:nvCxnSpPr>
      <xdr:spPr bwMode="auto">
        <a:xfrm>
          <a:off x="5562600" y="34151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111726</xdr:rowOff>
    </xdr:from>
    <xdr:ext cx="762000" cy="259045"/>
    <xdr:sp macro="" textlink="">
      <xdr:nvSpPr>
        <xdr:cNvPr id="50" name="人口1人当たり決算額の推移最大値テキスト130"/>
        <xdr:cNvSpPr txBox="1"/>
      </xdr:nvSpPr>
      <xdr:spPr>
        <a:xfrm>
          <a:off x="5740400" y="1873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130,642</a:t>
          </a:r>
          <a:endParaRPr kumimoji="1" lang="ja-JP" altLang="en-US" sz="1000" b="1">
            <a:latin typeface="ＭＳ Ｐゴシック"/>
          </a:endParaRPr>
        </a:p>
      </xdr:txBody>
    </xdr:sp>
    <xdr:clientData/>
  </xdr:oneCellAnchor>
  <xdr:twoCellAnchor>
    <xdr:from>
      <xdr:col>4</xdr:col>
      <xdr:colOff>1028700</xdr:colOff>
      <xdr:row>12</xdr:row>
      <xdr:rowOff>25349</xdr:rowOff>
    </xdr:from>
    <xdr:to>
      <xdr:col>5</xdr:col>
      <xdr:colOff>73025</xdr:colOff>
      <xdr:row>12</xdr:row>
      <xdr:rowOff>25349</xdr:rowOff>
    </xdr:to>
    <xdr:cxnSp macro="">
      <xdr:nvCxnSpPr>
        <xdr:cNvPr id="51" name="直線コネクタ 50"/>
        <xdr:cNvCxnSpPr/>
      </xdr:nvCxnSpPr>
      <xdr:spPr bwMode="auto">
        <a:xfrm>
          <a:off x="5562600" y="21303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31260</xdr:rowOff>
    </xdr:from>
    <xdr:to>
      <xdr:col>4</xdr:col>
      <xdr:colOff>1117600</xdr:colOff>
      <xdr:row>16</xdr:row>
      <xdr:rowOff>58055</xdr:rowOff>
    </xdr:to>
    <xdr:cxnSp macro="">
      <xdr:nvCxnSpPr>
        <xdr:cNvPr id="52" name="直線コネクタ 51"/>
        <xdr:cNvCxnSpPr/>
      </xdr:nvCxnSpPr>
      <xdr:spPr bwMode="auto">
        <a:xfrm>
          <a:off x="5003800" y="2822085"/>
          <a:ext cx="647700" cy="267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56387</xdr:rowOff>
    </xdr:from>
    <xdr:ext cx="762000" cy="259045"/>
    <xdr:sp macro="" textlink="">
      <xdr:nvSpPr>
        <xdr:cNvPr id="53" name="人口1人当たり決算額の推移平均値テキスト130"/>
        <xdr:cNvSpPr txBox="1"/>
      </xdr:nvSpPr>
      <xdr:spPr>
        <a:xfrm>
          <a:off x="5740400" y="28472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81,920</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84310</xdr:rowOff>
    </xdr:from>
    <xdr:to>
      <xdr:col>5</xdr:col>
      <xdr:colOff>34925</xdr:colOff>
      <xdr:row>17</xdr:row>
      <xdr:rowOff>14460</xdr:rowOff>
    </xdr:to>
    <xdr:sp macro="" textlink="">
      <xdr:nvSpPr>
        <xdr:cNvPr id="54" name="フローチャート : 判断 53"/>
        <xdr:cNvSpPr/>
      </xdr:nvSpPr>
      <xdr:spPr bwMode="auto">
        <a:xfrm>
          <a:off x="5600700" y="2875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31260</xdr:rowOff>
    </xdr:from>
    <xdr:to>
      <xdr:col>4</xdr:col>
      <xdr:colOff>469900</xdr:colOff>
      <xdr:row>16</xdr:row>
      <xdr:rowOff>57974</xdr:rowOff>
    </xdr:to>
    <xdr:cxnSp macro="">
      <xdr:nvCxnSpPr>
        <xdr:cNvPr id="55" name="直線コネクタ 54"/>
        <xdr:cNvCxnSpPr/>
      </xdr:nvCxnSpPr>
      <xdr:spPr bwMode="auto">
        <a:xfrm flipV="1">
          <a:off x="4305300" y="2822085"/>
          <a:ext cx="698500" cy="267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73876</xdr:rowOff>
    </xdr:from>
    <xdr:to>
      <xdr:col>4</xdr:col>
      <xdr:colOff>520700</xdr:colOff>
      <xdr:row>18</xdr:row>
      <xdr:rowOff>4026</xdr:rowOff>
    </xdr:to>
    <xdr:sp macro="" textlink="">
      <xdr:nvSpPr>
        <xdr:cNvPr id="56" name="フローチャート : 判断 55"/>
        <xdr:cNvSpPr/>
      </xdr:nvSpPr>
      <xdr:spPr bwMode="auto">
        <a:xfrm>
          <a:off x="4953000" y="30361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160253</xdr:rowOff>
    </xdr:from>
    <xdr:ext cx="736600" cy="259045"/>
    <xdr:sp macro="" textlink="">
      <xdr:nvSpPr>
        <xdr:cNvPr id="57" name="テキスト ボックス 56"/>
        <xdr:cNvSpPr txBox="1"/>
      </xdr:nvSpPr>
      <xdr:spPr>
        <a:xfrm>
          <a:off x="4622800" y="31225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72,059</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57974</xdr:rowOff>
    </xdr:from>
    <xdr:to>
      <xdr:col>3</xdr:col>
      <xdr:colOff>904875</xdr:colOff>
      <xdr:row>16</xdr:row>
      <xdr:rowOff>91349</xdr:rowOff>
    </xdr:to>
    <xdr:cxnSp macro="">
      <xdr:nvCxnSpPr>
        <xdr:cNvPr id="58" name="直線コネクタ 57"/>
        <xdr:cNvCxnSpPr/>
      </xdr:nvCxnSpPr>
      <xdr:spPr bwMode="auto">
        <a:xfrm flipV="1">
          <a:off x="3606800" y="2848799"/>
          <a:ext cx="698500" cy="333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47326</xdr:rowOff>
    </xdr:from>
    <xdr:to>
      <xdr:col>3</xdr:col>
      <xdr:colOff>955675</xdr:colOff>
      <xdr:row>17</xdr:row>
      <xdr:rowOff>148926</xdr:rowOff>
    </xdr:to>
    <xdr:sp macro="" textlink="">
      <xdr:nvSpPr>
        <xdr:cNvPr id="59" name="フローチャート : 判断 58"/>
        <xdr:cNvSpPr/>
      </xdr:nvSpPr>
      <xdr:spPr bwMode="auto">
        <a:xfrm>
          <a:off x="4254500" y="30096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133703</xdr:rowOff>
    </xdr:from>
    <xdr:ext cx="762000" cy="259045"/>
    <xdr:sp macro="" textlink="">
      <xdr:nvSpPr>
        <xdr:cNvPr id="60" name="テキスト ボックス 59"/>
        <xdr:cNvSpPr txBox="1"/>
      </xdr:nvSpPr>
      <xdr:spPr>
        <a:xfrm>
          <a:off x="3924300" y="3095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73,685</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52340</xdr:rowOff>
    </xdr:from>
    <xdr:to>
      <xdr:col>3</xdr:col>
      <xdr:colOff>206375</xdr:colOff>
      <xdr:row>16</xdr:row>
      <xdr:rowOff>91349</xdr:rowOff>
    </xdr:to>
    <xdr:cxnSp macro="">
      <xdr:nvCxnSpPr>
        <xdr:cNvPr id="61" name="直線コネクタ 60"/>
        <xdr:cNvCxnSpPr/>
      </xdr:nvCxnSpPr>
      <xdr:spPr bwMode="auto">
        <a:xfrm>
          <a:off x="2908300" y="2843165"/>
          <a:ext cx="698500" cy="390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69728</xdr:rowOff>
    </xdr:from>
    <xdr:to>
      <xdr:col>3</xdr:col>
      <xdr:colOff>257175</xdr:colOff>
      <xdr:row>17</xdr:row>
      <xdr:rowOff>171328</xdr:rowOff>
    </xdr:to>
    <xdr:sp macro="" textlink="">
      <xdr:nvSpPr>
        <xdr:cNvPr id="62" name="フローチャート : 判断 61"/>
        <xdr:cNvSpPr/>
      </xdr:nvSpPr>
      <xdr:spPr bwMode="auto">
        <a:xfrm>
          <a:off x="3556000" y="3032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156105</xdr:rowOff>
    </xdr:from>
    <xdr:ext cx="762000" cy="259045"/>
    <xdr:sp macro="" textlink="">
      <xdr:nvSpPr>
        <xdr:cNvPr id="63" name="テキスト ボックス 62"/>
        <xdr:cNvSpPr txBox="1"/>
      </xdr:nvSpPr>
      <xdr:spPr>
        <a:xfrm>
          <a:off x="3225800" y="3118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37986</xdr:rowOff>
    </xdr:from>
    <xdr:to>
      <xdr:col>2</xdr:col>
      <xdr:colOff>692150</xdr:colOff>
      <xdr:row>17</xdr:row>
      <xdr:rowOff>139586</xdr:rowOff>
    </xdr:to>
    <xdr:sp macro="" textlink="">
      <xdr:nvSpPr>
        <xdr:cNvPr id="64" name="フローチャート : 判断 63"/>
        <xdr:cNvSpPr/>
      </xdr:nvSpPr>
      <xdr:spPr bwMode="auto">
        <a:xfrm>
          <a:off x="2857500" y="30002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124363</xdr:rowOff>
    </xdr:from>
    <xdr:ext cx="762000" cy="259045"/>
    <xdr:sp macro="" textlink="">
      <xdr:nvSpPr>
        <xdr:cNvPr id="65" name="テキスト ボックス 64"/>
        <xdr:cNvSpPr txBox="1"/>
      </xdr:nvSpPr>
      <xdr:spPr>
        <a:xfrm>
          <a:off x="2527300" y="3086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16</xdr:row>
      <xdr:rowOff>7255</xdr:rowOff>
    </xdr:from>
    <xdr:to>
      <xdr:col>5</xdr:col>
      <xdr:colOff>34925</xdr:colOff>
      <xdr:row>16</xdr:row>
      <xdr:rowOff>108855</xdr:rowOff>
    </xdr:to>
    <xdr:sp macro="" textlink="">
      <xdr:nvSpPr>
        <xdr:cNvPr id="71" name="円/楕円 70"/>
        <xdr:cNvSpPr/>
      </xdr:nvSpPr>
      <xdr:spPr bwMode="auto">
        <a:xfrm>
          <a:off x="5600700" y="27980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23782</xdr:rowOff>
    </xdr:from>
    <xdr:ext cx="762000" cy="259045"/>
    <xdr:sp macro="" textlink="">
      <xdr:nvSpPr>
        <xdr:cNvPr id="72" name="人口1人当たり決算額の推移該当値テキスト130"/>
        <xdr:cNvSpPr txBox="1"/>
      </xdr:nvSpPr>
      <xdr:spPr>
        <a:xfrm>
          <a:off x="5740400" y="2643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86,639</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151910</xdr:rowOff>
    </xdr:from>
    <xdr:to>
      <xdr:col>4</xdr:col>
      <xdr:colOff>520700</xdr:colOff>
      <xdr:row>16</xdr:row>
      <xdr:rowOff>82060</xdr:rowOff>
    </xdr:to>
    <xdr:sp macro="" textlink="">
      <xdr:nvSpPr>
        <xdr:cNvPr id="73" name="円/楕円 72"/>
        <xdr:cNvSpPr/>
      </xdr:nvSpPr>
      <xdr:spPr bwMode="auto">
        <a:xfrm>
          <a:off x="4953000" y="27712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92237</xdr:rowOff>
    </xdr:from>
    <xdr:ext cx="736600" cy="259045"/>
    <xdr:sp macro="" textlink="">
      <xdr:nvSpPr>
        <xdr:cNvPr id="74" name="テキスト ボックス 73"/>
        <xdr:cNvSpPr txBox="1"/>
      </xdr:nvSpPr>
      <xdr:spPr>
        <a:xfrm>
          <a:off x="4622800" y="2540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88,280</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7174</xdr:rowOff>
    </xdr:from>
    <xdr:to>
      <xdr:col>3</xdr:col>
      <xdr:colOff>955675</xdr:colOff>
      <xdr:row>16</xdr:row>
      <xdr:rowOff>108774</xdr:rowOff>
    </xdr:to>
    <xdr:sp macro="" textlink="">
      <xdr:nvSpPr>
        <xdr:cNvPr id="75" name="円/楕円 74"/>
        <xdr:cNvSpPr/>
      </xdr:nvSpPr>
      <xdr:spPr bwMode="auto">
        <a:xfrm>
          <a:off x="4254500" y="27979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118951</xdr:rowOff>
    </xdr:from>
    <xdr:ext cx="762000" cy="259045"/>
    <xdr:sp macro="" textlink="">
      <xdr:nvSpPr>
        <xdr:cNvPr id="76" name="テキスト ボックス 75"/>
        <xdr:cNvSpPr txBox="1"/>
      </xdr:nvSpPr>
      <xdr:spPr>
        <a:xfrm>
          <a:off x="3924300" y="2566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86,644</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40549</xdr:rowOff>
    </xdr:from>
    <xdr:to>
      <xdr:col>3</xdr:col>
      <xdr:colOff>257175</xdr:colOff>
      <xdr:row>16</xdr:row>
      <xdr:rowOff>142149</xdr:rowOff>
    </xdr:to>
    <xdr:sp macro="" textlink="">
      <xdr:nvSpPr>
        <xdr:cNvPr id="77" name="円/楕円 76"/>
        <xdr:cNvSpPr/>
      </xdr:nvSpPr>
      <xdr:spPr bwMode="auto">
        <a:xfrm>
          <a:off x="3556000" y="28313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152326</xdr:rowOff>
    </xdr:from>
    <xdr:ext cx="762000" cy="259045"/>
    <xdr:sp macro="" textlink="">
      <xdr:nvSpPr>
        <xdr:cNvPr id="78" name="テキスト ボックス 77"/>
        <xdr:cNvSpPr txBox="1"/>
      </xdr:nvSpPr>
      <xdr:spPr>
        <a:xfrm>
          <a:off x="3225800" y="2600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84,600</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1540</xdr:rowOff>
    </xdr:from>
    <xdr:to>
      <xdr:col>2</xdr:col>
      <xdr:colOff>692150</xdr:colOff>
      <xdr:row>16</xdr:row>
      <xdr:rowOff>103140</xdr:rowOff>
    </xdr:to>
    <xdr:sp macro="" textlink="">
      <xdr:nvSpPr>
        <xdr:cNvPr id="79" name="円/楕円 78"/>
        <xdr:cNvSpPr/>
      </xdr:nvSpPr>
      <xdr:spPr bwMode="auto">
        <a:xfrm>
          <a:off x="2857500" y="27923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113317</xdr:rowOff>
    </xdr:from>
    <xdr:ext cx="762000" cy="259045"/>
    <xdr:sp macro="" textlink="">
      <xdr:nvSpPr>
        <xdr:cNvPr id="80" name="テキスト ボックス 79"/>
        <xdr:cNvSpPr txBox="1"/>
      </xdr:nvSpPr>
      <xdr:spPr>
        <a:xfrm>
          <a:off x="2527300" y="2561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86,989</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7" name="テキスト ボックス 96"/>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9" name="テキスト ボックス 98"/>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101" name="テキスト ボックス 100"/>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3" name="テキスト ボックス 102"/>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46853</xdr:rowOff>
    </xdr:from>
    <xdr:to>
      <xdr:col>4</xdr:col>
      <xdr:colOff>1117600</xdr:colOff>
      <xdr:row>38</xdr:row>
      <xdr:rowOff>24702</xdr:rowOff>
    </xdr:to>
    <xdr:cxnSp macro="">
      <xdr:nvCxnSpPr>
        <xdr:cNvPr id="107" name="直線コネクタ 106"/>
        <xdr:cNvCxnSpPr/>
      </xdr:nvCxnSpPr>
      <xdr:spPr bwMode="auto">
        <a:xfrm flipV="1">
          <a:off x="5651500" y="6314303"/>
          <a:ext cx="0" cy="117799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339679</xdr:rowOff>
    </xdr:from>
    <xdr:ext cx="762000" cy="259045"/>
    <xdr:sp macro="" textlink="">
      <xdr:nvSpPr>
        <xdr:cNvPr id="108" name="人口1人当たり決算額の推移最小値テキスト445"/>
        <xdr:cNvSpPr txBox="1"/>
      </xdr:nvSpPr>
      <xdr:spPr>
        <a:xfrm>
          <a:off x="5740400" y="7464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-525</a:t>
          </a:r>
          <a:endParaRPr kumimoji="1" lang="ja-JP" altLang="en-US" sz="1000" b="1">
            <a:latin typeface="ＭＳ Ｐゴシック"/>
          </a:endParaRPr>
        </a:p>
      </xdr:txBody>
    </xdr:sp>
    <xdr:clientData/>
  </xdr:oneCellAnchor>
  <xdr:twoCellAnchor>
    <xdr:from>
      <xdr:col>4</xdr:col>
      <xdr:colOff>1028700</xdr:colOff>
      <xdr:row>38</xdr:row>
      <xdr:rowOff>24702</xdr:rowOff>
    </xdr:from>
    <xdr:to>
      <xdr:col>5</xdr:col>
      <xdr:colOff>73025</xdr:colOff>
      <xdr:row>38</xdr:row>
      <xdr:rowOff>24702</xdr:rowOff>
    </xdr:to>
    <xdr:cxnSp macro="">
      <xdr:nvCxnSpPr>
        <xdr:cNvPr id="109" name="直線コネクタ 108"/>
        <xdr:cNvCxnSpPr/>
      </xdr:nvCxnSpPr>
      <xdr:spPr bwMode="auto">
        <a:xfrm>
          <a:off x="5562600" y="74923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133230</xdr:rowOff>
    </xdr:from>
    <xdr:ext cx="762000" cy="259045"/>
    <xdr:sp macro="" textlink="">
      <xdr:nvSpPr>
        <xdr:cNvPr id="110" name="人口1人当たり決算額の推移最大値テキスト445"/>
        <xdr:cNvSpPr txBox="1"/>
      </xdr:nvSpPr>
      <xdr:spPr>
        <a:xfrm>
          <a:off x="5740400" y="6057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51,006</a:t>
          </a:r>
          <a:endParaRPr kumimoji="1" lang="ja-JP" altLang="en-US" sz="1000" b="1">
            <a:latin typeface="ＭＳ Ｐゴシック"/>
          </a:endParaRPr>
        </a:p>
      </xdr:txBody>
    </xdr:sp>
    <xdr:clientData/>
  </xdr:oneCellAnchor>
  <xdr:twoCellAnchor>
    <xdr:from>
      <xdr:col>4</xdr:col>
      <xdr:colOff>1028700</xdr:colOff>
      <xdr:row>34</xdr:row>
      <xdr:rowOff>46853</xdr:rowOff>
    </xdr:from>
    <xdr:to>
      <xdr:col>5</xdr:col>
      <xdr:colOff>73025</xdr:colOff>
      <xdr:row>34</xdr:row>
      <xdr:rowOff>46853</xdr:rowOff>
    </xdr:to>
    <xdr:cxnSp macro="">
      <xdr:nvCxnSpPr>
        <xdr:cNvPr id="111" name="直線コネクタ 110"/>
        <xdr:cNvCxnSpPr/>
      </xdr:nvCxnSpPr>
      <xdr:spPr bwMode="auto">
        <a:xfrm>
          <a:off x="5562600" y="631430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80137</xdr:rowOff>
    </xdr:from>
    <xdr:to>
      <xdr:col>4</xdr:col>
      <xdr:colOff>1117600</xdr:colOff>
      <xdr:row>37</xdr:row>
      <xdr:rowOff>81189</xdr:rowOff>
    </xdr:to>
    <xdr:cxnSp macro="">
      <xdr:nvCxnSpPr>
        <xdr:cNvPr id="112" name="直線コネクタ 111"/>
        <xdr:cNvCxnSpPr/>
      </xdr:nvCxnSpPr>
      <xdr:spPr bwMode="auto">
        <a:xfrm flipV="1">
          <a:off x="5003800" y="7204837"/>
          <a:ext cx="647700" cy="10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242049</xdr:rowOff>
    </xdr:from>
    <xdr:ext cx="762000" cy="259045"/>
    <xdr:sp macro="" textlink="">
      <xdr:nvSpPr>
        <xdr:cNvPr id="113" name="人口1人当たり決算額の推移平均値テキスト445"/>
        <xdr:cNvSpPr txBox="1"/>
      </xdr:nvSpPr>
      <xdr:spPr>
        <a:xfrm>
          <a:off x="5740400" y="68523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18,468</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54072</xdr:rowOff>
    </xdr:from>
    <xdr:to>
      <xdr:col>5</xdr:col>
      <xdr:colOff>34925</xdr:colOff>
      <xdr:row>36</xdr:row>
      <xdr:rowOff>155672</xdr:rowOff>
    </xdr:to>
    <xdr:sp macro="" textlink="">
      <xdr:nvSpPr>
        <xdr:cNvPr id="114" name="フローチャート : 判断 113"/>
        <xdr:cNvSpPr/>
      </xdr:nvSpPr>
      <xdr:spPr bwMode="auto">
        <a:xfrm>
          <a:off x="5600700" y="70073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81189</xdr:rowOff>
    </xdr:from>
    <xdr:to>
      <xdr:col>4</xdr:col>
      <xdr:colOff>469900</xdr:colOff>
      <xdr:row>37</xdr:row>
      <xdr:rowOff>106906</xdr:rowOff>
    </xdr:to>
    <xdr:cxnSp macro="">
      <xdr:nvCxnSpPr>
        <xdr:cNvPr id="115" name="直線コネクタ 114"/>
        <xdr:cNvCxnSpPr/>
      </xdr:nvCxnSpPr>
      <xdr:spPr bwMode="auto">
        <a:xfrm flipV="1">
          <a:off x="4305300" y="7205889"/>
          <a:ext cx="698500" cy="257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134448</xdr:rowOff>
    </xdr:from>
    <xdr:to>
      <xdr:col>4</xdr:col>
      <xdr:colOff>520700</xdr:colOff>
      <xdr:row>37</xdr:row>
      <xdr:rowOff>64598</xdr:rowOff>
    </xdr:to>
    <xdr:sp macro="" textlink="">
      <xdr:nvSpPr>
        <xdr:cNvPr id="116" name="フローチャート : 判断 115"/>
        <xdr:cNvSpPr/>
      </xdr:nvSpPr>
      <xdr:spPr bwMode="auto">
        <a:xfrm>
          <a:off x="4953000" y="70876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246225</xdr:rowOff>
    </xdr:from>
    <xdr:ext cx="736600" cy="259045"/>
    <xdr:sp macro="" textlink="">
      <xdr:nvSpPr>
        <xdr:cNvPr id="117" name="テキスト ボックス 116"/>
        <xdr:cNvSpPr txBox="1"/>
      </xdr:nvSpPr>
      <xdr:spPr>
        <a:xfrm>
          <a:off x="4622800" y="68565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14,952</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16449</xdr:rowOff>
    </xdr:from>
    <xdr:to>
      <xdr:col>3</xdr:col>
      <xdr:colOff>904875</xdr:colOff>
      <xdr:row>37</xdr:row>
      <xdr:rowOff>106906</xdr:rowOff>
    </xdr:to>
    <xdr:cxnSp macro="">
      <xdr:nvCxnSpPr>
        <xdr:cNvPr id="118" name="直線コネクタ 117"/>
        <xdr:cNvCxnSpPr/>
      </xdr:nvCxnSpPr>
      <xdr:spPr bwMode="auto">
        <a:xfrm>
          <a:off x="3606800" y="7141149"/>
          <a:ext cx="698500" cy="904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112388</xdr:rowOff>
    </xdr:from>
    <xdr:to>
      <xdr:col>3</xdr:col>
      <xdr:colOff>955675</xdr:colOff>
      <xdr:row>37</xdr:row>
      <xdr:rowOff>42538</xdr:rowOff>
    </xdr:to>
    <xdr:sp macro="" textlink="">
      <xdr:nvSpPr>
        <xdr:cNvPr id="119" name="フローチャート : 判断 118"/>
        <xdr:cNvSpPr/>
      </xdr:nvSpPr>
      <xdr:spPr bwMode="auto">
        <a:xfrm>
          <a:off x="4254500" y="70656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224165</xdr:rowOff>
    </xdr:from>
    <xdr:ext cx="762000" cy="259045"/>
    <xdr:sp macro="" textlink="">
      <xdr:nvSpPr>
        <xdr:cNvPr id="120" name="テキスト ボックス 119"/>
        <xdr:cNvSpPr txBox="1"/>
      </xdr:nvSpPr>
      <xdr:spPr>
        <a:xfrm>
          <a:off x="3924300" y="6834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15,917</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16449</xdr:rowOff>
    </xdr:from>
    <xdr:to>
      <xdr:col>3</xdr:col>
      <xdr:colOff>206375</xdr:colOff>
      <xdr:row>37</xdr:row>
      <xdr:rowOff>29753</xdr:rowOff>
    </xdr:to>
    <xdr:cxnSp macro="">
      <xdr:nvCxnSpPr>
        <xdr:cNvPr id="121" name="直線コネクタ 120"/>
        <xdr:cNvCxnSpPr/>
      </xdr:nvCxnSpPr>
      <xdr:spPr bwMode="auto">
        <a:xfrm flipV="1">
          <a:off x="2908300" y="7141149"/>
          <a:ext cx="698500" cy="133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36</xdr:row>
      <xdr:rowOff>67125</xdr:rowOff>
    </xdr:from>
    <xdr:to>
      <xdr:col>3</xdr:col>
      <xdr:colOff>257175</xdr:colOff>
      <xdr:row>36</xdr:row>
      <xdr:rowOff>168725</xdr:rowOff>
    </xdr:to>
    <xdr:sp macro="" textlink="">
      <xdr:nvSpPr>
        <xdr:cNvPr id="122" name="フローチャート : 判断 121"/>
        <xdr:cNvSpPr/>
      </xdr:nvSpPr>
      <xdr:spPr bwMode="auto">
        <a:xfrm>
          <a:off x="3556000" y="70203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178902</xdr:rowOff>
    </xdr:from>
    <xdr:ext cx="762000" cy="259045"/>
    <xdr:sp macro="" textlink="">
      <xdr:nvSpPr>
        <xdr:cNvPr id="123" name="テキスト ボックス 122"/>
        <xdr:cNvSpPr txBox="1"/>
      </xdr:nvSpPr>
      <xdr:spPr>
        <a:xfrm>
          <a:off x="3225800" y="6789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2</xdr:col>
      <xdr:colOff>590550</xdr:colOff>
      <xdr:row>36</xdr:row>
      <xdr:rowOff>32423</xdr:rowOff>
    </xdr:from>
    <xdr:to>
      <xdr:col>2</xdr:col>
      <xdr:colOff>692150</xdr:colOff>
      <xdr:row>36</xdr:row>
      <xdr:rowOff>134023</xdr:rowOff>
    </xdr:to>
    <xdr:sp macro="" textlink="">
      <xdr:nvSpPr>
        <xdr:cNvPr id="124" name="フローチャート : 判断 123"/>
        <xdr:cNvSpPr/>
      </xdr:nvSpPr>
      <xdr:spPr bwMode="auto">
        <a:xfrm>
          <a:off x="2857500" y="69856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144200</xdr:rowOff>
    </xdr:from>
    <xdr:ext cx="762000" cy="259045"/>
    <xdr:sp macro="" textlink="">
      <xdr:nvSpPr>
        <xdr:cNvPr id="125" name="テキスト ボックス 124"/>
        <xdr:cNvSpPr txBox="1"/>
      </xdr:nvSpPr>
      <xdr:spPr>
        <a:xfrm>
          <a:off x="2527300" y="6754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37</xdr:row>
      <xdr:rowOff>29337</xdr:rowOff>
    </xdr:from>
    <xdr:to>
      <xdr:col>5</xdr:col>
      <xdr:colOff>34925</xdr:colOff>
      <xdr:row>37</xdr:row>
      <xdr:rowOff>130937</xdr:rowOff>
    </xdr:to>
    <xdr:sp macro="" textlink="">
      <xdr:nvSpPr>
        <xdr:cNvPr id="131" name="円/楕円 130"/>
        <xdr:cNvSpPr/>
      </xdr:nvSpPr>
      <xdr:spPr bwMode="auto">
        <a:xfrm>
          <a:off x="5600700" y="71540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1414</xdr:rowOff>
    </xdr:from>
    <xdr:ext cx="762000" cy="259045"/>
    <xdr:sp macro="" textlink="">
      <xdr:nvSpPr>
        <xdr:cNvPr id="132" name="人口1人当たり決算額の推移該当値テキスト445"/>
        <xdr:cNvSpPr txBox="1"/>
      </xdr:nvSpPr>
      <xdr:spPr>
        <a:xfrm>
          <a:off x="5740400" y="7126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12,050</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30389</xdr:rowOff>
    </xdr:from>
    <xdr:to>
      <xdr:col>4</xdr:col>
      <xdr:colOff>520700</xdr:colOff>
      <xdr:row>37</xdr:row>
      <xdr:rowOff>131989</xdr:rowOff>
    </xdr:to>
    <xdr:sp macro="" textlink="">
      <xdr:nvSpPr>
        <xdr:cNvPr id="133" name="円/楕円 132"/>
        <xdr:cNvSpPr/>
      </xdr:nvSpPr>
      <xdr:spPr bwMode="auto">
        <a:xfrm>
          <a:off x="4953000" y="71550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116766</xdr:rowOff>
    </xdr:from>
    <xdr:ext cx="736600" cy="259045"/>
    <xdr:sp macro="" textlink="">
      <xdr:nvSpPr>
        <xdr:cNvPr id="134" name="テキスト ボックス 133"/>
        <xdr:cNvSpPr txBox="1"/>
      </xdr:nvSpPr>
      <xdr:spPr>
        <a:xfrm>
          <a:off x="4622800" y="72414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12,004</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56106</xdr:rowOff>
    </xdr:from>
    <xdr:to>
      <xdr:col>3</xdr:col>
      <xdr:colOff>955675</xdr:colOff>
      <xdr:row>37</xdr:row>
      <xdr:rowOff>157706</xdr:rowOff>
    </xdr:to>
    <xdr:sp macro="" textlink="">
      <xdr:nvSpPr>
        <xdr:cNvPr id="135" name="円/楕円 134"/>
        <xdr:cNvSpPr/>
      </xdr:nvSpPr>
      <xdr:spPr bwMode="auto">
        <a:xfrm>
          <a:off x="4254500" y="71808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142483</xdr:rowOff>
    </xdr:from>
    <xdr:ext cx="762000" cy="259045"/>
    <xdr:sp macro="" textlink="">
      <xdr:nvSpPr>
        <xdr:cNvPr id="136" name="テキスト ボックス 135"/>
        <xdr:cNvSpPr txBox="1"/>
      </xdr:nvSpPr>
      <xdr:spPr>
        <a:xfrm>
          <a:off x="3924300" y="7267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10,879</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137099</xdr:rowOff>
    </xdr:from>
    <xdr:to>
      <xdr:col>3</xdr:col>
      <xdr:colOff>257175</xdr:colOff>
      <xdr:row>37</xdr:row>
      <xdr:rowOff>67249</xdr:rowOff>
    </xdr:to>
    <xdr:sp macro="" textlink="">
      <xdr:nvSpPr>
        <xdr:cNvPr id="137" name="円/楕円 136"/>
        <xdr:cNvSpPr/>
      </xdr:nvSpPr>
      <xdr:spPr bwMode="auto">
        <a:xfrm>
          <a:off x="3556000" y="70903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52026</xdr:rowOff>
    </xdr:from>
    <xdr:ext cx="762000" cy="259045"/>
    <xdr:sp macro="" textlink="">
      <xdr:nvSpPr>
        <xdr:cNvPr id="138" name="テキスト ボックス 137"/>
        <xdr:cNvSpPr txBox="1"/>
      </xdr:nvSpPr>
      <xdr:spPr>
        <a:xfrm>
          <a:off x="3225800" y="7176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14,836</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150403</xdr:rowOff>
    </xdr:from>
    <xdr:to>
      <xdr:col>2</xdr:col>
      <xdr:colOff>692150</xdr:colOff>
      <xdr:row>37</xdr:row>
      <xdr:rowOff>80553</xdr:rowOff>
    </xdr:to>
    <xdr:sp macro="" textlink="">
      <xdr:nvSpPr>
        <xdr:cNvPr id="139" name="円/楕円 138"/>
        <xdr:cNvSpPr/>
      </xdr:nvSpPr>
      <xdr:spPr bwMode="auto">
        <a:xfrm>
          <a:off x="2857500" y="71036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65330</xdr:rowOff>
    </xdr:from>
    <xdr:ext cx="762000" cy="259045"/>
    <xdr:sp macro="" textlink="">
      <xdr:nvSpPr>
        <xdr:cNvPr id="140" name="テキスト ボックス 139"/>
        <xdr:cNvSpPr txBox="1"/>
      </xdr:nvSpPr>
      <xdr:spPr>
        <a:xfrm>
          <a:off x="2527300" y="7190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14,254</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大分県中津市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84,864
83,986
491.53
42,146,787
40,508,004
1,310,249
23,727,081
43,812,038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5.1
31.2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77,550</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135757</xdr:rowOff>
    </xdr:from>
    <xdr:to>
      <xdr:col>6</xdr:col>
      <xdr:colOff>510540</xdr:colOff>
      <xdr:row>38</xdr:row>
      <xdr:rowOff>126765</xdr:rowOff>
    </xdr:to>
    <xdr:cxnSp macro="">
      <xdr:nvCxnSpPr>
        <xdr:cNvPr id="56" name="直線コネクタ 55"/>
        <xdr:cNvCxnSpPr/>
      </xdr:nvCxnSpPr>
      <xdr:spPr>
        <a:xfrm flipV="1">
          <a:off x="4633595" y="5107807"/>
          <a:ext cx="1270" cy="1534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130592</xdr:rowOff>
    </xdr:from>
    <xdr:ext cx="534377" cy="259045"/>
    <xdr:sp macro="" textlink="">
      <xdr:nvSpPr>
        <xdr:cNvPr id="57" name="人件費最小値テキスト"/>
        <xdr:cNvSpPr txBox="1"/>
      </xdr:nvSpPr>
      <xdr:spPr>
        <a:xfrm>
          <a:off x="4686300" y="6645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44,679</a:t>
          </a:r>
          <a:endParaRPr kumimoji="1" lang="ja-JP" altLang="en-US" sz="1000" b="1">
            <a:latin typeface="ＭＳ Ｐゴシック"/>
          </a:endParaRPr>
        </a:p>
      </xdr:txBody>
    </xdr:sp>
    <xdr:clientData/>
  </xdr:oneCellAnchor>
  <xdr:twoCellAnchor>
    <xdr:from>
      <xdr:col>6</xdr:col>
      <xdr:colOff>422275</xdr:colOff>
      <xdr:row>38</xdr:row>
      <xdr:rowOff>126765</xdr:rowOff>
    </xdr:from>
    <xdr:to>
      <xdr:col>6</xdr:col>
      <xdr:colOff>600075</xdr:colOff>
      <xdr:row>38</xdr:row>
      <xdr:rowOff>126765</xdr:rowOff>
    </xdr:to>
    <xdr:cxnSp macro="">
      <xdr:nvCxnSpPr>
        <xdr:cNvPr id="58" name="直線コネクタ 57"/>
        <xdr:cNvCxnSpPr/>
      </xdr:nvCxnSpPr>
      <xdr:spPr>
        <a:xfrm>
          <a:off x="4546600" y="6641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82434</xdr:rowOff>
    </xdr:from>
    <xdr:ext cx="599010" cy="259045"/>
    <xdr:sp macro="" textlink="">
      <xdr:nvSpPr>
        <xdr:cNvPr id="59" name="人件費最大値テキスト"/>
        <xdr:cNvSpPr txBox="1"/>
      </xdr:nvSpPr>
      <xdr:spPr>
        <a:xfrm>
          <a:off x="4686300" y="4883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125,207</a:t>
          </a:r>
          <a:endParaRPr kumimoji="1" lang="ja-JP" altLang="en-US" sz="1000" b="1">
            <a:latin typeface="ＭＳ Ｐゴシック"/>
          </a:endParaRPr>
        </a:p>
      </xdr:txBody>
    </xdr:sp>
    <xdr:clientData/>
  </xdr:oneCellAnchor>
  <xdr:twoCellAnchor>
    <xdr:from>
      <xdr:col>6</xdr:col>
      <xdr:colOff>422275</xdr:colOff>
      <xdr:row>29</xdr:row>
      <xdr:rowOff>135757</xdr:rowOff>
    </xdr:from>
    <xdr:to>
      <xdr:col>6</xdr:col>
      <xdr:colOff>600075</xdr:colOff>
      <xdr:row>29</xdr:row>
      <xdr:rowOff>135757</xdr:rowOff>
    </xdr:to>
    <xdr:cxnSp macro="">
      <xdr:nvCxnSpPr>
        <xdr:cNvPr id="60" name="直線コネクタ 59"/>
        <xdr:cNvCxnSpPr/>
      </xdr:nvCxnSpPr>
      <xdr:spPr>
        <a:xfrm>
          <a:off x="4546600" y="5107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116459</xdr:rowOff>
    </xdr:from>
    <xdr:to>
      <xdr:col>6</xdr:col>
      <xdr:colOff>511175</xdr:colOff>
      <xdr:row>34</xdr:row>
      <xdr:rowOff>51803</xdr:rowOff>
    </xdr:to>
    <xdr:cxnSp macro="">
      <xdr:nvCxnSpPr>
        <xdr:cNvPr id="61" name="直線コネクタ 60"/>
        <xdr:cNvCxnSpPr/>
      </xdr:nvCxnSpPr>
      <xdr:spPr>
        <a:xfrm>
          <a:off x="3797300" y="5774309"/>
          <a:ext cx="838200" cy="106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40028</xdr:rowOff>
    </xdr:from>
    <xdr:ext cx="534377" cy="259045"/>
    <xdr:sp macro="" textlink="">
      <xdr:nvSpPr>
        <xdr:cNvPr id="62" name="人件費平均値テキスト"/>
        <xdr:cNvSpPr txBox="1"/>
      </xdr:nvSpPr>
      <xdr:spPr>
        <a:xfrm>
          <a:off x="4686300" y="60407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72,433</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61601</xdr:rowOff>
    </xdr:from>
    <xdr:to>
      <xdr:col>6</xdr:col>
      <xdr:colOff>561975</xdr:colOff>
      <xdr:row>35</xdr:row>
      <xdr:rowOff>163201</xdr:rowOff>
    </xdr:to>
    <xdr:sp macro="" textlink="">
      <xdr:nvSpPr>
        <xdr:cNvPr id="63" name="フローチャート : 判断 62"/>
        <xdr:cNvSpPr/>
      </xdr:nvSpPr>
      <xdr:spPr>
        <a:xfrm>
          <a:off x="4584700" y="6062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116459</xdr:rowOff>
    </xdr:from>
    <xdr:to>
      <xdr:col>5</xdr:col>
      <xdr:colOff>358775</xdr:colOff>
      <xdr:row>34</xdr:row>
      <xdr:rowOff>13760</xdr:rowOff>
    </xdr:to>
    <xdr:cxnSp macro="">
      <xdr:nvCxnSpPr>
        <xdr:cNvPr id="64" name="直線コネクタ 63"/>
        <xdr:cNvCxnSpPr/>
      </xdr:nvCxnSpPr>
      <xdr:spPr>
        <a:xfrm flipV="1">
          <a:off x="2908300" y="5774309"/>
          <a:ext cx="889000" cy="68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80975</xdr:rowOff>
    </xdr:from>
    <xdr:to>
      <xdr:col>5</xdr:col>
      <xdr:colOff>409575</xdr:colOff>
      <xdr:row>37</xdr:row>
      <xdr:rowOff>11125</xdr:rowOff>
    </xdr:to>
    <xdr:sp macro="" textlink="">
      <xdr:nvSpPr>
        <xdr:cNvPr id="65" name="フローチャート : 判断 64"/>
        <xdr:cNvSpPr/>
      </xdr:nvSpPr>
      <xdr:spPr>
        <a:xfrm>
          <a:off x="3746500" y="6253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2252</xdr:rowOff>
    </xdr:from>
    <xdr:ext cx="534377" cy="259045"/>
    <xdr:sp macro="" textlink="">
      <xdr:nvSpPr>
        <xdr:cNvPr id="66" name="テキスト ボックス 65"/>
        <xdr:cNvSpPr txBox="1"/>
      </xdr:nvSpPr>
      <xdr:spPr>
        <a:xfrm>
          <a:off x="3530111" y="6345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62,416</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11570</xdr:rowOff>
    </xdr:from>
    <xdr:to>
      <xdr:col>4</xdr:col>
      <xdr:colOff>155575</xdr:colOff>
      <xdr:row>34</xdr:row>
      <xdr:rowOff>13760</xdr:rowOff>
    </xdr:to>
    <xdr:cxnSp macro="">
      <xdr:nvCxnSpPr>
        <xdr:cNvPr id="67" name="直線コネクタ 66"/>
        <xdr:cNvCxnSpPr/>
      </xdr:nvCxnSpPr>
      <xdr:spPr>
        <a:xfrm>
          <a:off x="2019300" y="5840870"/>
          <a:ext cx="889000" cy="2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29578</xdr:rowOff>
    </xdr:from>
    <xdr:to>
      <xdr:col>4</xdr:col>
      <xdr:colOff>206375</xdr:colOff>
      <xdr:row>36</xdr:row>
      <xdr:rowOff>131178</xdr:rowOff>
    </xdr:to>
    <xdr:sp macro="" textlink="">
      <xdr:nvSpPr>
        <xdr:cNvPr id="68" name="フローチャート : 判断 67"/>
        <xdr:cNvSpPr/>
      </xdr:nvSpPr>
      <xdr:spPr>
        <a:xfrm>
          <a:off x="2857500" y="620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122305</xdr:rowOff>
    </xdr:from>
    <xdr:ext cx="534377" cy="259045"/>
    <xdr:sp macro="" textlink="">
      <xdr:nvSpPr>
        <xdr:cNvPr id="69" name="テキスト ボックス 68"/>
        <xdr:cNvSpPr txBox="1"/>
      </xdr:nvSpPr>
      <xdr:spPr>
        <a:xfrm>
          <a:off x="2641111" y="6294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65,114</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102267</xdr:rowOff>
    </xdr:from>
    <xdr:to>
      <xdr:col>2</xdr:col>
      <xdr:colOff>638175</xdr:colOff>
      <xdr:row>34</xdr:row>
      <xdr:rowOff>11570</xdr:rowOff>
    </xdr:to>
    <xdr:cxnSp macro="">
      <xdr:nvCxnSpPr>
        <xdr:cNvPr id="70" name="直線コネクタ 69"/>
        <xdr:cNvCxnSpPr/>
      </xdr:nvCxnSpPr>
      <xdr:spPr>
        <a:xfrm>
          <a:off x="1130300" y="5760117"/>
          <a:ext cx="889000" cy="80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36760</xdr:rowOff>
    </xdr:from>
    <xdr:to>
      <xdr:col>3</xdr:col>
      <xdr:colOff>3175</xdr:colOff>
      <xdr:row>36</xdr:row>
      <xdr:rowOff>138360</xdr:rowOff>
    </xdr:to>
    <xdr:sp macro="" textlink="">
      <xdr:nvSpPr>
        <xdr:cNvPr id="71" name="フローチャート : 判断 70"/>
        <xdr:cNvSpPr/>
      </xdr:nvSpPr>
      <xdr:spPr>
        <a:xfrm>
          <a:off x="1968500" y="620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129487</xdr:rowOff>
    </xdr:from>
    <xdr:ext cx="534377" cy="259045"/>
    <xdr:sp macro="" textlink="">
      <xdr:nvSpPr>
        <xdr:cNvPr id="72" name="テキスト ボックス 71"/>
        <xdr:cNvSpPr txBox="1"/>
      </xdr:nvSpPr>
      <xdr:spPr>
        <a:xfrm>
          <a:off x="1752111" y="6301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64,737</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169310</xdr:rowOff>
    </xdr:from>
    <xdr:to>
      <xdr:col>1</xdr:col>
      <xdr:colOff>485775</xdr:colOff>
      <xdr:row>36</xdr:row>
      <xdr:rowOff>99460</xdr:rowOff>
    </xdr:to>
    <xdr:sp macro="" textlink="">
      <xdr:nvSpPr>
        <xdr:cNvPr id="73" name="フローチャート : 判断 72"/>
        <xdr:cNvSpPr/>
      </xdr:nvSpPr>
      <xdr:spPr>
        <a:xfrm>
          <a:off x="1079500" y="617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90587</xdr:rowOff>
    </xdr:from>
    <xdr:ext cx="534377" cy="259045"/>
    <xdr:sp macro="" textlink="">
      <xdr:nvSpPr>
        <xdr:cNvPr id="74" name="テキスト ボックス 73"/>
        <xdr:cNvSpPr txBox="1"/>
      </xdr:nvSpPr>
      <xdr:spPr>
        <a:xfrm>
          <a:off x="863111" y="6262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66,779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34</xdr:row>
      <xdr:rowOff>1003</xdr:rowOff>
    </xdr:from>
    <xdr:to>
      <xdr:col>6</xdr:col>
      <xdr:colOff>561975</xdr:colOff>
      <xdr:row>34</xdr:row>
      <xdr:rowOff>102603</xdr:rowOff>
    </xdr:to>
    <xdr:sp macro="" textlink="">
      <xdr:nvSpPr>
        <xdr:cNvPr id="80" name="円/楕円 79"/>
        <xdr:cNvSpPr/>
      </xdr:nvSpPr>
      <xdr:spPr>
        <a:xfrm>
          <a:off x="4584700" y="5830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23880</xdr:rowOff>
    </xdr:from>
    <xdr:ext cx="534377" cy="259045"/>
    <xdr:sp macro="" textlink="">
      <xdr:nvSpPr>
        <xdr:cNvPr id="81" name="人件費該当値テキスト"/>
        <xdr:cNvSpPr txBox="1"/>
      </xdr:nvSpPr>
      <xdr:spPr>
        <a:xfrm>
          <a:off x="4686300" y="5681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84,614</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65659</xdr:rowOff>
    </xdr:from>
    <xdr:to>
      <xdr:col>5</xdr:col>
      <xdr:colOff>409575</xdr:colOff>
      <xdr:row>33</xdr:row>
      <xdr:rowOff>167259</xdr:rowOff>
    </xdr:to>
    <xdr:sp macro="" textlink="">
      <xdr:nvSpPr>
        <xdr:cNvPr id="82" name="円/楕円 81"/>
        <xdr:cNvSpPr/>
      </xdr:nvSpPr>
      <xdr:spPr>
        <a:xfrm>
          <a:off x="3746500" y="5723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32</xdr:row>
      <xdr:rowOff>12336</xdr:rowOff>
    </xdr:from>
    <xdr:ext cx="534377" cy="259045"/>
    <xdr:sp macro="" textlink="">
      <xdr:nvSpPr>
        <xdr:cNvPr id="83" name="テキスト ボックス 82"/>
        <xdr:cNvSpPr txBox="1"/>
      </xdr:nvSpPr>
      <xdr:spPr>
        <a:xfrm>
          <a:off x="3530111" y="5498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90,220</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134410</xdr:rowOff>
    </xdr:from>
    <xdr:to>
      <xdr:col>4</xdr:col>
      <xdr:colOff>206375</xdr:colOff>
      <xdr:row>34</xdr:row>
      <xdr:rowOff>64560</xdr:rowOff>
    </xdr:to>
    <xdr:sp macro="" textlink="">
      <xdr:nvSpPr>
        <xdr:cNvPr id="84" name="円/楕円 83"/>
        <xdr:cNvSpPr/>
      </xdr:nvSpPr>
      <xdr:spPr>
        <a:xfrm>
          <a:off x="2857500" y="579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32</xdr:row>
      <xdr:rowOff>81087</xdr:rowOff>
    </xdr:from>
    <xdr:ext cx="534377" cy="259045"/>
    <xdr:sp macro="" textlink="">
      <xdr:nvSpPr>
        <xdr:cNvPr id="85" name="テキスト ボックス 84"/>
        <xdr:cNvSpPr txBox="1"/>
      </xdr:nvSpPr>
      <xdr:spPr>
        <a:xfrm>
          <a:off x="2641111" y="5567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86,611</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132220</xdr:rowOff>
    </xdr:from>
    <xdr:to>
      <xdr:col>3</xdr:col>
      <xdr:colOff>3175</xdr:colOff>
      <xdr:row>34</xdr:row>
      <xdr:rowOff>62370</xdr:rowOff>
    </xdr:to>
    <xdr:sp macro="" textlink="">
      <xdr:nvSpPr>
        <xdr:cNvPr id="86" name="円/楕円 85"/>
        <xdr:cNvSpPr/>
      </xdr:nvSpPr>
      <xdr:spPr>
        <a:xfrm>
          <a:off x="1968500" y="579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32</xdr:row>
      <xdr:rowOff>78897</xdr:rowOff>
    </xdr:from>
    <xdr:ext cx="534377" cy="259045"/>
    <xdr:sp macro="" textlink="">
      <xdr:nvSpPr>
        <xdr:cNvPr id="87" name="テキスト ボックス 86"/>
        <xdr:cNvSpPr txBox="1"/>
      </xdr:nvSpPr>
      <xdr:spPr>
        <a:xfrm>
          <a:off x="1752111" y="5565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86,726</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51467</xdr:rowOff>
    </xdr:from>
    <xdr:to>
      <xdr:col>1</xdr:col>
      <xdr:colOff>485775</xdr:colOff>
      <xdr:row>33</xdr:row>
      <xdr:rowOff>153067</xdr:rowOff>
    </xdr:to>
    <xdr:sp macro="" textlink="">
      <xdr:nvSpPr>
        <xdr:cNvPr id="88" name="円/楕円 87"/>
        <xdr:cNvSpPr/>
      </xdr:nvSpPr>
      <xdr:spPr>
        <a:xfrm>
          <a:off x="1079500" y="5709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31</xdr:row>
      <xdr:rowOff>169594</xdr:rowOff>
    </xdr:from>
    <xdr:ext cx="534377" cy="259045"/>
    <xdr:sp macro="" textlink="">
      <xdr:nvSpPr>
        <xdr:cNvPr id="89" name="テキスト ボックス 88"/>
        <xdr:cNvSpPr txBox="1"/>
      </xdr:nvSpPr>
      <xdr:spPr>
        <a:xfrm>
          <a:off x="863111" y="5484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90,965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56,843</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45762</xdr:rowOff>
    </xdr:from>
    <xdr:to>
      <xdr:col>6</xdr:col>
      <xdr:colOff>510540</xdr:colOff>
      <xdr:row>58</xdr:row>
      <xdr:rowOff>55526</xdr:rowOff>
    </xdr:to>
    <xdr:cxnSp macro="">
      <xdr:nvCxnSpPr>
        <xdr:cNvPr id="116" name="直線コネクタ 115"/>
        <xdr:cNvCxnSpPr/>
      </xdr:nvCxnSpPr>
      <xdr:spPr>
        <a:xfrm flipV="1">
          <a:off x="4633595" y="8789712"/>
          <a:ext cx="1270" cy="1209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59353</xdr:rowOff>
    </xdr:from>
    <xdr:ext cx="534377" cy="259045"/>
    <xdr:sp macro="" textlink="">
      <xdr:nvSpPr>
        <xdr:cNvPr id="117" name="物件費最小値テキスト"/>
        <xdr:cNvSpPr txBox="1"/>
      </xdr:nvSpPr>
      <xdr:spPr>
        <a:xfrm>
          <a:off x="4686300" y="10003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33,155</a:t>
          </a:r>
          <a:endParaRPr kumimoji="1" lang="ja-JP" altLang="en-US" sz="1000" b="1">
            <a:latin typeface="ＭＳ Ｐゴシック"/>
          </a:endParaRPr>
        </a:p>
      </xdr:txBody>
    </xdr:sp>
    <xdr:clientData/>
  </xdr:oneCellAnchor>
  <xdr:twoCellAnchor>
    <xdr:from>
      <xdr:col>6</xdr:col>
      <xdr:colOff>422275</xdr:colOff>
      <xdr:row>58</xdr:row>
      <xdr:rowOff>55526</xdr:rowOff>
    </xdr:from>
    <xdr:to>
      <xdr:col>6</xdr:col>
      <xdr:colOff>600075</xdr:colOff>
      <xdr:row>58</xdr:row>
      <xdr:rowOff>55526</xdr:rowOff>
    </xdr:to>
    <xdr:cxnSp macro="">
      <xdr:nvCxnSpPr>
        <xdr:cNvPr id="118" name="直線コネクタ 117"/>
        <xdr:cNvCxnSpPr/>
      </xdr:nvCxnSpPr>
      <xdr:spPr>
        <a:xfrm>
          <a:off x="4546600" y="9999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163889</xdr:rowOff>
    </xdr:from>
    <xdr:ext cx="599010" cy="259045"/>
    <xdr:sp macro="" textlink="">
      <xdr:nvSpPr>
        <xdr:cNvPr id="119" name="物件費最大値テキスト"/>
        <xdr:cNvSpPr txBox="1"/>
      </xdr:nvSpPr>
      <xdr:spPr>
        <a:xfrm>
          <a:off x="4686300" y="8564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107,253</a:t>
          </a:r>
          <a:endParaRPr kumimoji="1" lang="ja-JP" altLang="en-US" sz="1000" b="1">
            <a:latin typeface="ＭＳ Ｐゴシック"/>
          </a:endParaRPr>
        </a:p>
      </xdr:txBody>
    </xdr:sp>
    <xdr:clientData/>
  </xdr:oneCellAnchor>
  <xdr:twoCellAnchor>
    <xdr:from>
      <xdr:col>6</xdr:col>
      <xdr:colOff>422275</xdr:colOff>
      <xdr:row>51</xdr:row>
      <xdr:rowOff>45762</xdr:rowOff>
    </xdr:from>
    <xdr:to>
      <xdr:col>6</xdr:col>
      <xdr:colOff>600075</xdr:colOff>
      <xdr:row>51</xdr:row>
      <xdr:rowOff>45762</xdr:rowOff>
    </xdr:to>
    <xdr:cxnSp macro="">
      <xdr:nvCxnSpPr>
        <xdr:cNvPr id="120" name="直線コネクタ 119"/>
        <xdr:cNvCxnSpPr/>
      </xdr:nvCxnSpPr>
      <xdr:spPr>
        <a:xfrm>
          <a:off x="4546600" y="8789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108039</xdr:rowOff>
    </xdr:from>
    <xdr:to>
      <xdr:col>6</xdr:col>
      <xdr:colOff>511175</xdr:colOff>
      <xdr:row>55</xdr:row>
      <xdr:rowOff>108121</xdr:rowOff>
    </xdr:to>
    <xdr:cxnSp macro="">
      <xdr:nvCxnSpPr>
        <xdr:cNvPr id="121" name="直線コネクタ 120"/>
        <xdr:cNvCxnSpPr/>
      </xdr:nvCxnSpPr>
      <xdr:spPr>
        <a:xfrm flipV="1">
          <a:off x="3797300" y="9537789"/>
          <a:ext cx="838200" cy="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50329</xdr:rowOff>
    </xdr:from>
    <xdr:ext cx="534377" cy="259045"/>
    <xdr:sp macro="" textlink="">
      <xdr:nvSpPr>
        <xdr:cNvPr id="122" name="物件費平均値テキスト"/>
        <xdr:cNvSpPr txBox="1"/>
      </xdr:nvSpPr>
      <xdr:spPr>
        <a:xfrm>
          <a:off x="4686300" y="94800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60,541</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71902</xdr:rowOff>
    </xdr:from>
    <xdr:to>
      <xdr:col>6</xdr:col>
      <xdr:colOff>561975</xdr:colOff>
      <xdr:row>56</xdr:row>
      <xdr:rowOff>2052</xdr:rowOff>
    </xdr:to>
    <xdr:sp macro="" textlink="">
      <xdr:nvSpPr>
        <xdr:cNvPr id="123" name="フローチャート : 判断 122"/>
        <xdr:cNvSpPr/>
      </xdr:nvSpPr>
      <xdr:spPr>
        <a:xfrm>
          <a:off x="4584700" y="950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108121</xdr:rowOff>
    </xdr:from>
    <xdr:to>
      <xdr:col>5</xdr:col>
      <xdr:colOff>358775</xdr:colOff>
      <xdr:row>55</xdr:row>
      <xdr:rowOff>166544</xdr:rowOff>
    </xdr:to>
    <xdr:cxnSp macro="">
      <xdr:nvCxnSpPr>
        <xdr:cNvPr id="124" name="直線コネクタ 123"/>
        <xdr:cNvCxnSpPr/>
      </xdr:nvCxnSpPr>
      <xdr:spPr>
        <a:xfrm flipV="1">
          <a:off x="2908300" y="9537871"/>
          <a:ext cx="889000" cy="58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130163</xdr:rowOff>
    </xdr:from>
    <xdr:to>
      <xdr:col>5</xdr:col>
      <xdr:colOff>409575</xdr:colOff>
      <xdr:row>56</xdr:row>
      <xdr:rowOff>60313</xdr:rowOff>
    </xdr:to>
    <xdr:sp macro="" textlink="">
      <xdr:nvSpPr>
        <xdr:cNvPr id="125" name="フローチャート : 判断 124"/>
        <xdr:cNvSpPr/>
      </xdr:nvSpPr>
      <xdr:spPr>
        <a:xfrm>
          <a:off x="3746500" y="9559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51440</xdr:rowOff>
    </xdr:from>
    <xdr:ext cx="534377" cy="259045"/>
    <xdr:sp macro="" textlink="">
      <xdr:nvSpPr>
        <xdr:cNvPr id="126" name="テキスト ボックス 125"/>
        <xdr:cNvSpPr txBox="1"/>
      </xdr:nvSpPr>
      <xdr:spPr>
        <a:xfrm>
          <a:off x="3530111" y="9652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56,973</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166544</xdr:rowOff>
    </xdr:from>
    <xdr:to>
      <xdr:col>4</xdr:col>
      <xdr:colOff>155575</xdr:colOff>
      <xdr:row>56</xdr:row>
      <xdr:rowOff>120236</xdr:rowOff>
    </xdr:to>
    <xdr:cxnSp macro="">
      <xdr:nvCxnSpPr>
        <xdr:cNvPr id="127" name="直線コネクタ 126"/>
        <xdr:cNvCxnSpPr/>
      </xdr:nvCxnSpPr>
      <xdr:spPr>
        <a:xfrm flipV="1">
          <a:off x="2019300" y="9596294"/>
          <a:ext cx="889000" cy="125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130325</xdr:rowOff>
    </xdr:from>
    <xdr:to>
      <xdr:col>4</xdr:col>
      <xdr:colOff>206375</xdr:colOff>
      <xdr:row>56</xdr:row>
      <xdr:rowOff>60475</xdr:rowOff>
    </xdr:to>
    <xdr:sp macro="" textlink="">
      <xdr:nvSpPr>
        <xdr:cNvPr id="128" name="フローチャート : 判断 127"/>
        <xdr:cNvSpPr/>
      </xdr:nvSpPr>
      <xdr:spPr>
        <a:xfrm>
          <a:off x="2857500" y="956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51602</xdr:rowOff>
    </xdr:from>
    <xdr:ext cx="534377" cy="259045"/>
    <xdr:sp macro="" textlink="">
      <xdr:nvSpPr>
        <xdr:cNvPr id="129" name="テキスト ボックス 128"/>
        <xdr:cNvSpPr txBox="1"/>
      </xdr:nvSpPr>
      <xdr:spPr>
        <a:xfrm>
          <a:off x="2641111" y="9652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56,963</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99793</xdr:rowOff>
    </xdr:from>
    <xdr:to>
      <xdr:col>2</xdr:col>
      <xdr:colOff>638175</xdr:colOff>
      <xdr:row>56</xdr:row>
      <xdr:rowOff>120236</xdr:rowOff>
    </xdr:to>
    <xdr:cxnSp macro="">
      <xdr:nvCxnSpPr>
        <xdr:cNvPr id="130" name="直線コネクタ 129"/>
        <xdr:cNvCxnSpPr/>
      </xdr:nvCxnSpPr>
      <xdr:spPr>
        <a:xfrm>
          <a:off x="1130300" y="9700993"/>
          <a:ext cx="889000" cy="20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122668</xdr:rowOff>
    </xdr:from>
    <xdr:to>
      <xdr:col>3</xdr:col>
      <xdr:colOff>3175</xdr:colOff>
      <xdr:row>56</xdr:row>
      <xdr:rowOff>52818</xdr:rowOff>
    </xdr:to>
    <xdr:sp macro="" textlink="">
      <xdr:nvSpPr>
        <xdr:cNvPr id="131" name="フローチャート : 判断 130"/>
        <xdr:cNvSpPr/>
      </xdr:nvSpPr>
      <xdr:spPr>
        <a:xfrm>
          <a:off x="1968500" y="9552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69345</xdr:rowOff>
    </xdr:from>
    <xdr:ext cx="534377" cy="259045"/>
    <xdr:sp macro="" textlink="">
      <xdr:nvSpPr>
        <xdr:cNvPr id="132" name="テキスト ボックス 131"/>
        <xdr:cNvSpPr txBox="1"/>
      </xdr:nvSpPr>
      <xdr:spPr>
        <a:xfrm>
          <a:off x="1752111" y="9327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57,432</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6588</xdr:rowOff>
    </xdr:from>
    <xdr:to>
      <xdr:col>1</xdr:col>
      <xdr:colOff>485775</xdr:colOff>
      <xdr:row>56</xdr:row>
      <xdr:rowOff>108188</xdr:rowOff>
    </xdr:to>
    <xdr:sp macro="" textlink="">
      <xdr:nvSpPr>
        <xdr:cNvPr id="133" name="フローチャート : 判断 132"/>
        <xdr:cNvSpPr/>
      </xdr:nvSpPr>
      <xdr:spPr>
        <a:xfrm>
          <a:off x="1079500" y="9607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124715</xdr:rowOff>
    </xdr:from>
    <xdr:ext cx="534377" cy="259045"/>
    <xdr:sp macro="" textlink="">
      <xdr:nvSpPr>
        <xdr:cNvPr id="134" name="テキスト ボックス 133"/>
        <xdr:cNvSpPr txBox="1"/>
      </xdr:nvSpPr>
      <xdr:spPr>
        <a:xfrm>
          <a:off x="863111" y="9383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54,041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55</xdr:row>
      <xdr:rowOff>57239</xdr:rowOff>
    </xdr:from>
    <xdr:to>
      <xdr:col>6</xdr:col>
      <xdr:colOff>561975</xdr:colOff>
      <xdr:row>55</xdr:row>
      <xdr:rowOff>158839</xdr:rowOff>
    </xdr:to>
    <xdr:sp macro="" textlink="">
      <xdr:nvSpPr>
        <xdr:cNvPr id="140" name="円/楕円 139"/>
        <xdr:cNvSpPr/>
      </xdr:nvSpPr>
      <xdr:spPr>
        <a:xfrm>
          <a:off x="4584700" y="9486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80116</xdr:rowOff>
    </xdr:from>
    <xdr:ext cx="534377" cy="259045"/>
    <xdr:sp macro="" textlink="">
      <xdr:nvSpPr>
        <xdr:cNvPr id="141" name="物件費該当値テキスト"/>
        <xdr:cNvSpPr txBox="1"/>
      </xdr:nvSpPr>
      <xdr:spPr>
        <a:xfrm>
          <a:off x="4686300" y="9338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61,439</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57321</xdr:rowOff>
    </xdr:from>
    <xdr:to>
      <xdr:col>5</xdr:col>
      <xdr:colOff>409575</xdr:colOff>
      <xdr:row>55</xdr:row>
      <xdr:rowOff>158921</xdr:rowOff>
    </xdr:to>
    <xdr:sp macro="" textlink="">
      <xdr:nvSpPr>
        <xdr:cNvPr id="142" name="円/楕円 141"/>
        <xdr:cNvSpPr/>
      </xdr:nvSpPr>
      <xdr:spPr>
        <a:xfrm>
          <a:off x="3746500" y="948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3998</xdr:rowOff>
    </xdr:from>
    <xdr:ext cx="534377" cy="259045"/>
    <xdr:sp macro="" textlink="">
      <xdr:nvSpPr>
        <xdr:cNvPr id="143" name="テキスト ボックス 142"/>
        <xdr:cNvSpPr txBox="1"/>
      </xdr:nvSpPr>
      <xdr:spPr>
        <a:xfrm>
          <a:off x="3530111" y="9262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61,434</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115744</xdr:rowOff>
    </xdr:from>
    <xdr:to>
      <xdr:col>4</xdr:col>
      <xdr:colOff>206375</xdr:colOff>
      <xdr:row>56</xdr:row>
      <xdr:rowOff>45894</xdr:rowOff>
    </xdr:to>
    <xdr:sp macro="" textlink="">
      <xdr:nvSpPr>
        <xdr:cNvPr id="144" name="円/楕円 143"/>
        <xdr:cNvSpPr/>
      </xdr:nvSpPr>
      <xdr:spPr>
        <a:xfrm>
          <a:off x="2857500" y="954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62421</xdr:rowOff>
    </xdr:from>
    <xdr:ext cx="534377" cy="259045"/>
    <xdr:sp macro="" textlink="">
      <xdr:nvSpPr>
        <xdr:cNvPr id="145" name="テキスト ボックス 144"/>
        <xdr:cNvSpPr txBox="1"/>
      </xdr:nvSpPr>
      <xdr:spPr>
        <a:xfrm>
          <a:off x="2641111" y="9320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57,856</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69436</xdr:rowOff>
    </xdr:from>
    <xdr:to>
      <xdr:col>3</xdr:col>
      <xdr:colOff>3175</xdr:colOff>
      <xdr:row>56</xdr:row>
      <xdr:rowOff>171036</xdr:rowOff>
    </xdr:to>
    <xdr:sp macro="" textlink="">
      <xdr:nvSpPr>
        <xdr:cNvPr id="146" name="円/楕円 145"/>
        <xdr:cNvSpPr/>
      </xdr:nvSpPr>
      <xdr:spPr>
        <a:xfrm>
          <a:off x="1968500" y="9670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162163</xdr:rowOff>
    </xdr:from>
    <xdr:ext cx="534377" cy="259045"/>
    <xdr:sp macro="" textlink="">
      <xdr:nvSpPr>
        <xdr:cNvPr id="147" name="テキスト ボックス 146"/>
        <xdr:cNvSpPr txBox="1"/>
      </xdr:nvSpPr>
      <xdr:spPr>
        <a:xfrm>
          <a:off x="1752111" y="9763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50,192</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48993</xdr:rowOff>
    </xdr:from>
    <xdr:to>
      <xdr:col>1</xdr:col>
      <xdr:colOff>485775</xdr:colOff>
      <xdr:row>56</xdr:row>
      <xdr:rowOff>150593</xdr:rowOff>
    </xdr:to>
    <xdr:sp macro="" textlink="">
      <xdr:nvSpPr>
        <xdr:cNvPr id="148" name="円/楕円 147"/>
        <xdr:cNvSpPr/>
      </xdr:nvSpPr>
      <xdr:spPr>
        <a:xfrm>
          <a:off x="1079500" y="9650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141720</xdr:rowOff>
    </xdr:from>
    <xdr:ext cx="534377" cy="259045"/>
    <xdr:sp macro="" textlink="">
      <xdr:nvSpPr>
        <xdr:cNvPr id="149" name="テキスト ボックス 148"/>
        <xdr:cNvSpPr txBox="1"/>
      </xdr:nvSpPr>
      <xdr:spPr>
        <a:xfrm>
          <a:off x="863111" y="9742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51,444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4,253</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61" name="テキスト ボックス 160"/>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144434</xdr:rowOff>
    </xdr:from>
    <xdr:ext cx="531299" cy="259045"/>
    <xdr:sp macro="" textlink="">
      <xdr:nvSpPr>
        <xdr:cNvPr id="163" name="テキスト ボックス 162"/>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74</xdr:row>
      <xdr:rowOff>160762</xdr:rowOff>
    </xdr:from>
    <xdr:ext cx="531299" cy="259045"/>
    <xdr:sp macro="" textlink="">
      <xdr:nvSpPr>
        <xdr:cNvPr id="165" name="テキスト ボックス 164"/>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5642</xdr:rowOff>
    </xdr:from>
    <xdr:ext cx="531299" cy="259045"/>
    <xdr:sp macro="" textlink="">
      <xdr:nvSpPr>
        <xdr:cNvPr id="167" name="テキスト ボックス 166"/>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9" name="テキスト ボックス 168"/>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71" name="テキスト ボックス 170"/>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23734</xdr:rowOff>
    </xdr:from>
    <xdr:to>
      <xdr:col>6</xdr:col>
      <xdr:colOff>510540</xdr:colOff>
      <xdr:row>79</xdr:row>
      <xdr:rowOff>76769</xdr:rowOff>
    </xdr:to>
    <xdr:cxnSp macro="">
      <xdr:nvCxnSpPr>
        <xdr:cNvPr id="175" name="直線コネクタ 174"/>
        <xdr:cNvCxnSpPr/>
      </xdr:nvCxnSpPr>
      <xdr:spPr>
        <a:xfrm flipV="1">
          <a:off x="4633595" y="12196684"/>
          <a:ext cx="1270" cy="1424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80596</xdr:rowOff>
    </xdr:from>
    <xdr:ext cx="378565" cy="259045"/>
    <xdr:sp macro="" textlink="">
      <xdr:nvSpPr>
        <xdr:cNvPr id="176" name="維持補修費最小値テキスト"/>
        <xdr:cNvSpPr txBox="1"/>
      </xdr:nvSpPr>
      <xdr:spPr>
        <a:xfrm>
          <a:off x="4686300" y="136251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677</a:t>
          </a:r>
          <a:endParaRPr kumimoji="1" lang="ja-JP" altLang="en-US" sz="1000" b="1">
            <a:latin typeface="ＭＳ Ｐゴシック"/>
          </a:endParaRPr>
        </a:p>
      </xdr:txBody>
    </xdr:sp>
    <xdr:clientData/>
  </xdr:oneCellAnchor>
  <xdr:twoCellAnchor>
    <xdr:from>
      <xdr:col>6</xdr:col>
      <xdr:colOff>422275</xdr:colOff>
      <xdr:row>79</xdr:row>
      <xdr:rowOff>76769</xdr:rowOff>
    </xdr:from>
    <xdr:to>
      <xdr:col>6</xdr:col>
      <xdr:colOff>600075</xdr:colOff>
      <xdr:row>79</xdr:row>
      <xdr:rowOff>76769</xdr:rowOff>
    </xdr:to>
    <xdr:cxnSp macro="">
      <xdr:nvCxnSpPr>
        <xdr:cNvPr id="177" name="直線コネクタ 176"/>
        <xdr:cNvCxnSpPr/>
      </xdr:nvCxnSpPr>
      <xdr:spPr>
        <a:xfrm>
          <a:off x="4546600" y="13621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141861</xdr:rowOff>
    </xdr:from>
    <xdr:ext cx="534377" cy="259045"/>
    <xdr:sp macro="" textlink="">
      <xdr:nvSpPr>
        <xdr:cNvPr id="178" name="維持補修費最大値テキスト"/>
        <xdr:cNvSpPr txBox="1"/>
      </xdr:nvSpPr>
      <xdr:spPr>
        <a:xfrm>
          <a:off x="4686300" y="11971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44,301</a:t>
          </a:r>
          <a:endParaRPr kumimoji="1" lang="ja-JP" altLang="en-US" sz="1000" b="1">
            <a:latin typeface="ＭＳ Ｐゴシック"/>
          </a:endParaRPr>
        </a:p>
      </xdr:txBody>
    </xdr:sp>
    <xdr:clientData/>
  </xdr:oneCellAnchor>
  <xdr:twoCellAnchor>
    <xdr:from>
      <xdr:col>6</xdr:col>
      <xdr:colOff>422275</xdr:colOff>
      <xdr:row>71</xdr:row>
      <xdr:rowOff>23734</xdr:rowOff>
    </xdr:from>
    <xdr:to>
      <xdr:col>6</xdr:col>
      <xdr:colOff>600075</xdr:colOff>
      <xdr:row>71</xdr:row>
      <xdr:rowOff>23734</xdr:rowOff>
    </xdr:to>
    <xdr:cxnSp macro="">
      <xdr:nvCxnSpPr>
        <xdr:cNvPr id="179" name="直線コネクタ 178"/>
        <xdr:cNvCxnSpPr/>
      </xdr:nvCxnSpPr>
      <xdr:spPr>
        <a:xfrm>
          <a:off x="4546600" y="12196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148616</xdr:rowOff>
    </xdr:from>
    <xdr:to>
      <xdr:col>6</xdr:col>
      <xdr:colOff>511175</xdr:colOff>
      <xdr:row>78</xdr:row>
      <xdr:rowOff>150608</xdr:rowOff>
    </xdr:to>
    <xdr:cxnSp macro="">
      <xdr:nvCxnSpPr>
        <xdr:cNvPr id="180" name="直線コネクタ 179"/>
        <xdr:cNvCxnSpPr/>
      </xdr:nvCxnSpPr>
      <xdr:spPr>
        <a:xfrm>
          <a:off x="3797300" y="13521716"/>
          <a:ext cx="838200" cy="1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22720</xdr:rowOff>
    </xdr:from>
    <xdr:ext cx="469744" cy="259045"/>
    <xdr:sp macro="" textlink="">
      <xdr:nvSpPr>
        <xdr:cNvPr id="181" name="維持補修費平均値テキスト"/>
        <xdr:cNvSpPr txBox="1"/>
      </xdr:nvSpPr>
      <xdr:spPr>
        <a:xfrm>
          <a:off x="4686300" y="132243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6,727</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171293</xdr:rowOff>
    </xdr:from>
    <xdr:to>
      <xdr:col>6</xdr:col>
      <xdr:colOff>561975</xdr:colOff>
      <xdr:row>78</xdr:row>
      <xdr:rowOff>101443</xdr:rowOff>
    </xdr:to>
    <xdr:sp macro="" textlink="">
      <xdr:nvSpPr>
        <xdr:cNvPr id="182" name="フローチャート : 判断 181"/>
        <xdr:cNvSpPr/>
      </xdr:nvSpPr>
      <xdr:spPr>
        <a:xfrm>
          <a:off x="4584700" y="13372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148616</xdr:rowOff>
    </xdr:from>
    <xdr:to>
      <xdr:col>5</xdr:col>
      <xdr:colOff>358775</xdr:colOff>
      <xdr:row>78</xdr:row>
      <xdr:rowOff>150118</xdr:rowOff>
    </xdr:to>
    <xdr:cxnSp macro="">
      <xdr:nvCxnSpPr>
        <xdr:cNvPr id="183" name="直線コネクタ 182"/>
        <xdr:cNvCxnSpPr/>
      </xdr:nvCxnSpPr>
      <xdr:spPr>
        <a:xfrm flipV="1">
          <a:off x="2908300" y="13521716"/>
          <a:ext cx="889000" cy="1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94614</xdr:rowOff>
    </xdr:from>
    <xdr:to>
      <xdr:col>5</xdr:col>
      <xdr:colOff>409575</xdr:colOff>
      <xdr:row>79</xdr:row>
      <xdr:rowOff>24764</xdr:rowOff>
    </xdr:to>
    <xdr:sp macro="" textlink="">
      <xdr:nvSpPr>
        <xdr:cNvPr id="184" name="フローチャート : 判断 183"/>
        <xdr:cNvSpPr/>
      </xdr:nvSpPr>
      <xdr:spPr>
        <a:xfrm>
          <a:off x="3746500" y="13467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41291</xdr:rowOff>
    </xdr:from>
    <xdr:ext cx="469744" cy="259045"/>
    <xdr:sp macro="" textlink="">
      <xdr:nvSpPr>
        <xdr:cNvPr id="185" name="テキスト ボックス 184"/>
        <xdr:cNvSpPr txBox="1"/>
      </xdr:nvSpPr>
      <xdr:spPr>
        <a:xfrm>
          <a:off x="3562427" y="13242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3,825</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150118</xdr:rowOff>
    </xdr:from>
    <xdr:to>
      <xdr:col>4</xdr:col>
      <xdr:colOff>155575</xdr:colOff>
      <xdr:row>78</xdr:row>
      <xdr:rowOff>152828</xdr:rowOff>
    </xdr:to>
    <xdr:cxnSp macro="">
      <xdr:nvCxnSpPr>
        <xdr:cNvPr id="186" name="直線コネクタ 185"/>
        <xdr:cNvCxnSpPr/>
      </xdr:nvCxnSpPr>
      <xdr:spPr>
        <a:xfrm flipV="1">
          <a:off x="2019300" y="13523218"/>
          <a:ext cx="889000" cy="2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70678</xdr:rowOff>
    </xdr:from>
    <xdr:to>
      <xdr:col>4</xdr:col>
      <xdr:colOff>206375</xdr:colOff>
      <xdr:row>79</xdr:row>
      <xdr:rowOff>828</xdr:rowOff>
    </xdr:to>
    <xdr:sp macro="" textlink="">
      <xdr:nvSpPr>
        <xdr:cNvPr id="187" name="フローチャート : 判断 186"/>
        <xdr:cNvSpPr/>
      </xdr:nvSpPr>
      <xdr:spPr>
        <a:xfrm>
          <a:off x="2857500" y="13443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17355</xdr:rowOff>
    </xdr:from>
    <xdr:ext cx="469744" cy="259045"/>
    <xdr:sp macro="" textlink="">
      <xdr:nvSpPr>
        <xdr:cNvPr id="188" name="テキスト ボックス 187"/>
        <xdr:cNvSpPr txBox="1"/>
      </xdr:nvSpPr>
      <xdr:spPr>
        <a:xfrm>
          <a:off x="2673427" y="13219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4,558</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149399</xdr:rowOff>
    </xdr:from>
    <xdr:to>
      <xdr:col>2</xdr:col>
      <xdr:colOff>638175</xdr:colOff>
      <xdr:row>78</xdr:row>
      <xdr:rowOff>152828</xdr:rowOff>
    </xdr:to>
    <xdr:cxnSp macro="">
      <xdr:nvCxnSpPr>
        <xdr:cNvPr id="189" name="直線コネクタ 188"/>
        <xdr:cNvCxnSpPr/>
      </xdr:nvCxnSpPr>
      <xdr:spPr>
        <a:xfrm>
          <a:off x="1130300" y="13522499"/>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76915</xdr:rowOff>
    </xdr:from>
    <xdr:to>
      <xdr:col>3</xdr:col>
      <xdr:colOff>3175</xdr:colOff>
      <xdr:row>79</xdr:row>
      <xdr:rowOff>7065</xdr:rowOff>
    </xdr:to>
    <xdr:sp macro="" textlink="">
      <xdr:nvSpPr>
        <xdr:cNvPr id="190" name="フローチャート : 判断 189"/>
        <xdr:cNvSpPr/>
      </xdr:nvSpPr>
      <xdr:spPr>
        <a:xfrm>
          <a:off x="1968500" y="1345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23592</xdr:rowOff>
    </xdr:from>
    <xdr:ext cx="469744" cy="259045"/>
    <xdr:sp macro="" textlink="">
      <xdr:nvSpPr>
        <xdr:cNvPr id="191" name="テキスト ボックス 190"/>
        <xdr:cNvSpPr txBox="1"/>
      </xdr:nvSpPr>
      <xdr:spPr>
        <a:xfrm>
          <a:off x="1784427" y="1322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4,367</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73975</xdr:rowOff>
    </xdr:from>
    <xdr:to>
      <xdr:col>1</xdr:col>
      <xdr:colOff>485775</xdr:colOff>
      <xdr:row>79</xdr:row>
      <xdr:rowOff>4125</xdr:rowOff>
    </xdr:to>
    <xdr:sp macro="" textlink="">
      <xdr:nvSpPr>
        <xdr:cNvPr id="192" name="フローチャート : 判断 191"/>
        <xdr:cNvSpPr/>
      </xdr:nvSpPr>
      <xdr:spPr>
        <a:xfrm>
          <a:off x="1079500" y="13447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20652</xdr:rowOff>
    </xdr:from>
    <xdr:ext cx="469744" cy="259045"/>
    <xdr:sp macro="" textlink="">
      <xdr:nvSpPr>
        <xdr:cNvPr id="193" name="テキスト ボックス 192"/>
        <xdr:cNvSpPr txBox="1"/>
      </xdr:nvSpPr>
      <xdr:spPr>
        <a:xfrm>
          <a:off x="895427" y="13222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99808</xdr:rowOff>
    </xdr:from>
    <xdr:to>
      <xdr:col>6</xdr:col>
      <xdr:colOff>561975</xdr:colOff>
      <xdr:row>79</xdr:row>
      <xdr:rowOff>29958</xdr:rowOff>
    </xdr:to>
    <xdr:sp macro="" textlink="">
      <xdr:nvSpPr>
        <xdr:cNvPr id="199" name="円/楕円 198"/>
        <xdr:cNvSpPr/>
      </xdr:nvSpPr>
      <xdr:spPr>
        <a:xfrm>
          <a:off x="4584700" y="13472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14735</xdr:rowOff>
    </xdr:from>
    <xdr:ext cx="469744" cy="259045"/>
    <xdr:sp macro="" textlink="">
      <xdr:nvSpPr>
        <xdr:cNvPr id="200" name="維持補修費該当値テキスト"/>
        <xdr:cNvSpPr txBox="1"/>
      </xdr:nvSpPr>
      <xdr:spPr>
        <a:xfrm>
          <a:off x="4686300" y="13387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3,666</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97816</xdr:rowOff>
    </xdr:from>
    <xdr:to>
      <xdr:col>5</xdr:col>
      <xdr:colOff>409575</xdr:colOff>
      <xdr:row>79</xdr:row>
      <xdr:rowOff>27966</xdr:rowOff>
    </xdr:to>
    <xdr:sp macro="" textlink="">
      <xdr:nvSpPr>
        <xdr:cNvPr id="201" name="円/楕円 200"/>
        <xdr:cNvSpPr/>
      </xdr:nvSpPr>
      <xdr:spPr>
        <a:xfrm>
          <a:off x="3746500" y="1347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79</xdr:row>
      <xdr:rowOff>19093</xdr:rowOff>
    </xdr:from>
    <xdr:ext cx="469744" cy="259045"/>
    <xdr:sp macro="" textlink="">
      <xdr:nvSpPr>
        <xdr:cNvPr id="202" name="テキスト ボックス 201"/>
        <xdr:cNvSpPr txBox="1"/>
      </xdr:nvSpPr>
      <xdr:spPr>
        <a:xfrm>
          <a:off x="3562427" y="13563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3,727</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99318</xdr:rowOff>
    </xdr:from>
    <xdr:to>
      <xdr:col>4</xdr:col>
      <xdr:colOff>206375</xdr:colOff>
      <xdr:row>79</xdr:row>
      <xdr:rowOff>29468</xdr:rowOff>
    </xdr:to>
    <xdr:sp macro="" textlink="">
      <xdr:nvSpPr>
        <xdr:cNvPr id="203" name="円/楕円 202"/>
        <xdr:cNvSpPr/>
      </xdr:nvSpPr>
      <xdr:spPr>
        <a:xfrm>
          <a:off x="2857500" y="13472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79</xdr:row>
      <xdr:rowOff>20595</xdr:rowOff>
    </xdr:from>
    <xdr:ext cx="469744" cy="259045"/>
    <xdr:sp macro="" textlink="">
      <xdr:nvSpPr>
        <xdr:cNvPr id="204" name="テキスト ボックス 203"/>
        <xdr:cNvSpPr txBox="1"/>
      </xdr:nvSpPr>
      <xdr:spPr>
        <a:xfrm>
          <a:off x="2673427" y="13565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3,681</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102028</xdr:rowOff>
    </xdr:from>
    <xdr:to>
      <xdr:col>3</xdr:col>
      <xdr:colOff>3175</xdr:colOff>
      <xdr:row>79</xdr:row>
      <xdr:rowOff>32178</xdr:rowOff>
    </xdr:to>
    <xdr:sp macro="" textlink="">
      <xdr:nvSpPr>
        <xdr:cNvPr id="205" name="円/楕円 204"/>
        <xdr:cNvSpPr/>
      </xdr:nvSpPr>
      <xdr:spPr>
        <a:xfrm>
          <a:off x="1968500" y="1347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79</xdr:row>
      <xdr:rowOff>23305</xdr:rowOff>
    </xdr:from>
    <xdr:ext cx="469744" cy="259045"/>
    <xdr:sp macro="" textlink="">
      <xdr:nvSpPr>
        <xdr:cNvPr id="206" name="テキスト ボックス 205"/>
        <xdr:cNvSpPr txBox="1"/>
      </xdr:nvSpPr>
      <xdr:spPr>
        <a:xfrm>
          <a:off x="1784427" y="13567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3,598</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98599</xdr:rowOff>
    </xdr:from>
    <xdr:to>
      <xdr:col>1</xdr:col>
      <xdr:colOff>485775</xdr:colOff>
      <xdr:row>79</xdr:row>
      <xdr:rowOff>28749</xdr:rowOff>
    </xdr:to>
    <xdr:sp macro="" textlink="">
      <xdr:nvSpPr>
        <xdr:cNvPr id="207" name="円/楕円 206"/>
        <xdr:cNvSpPr/>
      </xdr:nvSpPr>
      <xdr:spPr>
        <a:xfrm>
          <a:off x="1079500" y="13471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79</xdr:row>
      <xdr:rowOff>19876</xdr:rowOff>
    </xdr:from>
    <xdr:ext cx="469744" cy="259045"/>
    <xdr:sp macro="" textlink="">
      <xdr:nvSpPr>
        <xdr:cNvPr id="208" name="テキスト ボックス 207"/>
        <xdr:cNvSpPr txBox="1"/>
      </xdr:nvSpPr>
      <xdr:spPr>
        <a:xfrm>
          <a:off x="895427" y="13564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3,703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111,896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20" name="直線コネクタ 21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21" name="テキスト ボックス 220"/>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2" name="直線コネクタ 22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3" name="テキスト ボックス 222"/>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4" name="直線コネクタ 22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5" name="テキスト ボックス 224"/>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6" name="直線コネクタ 22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7" name="テキスト ボックス 226"/>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8" name="直線コネクタ 22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30" name="直線コネクタ 22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35164</xdr:rowOff>
    </xdr:from>
    <xdr:to>
      <xdr:col>6</xdr:col>
      <xdr:colOff>510540</xdr:colOff>
      <xdr:row>99</xdr:row>
      <xdr:rowOff>85849</xdr:rowOff>
    </xdr:to>
    <xdr:cxnSp macro="">
      <xdr:nvCxnSpPr>
        <xdr:cNvPr id="235" name="直線コネクタ 234"/>
        <xdr:cNvCxnSpPr/>
      </xdr:nvCxnSpPr>
      <xdr:spPr>
        <a:xfrm flipV="1">
          <a:off x="4633595" y="15465664"/>
          <a:ext cx="1270" cy="1593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89676</xdr:rowOff>
    </xdr:from>
    <xdr:ext cx="534377" cy="259045"/>
    <xdr:sp macro="" textlink="">
      <xdr:nvSpPr>
        <xdr:cNvPr id="236" name="扶助費最小値テキスト"/>
        <xdr:cNvSpPr txBox="1"/>
      </xdr:nvSpPr>
      <xdr:spPr>
        <a:xfrm>
          <a:off x="4686300" y="17063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60,798</a:t>
          </a:r>
          <a:endParaRPr kumimoji="1" lang="ja-JP" altLang="en-US" sz="1000" b="1">
            <a:latin typeface="ＭＳ Ｐゴシック"/>
          </a:endParaRPr>
        </a:p>
      </xdr:txBody>
    </xdr:sp>
    <xdr:clientData/>
  </xdr:oneCellAnchor>
  <xdr:twoCellAnchor>
    <xdr:from>
      <xdr:col>6</xdr:col>
      <xdr:colOff>422275</xdr:colOff>
      <xdr:row>99</xdr:row>
      <xdr:rowOff>85849</xdr:rowOff>
    </xdr:from>
    <xdr:to>
      <xdr:col>6</xdr:col>
      <xdr:colOff>600075</xdr:colOff>
      <xdr:row>99</xdr:row>
      <xdr:rowOff>85849</xdr:rowOff>
    </xdr:to>
    <xdr:cxnSp macro="">
      <xdr:nvCxnSpPr>
        <xdr:cNvPr id="237" name="直線コネクタ 236"/>
        <xdr:cNvCxnSpPr/>
      </xdr:nvCxnSpPr>
      <xdr:spPr>
        <a:xfrm>
          <a:off x="4546600" y="17059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153291</xdr:rowOff>
    </xdr:from>
    <xdr:ext cx="599010" cy="259045"/>
    <xdr:sp macro="" textlink="">
      <xdr:nvSpPr>
        <xdr:cNvPr id="238" name="扶助費最大値テキスト"/>
        <xdr:cNvSpPr txBox="1"/>
      </xdr:nvSpPr>
      <xdr:spPr>
        <a:xfrm>
          <a:off x="4686300" y="15240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158,402</a:t>
          </a:r>
          <a:endParaRPr kumimoji="1" lang="ja-JP" altLang="en-US" sz="1000" b="1">
            <a:latin typeface="ＭＳ Ｐゴシック"/>
          </a:endParaRPr>
        </a:p>
      </xdr:txBody>
    </xdr:sp>
    <xdr:clientData/>
  </xdr:oneCellAnchor>
  <xdr:twoCellAnchor>
    <xdr:from>
      <xdr:col>6</xdr:col>
      <xdr:colOff>422275</xdr:colOff>
      <xdr:row>90</xdr:row>
      <xdr:rowOff>35164</xdr:rowOff>
    </xdr:from>
    <xdr:to>
      <xdr:col>6</xdr:col>
      <xdr:colOff>600075</xdr:colOff>
      <xdr:row>90</xdr:row>
      <xdr:rowOff>35164</xdr:rowOff>
    </xdr:to>
    <xdr:cxnSp macro="">
      <xdr:nvCxnSpPr>
        <xdr:cNvPr id="239" name="直線コネクタ 238"/>
        <xdr:cNvCxnSpPr/>
      </xdr:nvCxnSpPr>
      <xdr:spPr>
        <a:xfrm>
          <a:off x="4546600" y="15465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94</xdr:row>
      <xdr:rowOff>56555</xdr:rowOff>
    </xdr:from>
    <xdr:to>
      <xdr:col>6</xdr:col>
      <xdr:colOff>511175</xdr:colOff>
      <xdr:row>95</xdr:row>
      <xdr:rowOff>17024</xdr:rowOff>
    </xdr:to>
    <xdr:cxnSp macro="">
      <xdr:nvCxnSpPr>
        <xdr:cNvPr id="240" name="直線コネクタ 239"/>
        <xdr:cNvCxnSpPr/>
      </xdr:nvCxnSpPr>
      <xdr:spPr>
        <a:xfrm flipV="1">
          <a:off x="3797300" y="16172855"/>
          <a:ext cx="838200" cy="131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159501</xdr:rowOff>
    </xdr:from>
    <xdr:ext cx="534377" cy="259045"/>
    <xdr:sp macro="" textlink="">
      <xdr:nvSpPr>
        <xdr:cNvPr id="241" name="扶助費平均値テキスト"/>
        <xdr:cNvSpPr txBox="1"/>
      </xdr:nvSpPr>
      <xdr:spPr>
        <a:xfrm>
          <a:off x="4686300" y="164472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93,855</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9624</xdr:rowOff>
    </xdr:from>
    <xdr:to>
      <xdr:col>6</xdr:col>
      <xdr:colOff>561975</xdr:colOff>
      <xdr:row>96</xdr:row>
      <xdr:rowOff>111224</xdr:rowOff>
    </xdr:to>
    <xdr:sp macro="" textlink="">
      <xdr:nvSpPr>
        <xdr:cNvPr id="242" name="フローチャート : 判断 241"/>
        <xdr:cNvSpPr/>
      </xdr:nvSpPr>
      <xdr:spPr>
        <a:xfrm>
          <a:off x="4584700" y="16468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17024</xdr:rowOff>
    </xdr:from>
    <xdr:to>
      <xdr:col>5</xdr:col>
      <xdr:colOff>358775</xdr:colOff>
      <xdr:row>95</xdr:row>
      <xdr:rowOff>115746</xdr:rowOff>
    </xdr:to>
    <xdr:cxnSp macro="">
      <xdr:nvCxnSpPr>
        <xdr:cNvPr id="243" name="直線コネクタ 242"/>
        <xdr:cNvCxnSpPr/>
      </xdr:nvCxnSpPr>
      <xdr:spPr>
        <a:xfrm flipV="1">
          <a:off x="2908300" y="16304774"/>
          <a:ext cx="889000" cy="98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158328</xdr:rowOff>
    </xdr:from>
    <xdr:to>
      <xdr:col>5</xdr:col>
      <xdr:colOff>409575</xdr:colOff>
      <xdr:row>98</xdr:row>
      <xdr:rowOff>88478</xdr:rowOff>
    </xdr:to>
    <xdr:sp macro="" textlink="">
      <xdr:nvSpPr>
        <xdr:cNvPr id="244" name="フローチャート : 判断 243"/>
        <xdr:cNvSpPr/>
      </xdr:nvSpPr>
      <xdr:spPr>
        <a:xfrm>
          <a:off x="3746500" y="16788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79605</xdr:rowOff>
    </xdr:from>
    <xdr:ext cx="534377" cy="259045"/>
    <xdr:sp macro="" textlink="">
      <xdr:nvSpPr>
        <xdr:cNvPr id="245" name="テキスト ボックス 244"/>
        <xdr:cNvSpPr txBox="1"/>
      </xdr:nvSpPr>
      <xdr:spPr>
        <a:xfrm>
          <a:off x="3530111" y="16881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74,248</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115746</xdr:rowOff>
    </xdr:from>
    <xdr:to>
      <xdr:col>4</xdr:col>
      <xdr:colOff>155575</xdr:colOff>
      <xdr:row>96</xdr:row>
      <xdr:rowOff>55118</xdr:rowOff>
    </xdr:to>
    <xdr:cxnSp macro="">
      <xdr:nvCxnSpPr>
        <xdr:cNvPr id="246" name="直線コネクタ 245"/>
        <xdr:cNvCxnSpPr/>
      </xdr:nvCxnSpPr>
      <xdr:spPr>
        <a:xfrm flipV="1">
          <a:off x="2019300" y="16403496"/>
          <a:ext cx="889000" cy="11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37987</xdr:rowOff>
    </xdr:from>
    <xdr:to>
      <xdr:col>4</xdr:col>
      <xdr:colOff>206375</xdr:colOff>
      <xdr:row>97</xdr:row>
      <xdr:rowOff>139587</xdr:rowOff>
    </xdr:to>
    <xdr:sp macro="" textlink="">
      <xdr:nvSpPr>
        <xdr:cNvPr id="247" name="フローチャート : 判断 246"/>
        <xdr:cNvSpPr/>
      </xdr:nvSpPr>
      <xdr:spPr>
        <a:xfrm>
          <a:off x="2857500" y="16668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130714</xdr:rowOff>
    </xdr:from>
    <xdr:ext cx="534377" cy="259045"/>
    <xdr:sp macro="" textlink="">
      <xdr:nvSpPr>
        <xdr:cNvPr id="248" name="テキスト ボックス 247"/>
        <xdr:cNvSpPr txBox="1"/>
      </xdr:nvSpPr>
      <xdr:spPr>
        <a:xfrm>
          <a:off x="2641111" y="16761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81,618</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30102</xdr:rowOff>
    </xdr:from>
    <xdr:to>
      <xdr:col>2</xdr:col>
      <xdr:colOff>638175</xdr:colOff>
      <xdr:row>96</xdr:row>
      <xdr:rowOff>55118</xdr:rowOff>
    </xdr:to>
    <xdr:cxnSp macro="">
      <xdr:nvCxnSpPr>
        <xdr:cNvPr id="249" name="直線コネクタ 248"/>
        <xdr:cNvCxnSpPr/>
      </xdr:nvCxnSpPr>
      <xdr:spPr>
        <a:xfrm>
          <a:off x="1130300" y="16489302"/>
          <a:ext cx="889000" cy="25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138016</xdr:rowOff>
    </xdr:from>
    <xdr:to>
      <xdr:col>3</xdr:col>
      <xdr:colOff>3175</xdr:colOff>
      <xdr:row>98</xdr:row>
      <xdr:rowOff>68166</xdr:rowOff>
    </xdr:to>
    <xdr:sp macro="" textlink="">
      <xdr:nvSpPr>
        <xdr:cNvPr id="250" name="フローチャート : 判断 249"/>
        <xdr:cNvSpPr/>
      </xdr:nvSpPr>
      <xdr:spPr>
        <a:xfrm>
          <a:off x="1968500" y="16768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59293</xdr:rowOff>
    </xdr:from>
    <xdr:ext cx="534377" cy="259045"/>
    <xdr:sp macro="" textlink="">
      <xdr:nvSpPr>
        <xdr:cNvPr id="251" name="テキスト ボックス 250"/>
        <xdr:cNvSpPr txBox="1"/>
      </xdr:nvSpPr>
      <xdr:spPr>
        <a:xfrm>
          <a:off x="1752111" y="16861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75,492</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162379</xdr:rowOff>
    </xdr:from>
    <xdr:to>
      <xdr:col>1</xdr:col>
      <xdr:colOff>485775</xdr:colOff>
      <xdr:row>98</xdr:row>
      <xdr:rowOff>92529</xdr:rowOff>
    </xdr:to>
    <xdr:sp macro="" textlink="">
      <xdr:nvSpPr>
        <xdr:cNvPr id="252" name="フローチャート : 判断 251"/>
        <xdr:cNvSpPr/>
      </xdr:nvSpPr>
      <xdr:spPr>
        <a:xfrm>
          <a:off x="1079500" y="16793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83656</xdr:rowOff>
    </xdr:from>
    <xdr:ext cx="534377" cy="259045"/>
    <xdr:sp macro="" textlink="">
      <xdr:nvSpPr>
        <xdr:cNvPr id="253" name="テキスト ボックス 252"/>
        <xdr:cNvSpPr txBox="1"/>
      </xdr:nvSpPr>
      <xdr:spPr>
        <a:xfrm>
          <a:off x="863111" y="16885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74,000</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94</xdr:row>
      <xdr:rowOff>5755</xdr:rowOff>
    </xdr:from>
    <xdr:to>
      <xdr:col>6</xdr:col>
      <xdr:colOff>561975</xdr:colOff>
      <xdr:row>94</xdr:row>
      <xdr:rowOff>107355</xdr:rowOff>
    </xdr:to>
    <xdr:sp macro="" textlink="">
      <xdr:nvSpPr>
        <xdr:cNvPr id="259" name="円/楕円 258"/>
        <xdr:cNvSpPr/>
      </xdr:nvSpPr>
      <xdr:spPr>
        <a:xfrm>
          <a:off x="4584700" y="16122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93</xdr:row>
      <xdr:rowOff>28632</xdr:rowOff>
    </xdr:from>
    <xdr:ext cx="599010" cy="259045"/>
    <xdr:sp macro="" textlink="">
      <xdr:nvSpPr>
        <xdr:cNvPr id="260" name="扶助費該当値テキスト"/>
        <xdr:cNvSpPr txBox="1"/>
      </xdr:nvSpPr>
      <xdr:spPr>
        <a:xfrm>
          <a:off x="4686300" y="15973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115,092</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137674</xdr:rowOff>
    </xdr:from>
    <xdr:to>
      <xdr:col>5</xdr:col>
      <xdr:colOff>409575</xdr:colOff>
      <xdr:row>95</xdr:row>
      <xdr:rowOff>67824</xdr:rowOff>
    </xdr:to>
    <xdr:sp macro="" textlink="">
      <xdr:nvSpPr>
        <xdr:cNvPr id="261" name="円/楕円 260"/>
        <xdr:cNvSpPr/>
      </xdr:nvSpPr>
      <xdr:spPr>
        <a:xfrm>
          <a:off x="3746500" y="16253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93</xdr:row>
      <xdr:rowOff>84351</xdr:rowOff>
    </xdr:from>
    <xdr:ext cx="599010" cy="259045"/>
    <xdr:sp macro="" textlink="">
      <xdr:nvSpPr>
        <xdr:cNvPr id="262" name="テキスト ボックス 261"/>
        <xdr:cNvSpPr txBox="1"/>
      </xdr:nvSpPr>
      <xdr:spPr>
        <a:xfrm>
          <a:off x="3497794" y="16029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107,013</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64946</xdr:rowOff>
    </xdr:from>
    <xdr:to>
      <xdr:col>4</xdr:col>
      <xdr:colOff>206375</xdr:colOff>
      <xdr:row>95</xdr:row>
      <xdr:rowOff>166546</xdr:rowOff>
    </xdr:to>
    <xdr:sp macro="" textlink="">
      <xdr:nvSpPr>
        <xdr:cNvPr id="263" name="円/楕円 262"/>
        <xdr:cNvSpPr/>
      </xdr:nvSpPr>
      <xdr:spPr>
        <a:xfrm>
          <a:off x="2857500" y="16352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94</xdr:row>
      <xdr:rowOff>11623</xdr:rowOff>
    </xdr:from>
    <xdr:ext cx="599010" cy="259045"/>
    <xdr:sp macro="" textlink="">
      <xdr:nvSpPr>
        <xdr:cNvPr id="264" name="テキスト ボックス 263"/>
        <xdr:cNvSpPr txBox="1"/>
      </xdr:nvSpPr>
      <xdr:spPr>
        <a:xfrm>
          <a:off x="2608794" y="16127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100,967</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4318</xdr:rowOff>
    </xdr:from>
    <xdr:to>
      <xdr:col>3</xdr:col>
      <xdr:colOff>3175</xdr:colOff>
      <xdr:row>96</xdr:row>
      <xdr:rowOff>105918</xdr:rowOff>
    </xdr:to>
    <xdr:sp macro="" textlink="">
      <xdr:nvSpPr>
        <xdr:cNvPr id="265" name="円/楕円 264"/>
        <xdr:cNvSpPr/>
      </xdr:nvSpPr>
      <xdr:spPr>
        <a:xfrm>
          <a:off x="1968500" y="16463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122445</xdr:rowOff>
    </xdr:from>
    <xdr:ext cx="534377" cy="259045"/>
    <xdr:sp macro="" textlink="">
      <xdr:nvSpPr>
        <xdr:cNvPr id="266" name="テキスト ボックス 265"/>
        <xdr:cNvSpPr txBox="1"/>
      </xdr:nvSpPr>
      <xdr:spPr>
        <a:xfrm>
          <a:off x="1752111" y="16238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94,180</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150752</xdr:rowOff>
    </xdr:from>
    <xdr:to>
      <xdr:col>1</xdr:col>
      <xdr:colOff>485775</xdr:colOff>
      <xdr:row>96</xdr:row>
      <xdr:rowOff>80902</xdr:rowOff>
    </xdr:to>
    <xdr:sp macro="" textlink="">
      <xdr:nvSpPr>
        <xdr:cNvPr id="267" name="円/楕円 266"/>
        <xdr:cNvSpPr/>
      </xdr:nvSpPr>
      <xdr:spPr>
        <a:xfrm>
          <a:off x="1079500" y="16438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97429</xdr:rowOff>
    </xdr:from>
    <xdr:ext cx="534377" cy="259045"/>
    <xdr:sp macro="" textlink="">
      <xdr:nvSpPr>
        <xdr:cNvPr id="268" name="テキスト ボックス 267"/>
        <xdr:cNvSpPr txBox="1"/>
      </xdr:nvSpPr>
      <xdr:spPr>
        <a:xfrm>
          <a:off x="863111" y="16213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95,712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66/69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30,357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9" name="直線コネクタ 278"/>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80" name="テキスト ボックス 279"/>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81" name="直線コネクタ 280"/>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82" name="テキスト ボックス 281"/>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3" name="直線コネクタ 28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4" name="テキスト ボックス 283"/>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5" name="直線コネクタ 284"/>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6" name="テキスト ボックス 285"/>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7" name="直線コネクタ 286"/>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8" name="テキスト ボックス 287"/>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160820</xdr:rowOff>
    </xdr:from>
    <xdr:to>
      <xdr:col>15</xdr:col>
      <xdr:colOff>180340</xdr:colOff>
      <xdr:row>37</xdr:row>
      <xdr:rowOff>155880</xdr:rowOff>
    </xdr:to>
    <xdr:cxnSp macro="">
      <xdr:nvCxnSpPr>
        <xdr:cNvPr id="292" name="直線コネクタ 291"/>
        <xdr:cNvCxnSpPr/>
      </xdr:nvCxnSpPr>
      <xdr:spPr>
        <a:xfrm flipV="1">
          <a:off x="10475595" y="5132870"/>
          <a:ext cx="1270" cy="1366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159707</xdr:rowOff>
    </xdr:from>
    <xdr:ext cx="534377" cy="259045"/>
    <xdr:sp macro="" textlink="">
      <xdr:nvSpPr>
        <xdr:cNvPr id="293" name="補助費等最小値テキスト"/>
        <xdr:cNvSpPr txBox="1"/>
      </xdr:nvSpPr>
      <xdr:spPr>
        <a:xfrm>
          <a:off x="10528300" y="6503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18,226</a:t>
          </a:r>
          <a:endParaRPr kumimoji="1" lang="ja-JP" altLang="en-US" sz="1000" b="1">
            <a:latin typeface="ＭＳ Ｐゴシック"/>
          </a:endParaRPr>
        </a:p>
      </xdr:txBody>
    </xdr:sp>
    <xdr:clientData/>
  </xdr:oneCellAnchor>
  <xdr:twoCellAnchor>
    <xdr:from>
      <xdr:col>15</xdr:col>
      <xdr:colOff>92075</xdr:colOff>
      <xdr:row>37</xdr:row>
      <xdr:rowOff>155880</xdr:rowOff>
    </xdr:from>
    <xdr:to>
      <xdr:col>15</xdr:col>
      <xdr:colOff>269875</xdr:colOff>
      <xdr:row>37</xdr:row>
      <xdr:rowOff>155880</xdr:rowOff>
    </xdr:to>
    <xdr:cxnSp macro="">
      <xdr:nvCxnSpPr>
        <xdr:cNvPr id="294" name="直線コネクタ 293"/>
        <xdr:cNvCxnSpPr/>
      </xdr:nvCxnSpPr>
      <xdr:spPr>
        <a:xfrm>
          <a:off x="10388600" y="6499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107497</xdr:rowOff>
    </xdr:from>
    <xdr:ext cx="599010" cy="259045"/>
    <xdr:sp macro="" textlink="">
      <xdr:nvSpPr>
        <xdr:cNvPr id="295" name="補助費等最大値テキスト"/>
        <xdr:cNvSpPr txBox="1"/>
      </xdr:nvSpPr>
      <xdr:spPr>
        <a:xfrm>
          <a:off x="10528300" y="4908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125,837</a:t>
          </a:r>
          <a:endParaRPr kumimoji="1" lang="ja-JP" altLang="en-US" sz="1000" b="1">
            <a:latin typeface="ＭＳ Ｐゴシック"/>
          </a:endParaRPr>
        </a:p>
      </xdr:txBody>
    </xdr:sp>
    <xdr:clientData/>
  </xdr:oneCellAnchor>
  <xdr:twoCellAnchor>
    <xdr:from>
      <xdr:col>15</xdr:col>
      <xdr:colOff>92075</xdr:colOff>
      <xdr:row>29</xdr:row>
      <xdr:rowOff>160820</xdr:rowOff>
    </xdr:from>
    <xdr:to>
      <xdr:col>15</xdr:col>
      <xdr:colOff>269875</xdr:colOff>
      <xdr:row>29</xdr:row>
      <xdr:rowOff>160820</xdr:rowOff>
    </xdr:to>
    <xdr:cxnSp macro="">
      <xdr:nvCxnSpPr>
        <xdr:cNvPr id="296" name="直線コネクタ 295"/>
        <xdr:cNvCxnSpPr/>
      </xdr:nvCxnSpPr>
      <xdr:spPr>
        <a:xfrm>
          <a:off x="10388600" y="5132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96139</xdr:rowOff>
    </xdr:from>
    <xdr:to>
      <xdr:col>15</xdr:col>
      <xdr:colOff>180975</xdr:colOff>
      <xdr:row>37</xdr:row>
      <xdr:rowOff>114224</xdr:rowOff>
    </xdr:to>
    <xdr:cxnSp macro="">
      <xdr:nvCxnSpPr>
        <xdr:cNvPr id="297" name="直線コネクタ 296"/>
        <xdr:cNvCxnSpPr/>
      </xdr:nvCxnSpPr>
      <xdr:spPr>
        <a:xfrm>
          <a:off x="9639300" y="6439789"/>
          <a:ext cx="838200" cy="18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73982</xdr:rowOff>
    </xdr:from>
    <xdr:ext cx="534377" cy="259045"/>
    <xdr:sp macro="" textlink="">
      <xdr:nvSpPr>
        <xdr:cNvPr id="298" name="補助費等平均値テキスト"/>
        <xdr:cNvSpPr txBox="1"/>
      </xdr:nvSpPr>
      <xdr:spPr>
        <a:xfrm>
          <a:off x="10528300" y="59032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49,476</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51105</xdr:rowOff>
    </xdr:from>
    <xdr:to>
      <xdr:col>15</xdr:col>
      <xdr:colOff>231775</xdr:colOff>
      <xdr:row>35</xdr:row>
      <xdr:rowOff>152705</xdr:rowOff>
    </xdr:to>
    <xdr:sp macro="" textlink="">
      <xdr:nvSpPr>
        <xdr:cNvPr id="299" name="フローチャート : 判断 298"/>
        <xdr:cNvSpPr/>
      </xdr:nvSpPr>
      <xdr:spPr>
        <a:xfrm>
          <a:off x="10426700" y="605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96139</xdr:rowOff>
    </xdr:from>
    <xdr:to>
      <xdr:col>14</xdr:col>
      <xdr:colOff>28575</xdr:colOff>
      <xdr:row>37</xdr:row>
      <xdr:rowOff>99594</xdr:rowOff>
    </xdr:to>
    <xdr:cxnSp macro="">
      <xdr:nvCxnSpPr>
        <xdr:cNvPr id="300" name="直線コネクタ 299"/>
        <xdr:cNvCxnSpPr/>
      </xdr:nvCxnSpPr>
      <xdr:spPr>
        <a:xfrm flipV="1">
          <a:off x="8750300" y="6439789"/>
          <a:ext cx="889000" cy="3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122466</xdr:rowOff>
    </xdr:from>
    <xdr:to>
      <xdr:col>14</xdr:col>
      <xdr:colOff>79375</xdr:colOff>
      <xdr:row>36</xdr:row>
      <xdr:rowOff>52616</xdr:rowOff>
    </xdr:to>
    <xdr:sp macro="" textlink="">
      <xdr:nvSpPr>
        <xdr:cNvPr id="301" name="フローチャート : 判断 300"/>
        <xdr:cNvSpPr/>
      </xdr:nvSpPr>
      <xdr:spPr>
        <a:xfrm>
          <a:off x="9588500" y="6123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69143</xdr:rowOff>
    </xdr:from>
    <xdr:ext cx="534377" cy="259045"/>
    <xdr:sp macro="" textlink="">
      <xdr:nvSpPr>
        <xdr:cNvPr id="302" name="テキスト ボックス 301"/>
        <xdr:cNvSpPr txBox="1"/>
      </xdr:nvSpPr>
      <xdr:spPr>
        <a:xfrm>
          <a:off x="9372111" y="5898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43,857</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99594</xdr:rowOff>
    </xdr:from>
    <xdr:to>
      <xdr:col>12</xdr:col>
      <xdr:colOff>511175</xdr:colOff>
      <xdr:row>37</xdr:row>
      <xdr:rowOff>127381</xdr:rowOff>
    </xdr:to>
    <xdr:cxnSp macro="">
      <xdr:nvCxnSpPr>
        <xdr:cNvPr id="303" name="直線コネクタ 302"/>
        <xdr:cNvCxnSpPr/>
      </xdr:nvCxnSpPr>
      <xdr:spPr>
        <a:xfrm flipV="1">
          <a:off x="7861300" y="6443244"/>
          <a:ext cx="889000" cy="27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6820</xdr:rowOff>
    </xdr:from>
    <xdr:to>
      <xdr:col>12</xdr:col>
      <xdr:colOff>561975</xdr:colOff>
      <xdr:row>36</xdr:row>
      <xdr:rowOff>108420</xdr:rowOff>
    </xdr:to>
    <xdr:sp macro="" textlink="">
      <xdr:nvSpPr>
        <xdr:cNvPr id="304" name="フローチャート : 判断 303"/>
        <xdr:cNvSpPr/>
      </xdr:nvSpPr>
      <xdr:spPr>
        <a:xfrm>
          <a:off x="8699500" y="617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124947</xdr:rowOff>
    </xdr:from>
    <xdr:ext cx="534377" cy="259045"/>
    <xdr:sp macro="" textlink="">
      <xdr:nvSpPr>
        <xdr:cNvPr id="305" name="テキスト ボックス 304"/>
        <xdr:cNvSpPr txBox="1"/>
      </xdr:nvSpPr>
      <xdr:spPr>
        <a:xfrm>
          <a:off x="8483111" y="595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39,463</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127381</xdr:rowOff>
    </xdr:from>
    <xdr:to>
      <xdr:col>11</xdr:col>
      <xdr:colOff>307975</xdr:colOff>
      <xdr:row>37</xdr:row>
      <xdr:rowOff>150698</xdr:rowOff>
    </xdr:to>
    <xdr:cxnSp macro="">
      <xdr:nvCxnSpPr>
        <xdr:cNvPr id="306" name="直線コネクタ 305"/>
        <xdr:cNvCxnSpPr/>
      </xdr:nvCxnSpPr>
      <xdr:spPr>
        <a:xfrm flipV="1">
          <a:off x="6972300" y="6471031"/>
          <a:ext cx="889000" cy="23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136347</xdr:rowOff>
    </xdr:from>
    <xdr:to>
      <xdr:col>11</xdr:col>
      <xdr:colOff>358775</xdr:colOff>
      <xdr:row>36</xdr:row>
      <xdr:rowOff>66497</xdr:rowOff>
    </xdr:to>
    <xdr:sp macro="" textlink="">
      <xdr:nvSpPr>
        <xdr:cNvPr id="307" name="フローチャート : 判断 306"/>
        <xdr:cNvSpPr/>
      </xdr:nvSpPr>
      <xdr:spPr>
        <a:xfrm>
          <a:off x="7810500" y="613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83024</xdr:rowOff>
    </xdr:from>
    <xdr:ext cx="534377" cy="259045"/>
    <xdr:sp macro="" textlink="">
      <xdr:nvSpPr>
        <xdr:cNvPr id="308" name="テキスト ボックス 307"/>
        <xdr:cNvSpPr txBox="1"/>
      </xdr:nvSpPr>
      <xdr:spPr>
        <a:xfrm>
          <a:off x="7594111" y="591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42,764</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3848</xdr:rowOff>
    </xdr:from>
    <xdr:to>
      <xdr:col>10</xdr:col>
      <xdr:colOff>155575</xdr:colOff>
      <xdr:row>36</xdr:row>
      <xdr:rowOff>105448</xdr:rowOff>
    </xdr:to>
    <xdr:sp macro="" textlink="">
      <xdr:nvSpPr>
        <xdr:cNvPr id="309" name="フローチャート : 判断 308"/>
        <xdr:cNvSpPr/>
      </xdr:nvSpPr>
      <xdr:spPr>
        <a:xfrm>
          <a:off x="6921500" y="6176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121975</xdr:rowOff>
    </xdr:from>
    <xdr:ext cx="534377" cy="259045"/>
    <xdr:sp macro="" textlink="">
      <xdr:nvSpPr>
        <xdr:cNvPr id="310" name="テキスト ボックス 309"/>
        <xdr:cNvSpPr txBox="1"/>
      </xdr:nvSpPr>
      <xdr:spPr>
        <a:xfrm>
          <a:off x="6705111" y="5951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39,697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63424</xdr:rowOff>
    </xdr:from>
    <xdr:to>
      <xdr:col>15</xdr:col>
      <xdr:colOff>231775</xdr:colOff>
      <xdr:row>37</xdr:row>
      <xdr:rowOff>165024</xdr:rowOff>
    </xdr:to>
    <xdr:sp macro="" textlink="">
      <xdr:nvSpPr>
        <xdr:cNvPr id="316" name="円/楕円 315"/>
        <xdr:cNvSpPr/>
      </xdr:nvSpPr>
      <xdr:spPr>
        <a:xfrm>
          <a:off x="10426700" y="6407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149801</xdr:rowOff>
    </xdr:from>
    <xdr:ext cx="534377" cy="259045"/>
    <xdr:sp macro="" textlink="">
      <xdr:nvSpPr>
        <xdr:cNvPr id="317" name="補助費等該当値テキスト"/>
        <xdr:cNvSpPr txBox="1"/>
      </xdr:nvSpPr>
      <xdr:spPr>
        <a:xfrm>
          <a:off x="10528300" y="6322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21,506</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45339</xdr:rowOff>
    </xdr:from>
    <xdr:to>
      <xdr:col>14</xdr:col>
      <xdr:colOff>79375</xdr:colOff>
      <xdr:row>37</xdr:row>
      <xdr:rowOff>146939</xdr:rowOff>
    </xdr:to>
    <xdr:sp macro="" textlink="">
      <xdr:nvSpPr>
        <xdr:cNvPr id="318" name="円/楕円 317"/>
        <xdr:cNvSpPr/>
      </xdr:nvSpPr>
      <xdr:spPr>
        <a:xfrm>
          <a:off x="9588500" y="6388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138066</xdr:rowOff>
    </xdr:from>
    <xdr:ext cx="534377" cy="259045"/>
    <xdr:sp macro="" textlink="">
      <xdr:nvSpPr>
        <xdr:cNvPr id="319" name="テキスト ボックス 318"/>
        <xdr:cNvSpPr txBox="1"/>
      </xdr:nvSpPr>
      <xdr:spPr>
        <a:xfrm>
          <a:off x="9372111" y="6481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22,930</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48794</xdr:rowOff>
    </xdr:from>
    <xdr:to>
      <xdr:col>12</xdr:col>
      <xdr:colOff>561975</xdr:colOff>
      <xdr:row>37</xdr:row>
      <xdr:rowOff>150394</xdr:rowOff>
    </xdr:to>
    <xdr:sp macro="" textlink="">
      <xdr:nvSpPr>
        <xdr:cNvPr id="320" name="円/楕円 319"/>
        <xdr:cNvSpPr/>
      </xdr:nvSpPr>
      <xdr:spPr>
        <a:xfrm>
          <a:off x="8699500" y="6392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141520</xdr:rowOff>
    </xdr:from>
    <xdr:ext cx="534377" cy="259045"/>
    <xdr:sp macro="" textlink="">
      <xdr:nvSpPr>
        <xdr:cNvPr id="321" name="テキスト ボックス 320"/>
        <xdr:cNvSpPr txBox="1"/>
      </xdr:nvSpPr>
      <xdr:spPr>
        <a:xfrm>
          <a:off x="8483111" y="6485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22,658</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76581</xdr:rowOff>
    </xdr:from>
    <xdr:to>
      <xdr:col>11</xdr:col>
      <xdr:colOff>358775</xdr:colOff>
      <xdr:row>38</xdr:row>
      <xdr:rowOff>6731</xdr:rowOff>
    </xdr:to>
    <xdr:sp macro="" textlink="">
      <xdr:nvSpPr>
        <xdr:cNvPr id="322" name="円/楕円 321"/>
        <xdr:cNvSpPr/>
      </xdr:nvSpPr>
      <xdr:spPr>
        <a:xfrm>
          <a:off x="7810500" y="6420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169308</xdr:rowOff>
    </xdr:from>
    <xdr:ext cx="534377" cy="259045"/>
    <xdr:sp macro="" textlink="">
      <xdr:nvSpPr>
        <xdr:cNvPr id="323" name="テキスト ボックス 322"/>
        <xdr:cNvSpPr txBox="1"/>
      </xdr:nvSpPr>
      <xdr:spPr>
        <a:xfrm>
          <a:off x="7594111" y="6512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20,470</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99898</xdr:rowOff>
    </xdr:from>
    <xdr:to>
      <xdr:col>10</xdr:col>
      <xdr:colOff>155575</xdr:colOff>
      <xdr:row>38</xdr:row>
      <xdr:rowOff>30048</xdr:rowOff>
    </xdr:to>
    <xdr:sp macro="" textlink="">
      <xdr:nvSpPr>
        <xdr:cNvPr id="324" name="円/楕円 323"/>
        <xdr:cNvSpPr/>
      </xdr:nvSpPr>
      <xdr:spPr>
        <a:xfrm>
          <a:off x="6921500" y="6443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21176</xdr:rowOff>
    </xdr:from>
    <xdr:ext cx="534377" cy="259045"/>
    <xdr:sp macro="" textlink="">
      <xdr:nvSpPr>
        <xdr:cNvPr id="325" name="テキスト ボックス 324"/>
        <xdr:cNvSpPr txBox="1"/>
      </xdr:nvSpPr>
      <xdr:spPr>
        <a:xfrm>
          <a:off x="6705111" y="6536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18,634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28/69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60,689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6" name="直線コネクタ 335"/>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7" name="テキスト ボックス 336"/>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8" name="直線コネクタ 337"/>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9" name="テキスト ボックス 338"/>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40" name="直線コネクタ 33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41" name="テキスト ボックス 340"/>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2" name="直線コネクタ 341"/>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43" name="テキスト ボックス 342"/>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4" name="直線コネクタ 343"/>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5" name="テキスト ボックス 344"/>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7" name="テキスト ボックス 34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142298</xdr:rowOff>
    </xdr:from>
    <xdr:to>
      <xdr:col>15</xdr:col>
      <xdr:colOff>180340</xdr:colOff>
      <xdr:row>58</xdr:row>
      <xdr:rowOff>88440</xdr:rowOff>
    </xdr:to>
    <xdr:cxnSp macro="">
      <xdr:nvCxnSpPr>
        <xdr:cNvPr id="349" name="直線コネクタ 348"/>
        <xdr:cNvCxnSpPr/>
      </xdr:nvCxnSpPr>
      <xdr:spPr>
        <a:xfrm flipV="1">
          <a:off x="10475595" y="8714798"/>
          <a:ext cx="1270" cy="13177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92267</xdr:rowOff>
    </xdr:from>
    <xdr:ext cx="534377" cy="259045"/>
    <xdr:sp macro="" textlink="">
      <xdr:nvSpPr>
        <xdr:cNvPr id="350" name="普通建設事業費最小値テキスト"/>
        <xdr:cNvSpPr txBox="1"/>
      </xdr:nvSpPr>
      <xdr:spPr>
        <a:xfrm>
          <a:off x="10528300" y="1003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16,727</a:t>
          </a:r>
          <a:endParaRPr kumimoji="1" lang="ja-JP" altLang="en-US" sz="1000" b="1">
            <a:latin typeface="ＭＳ Ｐゴシック"/>
          </a:endParaRPr>
        </a:p>
      </xdr:txBody>
    </xdr:sp>
    <xdr:clientData/>
  </xdr:oneCellAnchor>
  <xdr:twoCellAnchor>
    <xdr:from>
      <xdr:col>15</xdr:col>
      <xdr:colOff>92075</xdr:colOff>
      <xdr:row>58</xdr:row>
      <xdr:rowOff>88440</xdr:rowOff>
    </xdr:from>
    <xdr:to>
      <xdr:col>15</xdr:col>
      <xdr:colOff>269875</xdr:colOff>
      <xdr:row>58</xdr:row>
      <xdr:rowOff>88440</xdr:rowOff>
    </xdr:to>
    <xdr:cxnSp macro="">
      <xdr:nvCxnSpPr>
        <xdr:cNvPr id="351" name="直線コネクタ 350"/>
        <xdr:cNvCxnSpPr/>
      </xdr:nvCxnSpPr>
      <xdr:spPr>
        <a:xfrm>
          <a:off x="10388600" y="10032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88975</xdr:rowOff>
    </xdr:from>
    <xdr:ext cx="599010" cy="259045"/>
    <xdr:sp macro="" textlink="">
      <xdr:nvSpPr>
        <xdr:cNvPr id="352" name="普通建設事業費最大値テキスト"/>
        <xdr:cNvSpPr txBox="1"/>
      </xdr:nvSpPr>
      <xdr:spPr>
        <a:xfrm>
          <a:off x="10528300" y="8490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189,659</a:t>
          </a:r>
          <a:endParaRPr kumimoji="1" lang="ja-JP" altLang="en-US" sz="1000" b="1">
            <a:latin typeface="ＭＳ Ｐゴシック"/>
          </a:endParaRPr>
        </a:p>
      </xdr:txBody>
    </xdr:sp>
    <xdr:clientData/>
  </xdr:oneCellAnchor>
  <xdr:twoCellAnchor>
    <xdr:from>
      <xdr:col>15</xdr:col>
      <xdr:colOff>92075</xdr:colOff>
      <xdr:row>50</xdr:row>
      <xdr:rowOff>142298</xdr:rowOff>
    </xdr:from>
    <xdr:to>
      <xdr:col>15</xdr:col>
      <xdr:colOff>269875</xdr:colOff>
      <xdr:row>50</xdr:row>
      <xdr:rowOff>142298</xdr:rowOff>
    </xdr:to>
    <xdr:cxnSp macro="">
      <xdr:nvCxnSpPr>
        <xdr:cNvPr id="353" name="直線コネクタ 352"/>
        <xdr:cNvCxnSpPr/>
      </xdr:nvCxnSpPr>
      <xdr:spPr>
        <a:xfrm>
          <a:off x="10388600" y="8714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55</xdr:row>
      <xdr:rowOff>141019</xdr:rowOff>
    </xdr:from>
    <xdr:to>
      <xdr:col>15</xdr:col>
      <xdr:colOff>180975</xdr:colOff>
      <xdr:row>56</xdr:row>
      <xdr:rowOff>44206</xdr:rowOff>
    </xdr:to>
    <xdr:cxnSp macro="">
      <xdr:nvCxnSpPr>
        <xdr:cNvPr id="354" name="直線コネクタ 353"/>
        <xdr:cNvCxnSpPr/>
      </xdr:nvCxnSpPr>
      <xdr:spPr>
        <a:xfrm>
          <a:off x="9639300" y="9570769"/>
          <a:ext cx="838200" cy="74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144906</xdr:rowOff>
    </xdr:from>
    <xdr:ext cx="534377" cy="259045"/>
    <xdr:sp macro="" textlink="">
      <xdr:nvSpPr>
        <xdr:cNvPr id="355" name="普通建設事業費平均値テキスト"/>
        <xdr:cNvSpPr txBox="1"/>
      </xdr:nvSpPr>
      <xdr:spPr>
        <a:xfrm>
          <a:off x="10528300" y="95746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67,319</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166479</xdr:rowOff>
    </xdr:from>
    <xdr:to>
      <xdr:col>15</xdr:col>
      <xdr:colOff>231775</xdr:colOff>
      <xdr:row>56</xdr:row>
      <xdr:rowOff>96629</xdr:rowOff>
    </xdr:to>
    <xdr:sp macro="" textlink="">
      <xdr:nvSpPr>
        <xdr:cNvPr id="356" name="フローチャート : 判断 355"/>
        <xdr:cNvSpPr/>
      </xdr:nvSpPr>
      <xdr:spPr>
        <a:xfrm>
          <a:off x="10426700" y="9596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54</xdr:row>
      <xdr:rowOff>107162</xdr:rowOff>
    </xdr:from>
    <xdr:to>
      <xdr:col>14</xdr:col>
      <xdr:colOff>28575</xdr:colOff>
      <xdr:row>55</xdr:row>
      <xdr:rowOff>141019</xdr:rowOff>
    </xdr:to>
    <xdr:cxnSp macro="">
      <xdr:nvCxnSpPr>
        <xdr:cNvPr id="357" name="直線コネクタ 356"/>
        <xdr:cNvCxnSpPr/>
      </xdr:nvCxnSpPr>
      <xdr:spPr>
        <a:xfrm>
          <a:off x="8750300" y="9365462"/>
          <a:ext cx="889000" cy="205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94790</xdr:rowOff>
    </xdr:from>
    <xdr:to>
      <xdr:col>14</xdr:col>
      <xdr:colOff>79375</xdr:colOff>
      <xdr:row>57</xdr:row>
      <xdr:rowOff>24940</xdr:rowOff>
    </xdr:to>
    <xdr:sp macro="" textlink="">
      <xdr:nvSpPr>
        <xdr:cNvPr id="358" name="フローチャート : 判断 357"/>
        <xdr:cNvSpPr/>
      </xdr:nvSpPr>
      <xdr:spPr>
        <a:xfrm>
          <a:off x="9588500" y="969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16067</xdr:rowOff>
    </xdr:from>
    <xdr:ext cx="534377" cy="259045"/>
    <xdr:sp macro="" textlink="">
      <xdr:nvSpPr>
        <xdr:cNvPr id="359" name="テキスト ボックス 358"/>
        <xdr:cNvSpPr txBox="1"/>
      </xdr:nvSpPr>
      <xdr:spPr>
        <a:xfrm>
          <a:off x="9372111" y="9788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54,227</a:t>
          </a:r>
          <a:endParaRPr kumimoji="1" lang="ja-JP" altLang="en-US" sz="1000" b="1">
            <a:solidFill>
              <a:srgbClr val="000080"/>
            </a:solidFill>
            <a:latin typeface="ＭＳ Ｐゴシック"/>
          </a:endParaRPr>
        </a:p>
      </xdr:txBody>
    </xdr:sp>
    <xdr:clientData/>
  </xdr:oneCellAnchor>
  <xdr:twoCellAnchor>
    <xdr:from>
      <xdr:col>11</xdr:col>
      <xdr:colOff>307975</xdr:colOff>
      <xdr:row>54</xdr:row>
      <xdr:rowOff>107162</xdr:rowOff>
    </xdr:from>
    <xdr:to>
      <xdr:col>12</xdr:col>
      <xdr:colOff>511175</xdr:colOff>
      <xdr:row>55</xdr:row>
      <xdr:rowOff>137688</xdr:rowOff>
    </xdr:to>
    <xdr:cxnSp macro="">
      <xdr:nvCxnSpPr>
        <xdr:cNvPr id="360" name="直線コネクタ 359"/>
        <xdr:cNvCxnSpPr/>
      </xdr:nvCxnSpPr>
      <xdr:spPr>
        <a:xfrm flipV="1">
          <a:off x="7861300" y="9365462"/>
          <a:ext cx="889000" cy="201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3137</xdr:rowOff>
    </xdr:from>
    <xdr:to>
      <xdr:col>12</xdr:col>
      <xdr:colOff>561975</xdr:colOff>
      <xdr:row>56</xdr:row>
      <xdr:rowOff>104737</xdr:rowOff>
    </xdr:to>
    <xdr:sp macro="" textlink="">
      <xdr:nvSpPr>
        <xdr:cNvPr id="361" name="フローチャート : 判断 360"/>
        <xdr:cNvSpPr/>
      </xdr:nvSpPr>
      <xdr:spPr>
        <a:xfrm>
          <a:off x="8699500" y="9604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95864</xdr:rowOff>
    </xdr:from>
    <xdr:ext cx="534377" cy="259045"/>
    <xdr:sp macro="" textlink="">
      <xdr:nvSpPr>
        <xdr:cNvPr id="362" name="テキスト ボックス 361"/>
        <xdr:cNvSpPr txBox="1"/>
      </xdr:nvSpPr>
      <xdr:spPr>
        <a:xfrm>
          <a:off x="8483111" y="9697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66,255</a:t>
          </a:r>
          <a:endParaRPr kumimoji="1" lang="ja-JP" altLang="en-US" sz="1000" b="1">
            <a:solidFill>
              <a:srgbClr val="000080"/>
            </a:solidFill>
            <a:latin typeface="ＭＳ Ｐゴシック"/>
          </a:endParaRPr>
        </a:p>
      </xdr:txBody>
    </xdr:sp>
    <xdr:clientData/>
  </xdr:oneCellAnchor>
  <xdr:twoCellAnchor>
    <xdr:from>
      <xdr:col>10</xdr:col>
      <xdr:colOff>104775</xdr:colOff>
      <xdr:row>55</xdr:row>
      <xdr:rowOff>137688</xdr:rowOff>
    </xdr:from>
    <xdr:to>
      <xdr:col>11</xdr:col>
      <xdr:colOff>307975</xdr:colOff>
      <xdr:row>56</xdr:row>
      <xdr:rowOff>15799</xdr:rowOff>
    </xdr:to>
    <xdr:cxnSp macro="">
      <xdr:nvCxnSpPr>
        <xdr:cNvPr id="363" name="直線コネクタ 362"/>
        <xdr:cNvCxnSpPr/>
      </xdr:nvCxnSpPr>
      <xdr:spPr>
        <a:xfrm flipV="1">
          <a:off x="6972300" y="9567438"/>
          <a:ext cx="889000" cy="49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20655</xdr:rowOff>
    </xdr:from>
    <xdr:to>
      <xdr:col>11</xdr:col>
      <xdr:colOff>358775</xdr:colOff>
      <xdr:row>56</xdr:row>
      <xdr:rowOff>122255</xdr:rowOff>
    </xdr:to>
    <xdr:sp macro="" textlink="">
      <xdr:nvSpPr>
        <xdr:cNvPr id="364" name="フローチャート : 判断 363"/>
        <xdr:cNvSpPr/>
      </xdr:nvSpPr>
      <xdr:spPr>
        <a:xfrm>
          <a:off x="7810500" y="962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113382</xdr:rowOff>
    </xdr:from>
    <xdr:ext cx="534377" cy="259045"/>
    <xdr:sp macro="" textlink="">
      <xdr:nvSpPr>
        <xdr:cNvPr id="365" name="テキスト ボックス 364"/>
        <xdr:cNvSpPr txBox="1"/>
      </xdr:nvSpPr>
      <xdr:spPr>
        <a:xfrm>
          <a:off x="7594111" y="9714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63,956</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120294</xdr:rowOff>
    </xdr:from>
    <xdr:to>
      <xdr:col>10</xdr:col>
      <xdr:colOff>155575</xdr:colOff>
      <xdr:row>57</xdr:row>
      <xdr:rowOff>50444</xdr:rowOff>
    </xdr:to>
    <xdr:sp macro="" textlink="">
      <xdr:nvSpPr>
        <xdr:cNvPr id="366" name="フローチャート : 判断 365"/>
        <xdr:cNvSpPr/>
      </xdr:nvSpPr>
      <xdr:spPr>
        <a:xfrm>
          <a:off x="6921500" y="972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41571</xdr:rowOff>
    </xdr:from>
    <xdr:ext cx="534377" cy="259045"/>
    <xdr:sp macro="" textlink="">
      <xdr:nvSpPr>
        <xdr:cNvPr id="367" name="テキスト ボックス 366"/>
        <xdr:cNvSpPr txBox="1"/>
      </xdr:nvSpPr>
      <xdr:spPr>
        <a:xfrm>
          <a:off x="6705111" y="9814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50,880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55</xdr:row>
      <xdr:rowOff>164856</xdr:rowOff>
    </xdr:from>
    <xdr:to>
      <xdr:col>15</xdr:col>
      <xdr:colOff>231775</xdr:colOff>
      <xdr:row>56</xdr:row>
      <xdr:rowOff>95006</xdr:rowOff>
    </xdr:to>
    <xdr:sp macro="" textlink="">
      <xdr:nvSpPr>
        <xdr:cNvPr id="373" name="円/楕円 372"/>
        <xdr:cNvSpPr/>
      </xdr:nvSpPr>
      <xdr:spPr>
        <a:xfrm>
          <a:off x="10426700" y="9594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16283</xdr:rowOff>
    </xdr:from>
    <xdr:ext cx="534377" cy="259045"/>
    <xdr:sp macro="" textlink="">
      <xdr:nvSpPr>
        <xdr:cNvPr id="374" name="普通建設事業費該当値テキスト"/>
        <xdr:cNvSpPr txBox="1"/>
      </xdr:nvSpPr>
      <xdr:spPr>
        <a:xfrm>
          <a:off x="10528300" y="9446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67,532</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90219</xdr:rowOff>
    </xdr:from>
    <xdr:to>
      <xdr:col>14</xdr:col>
      <xdr:colOff>79375</xdr:colOff>
      <xdr:row>56</xdr:row>
      <xdr:rowOff>20369</xdr:rowOff>
    </xdr:to>
    <xdr:sp macro="" textlink="">
      <xdr:nvSpPr>
        <xdr:cNvPr id="375" name="円/楕円 374"/>
        <xdr:cNvSpPr/>
      </xdr:nvSpPr>
      <xdr:spPr>
        <a:xfrm>
          <a:off x="9588500" y="9519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36896</xdr:rowOff>
    </xdr:from>
    <xdr:ext cx="534377" cy="259045"/>
    <xdr:sp macro="" textlink="">
      <xdr:nvSpPr>
        <xdr:cNvPr id="376" name="テキスト ボックス 375"/>
        <xdr:cNvSpPr txBox="1"/>
      </xdr:nvSpPr>
      <xdr:spPr>
        <a:xfrm>
          <a:off x="9372111" y="9295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77,327</a:t>
          </a:r>
          <a:endParaRPr kumimoji="1" lang="ja-JP" altLang="en-US" sz="1000" b="1">
            <a:solidFill>
              <a:srgbClr val="FF0000"/>
            </a:solidFill>
            <a:latin typeface="ＭＳ Ｐゴシック"/>
          </a:endParaRPr>
        </a:p>
      </xdr:txBody>
    </xdr:sp>
    <xdr:clientData/>
  </xdr:oneCellAnchor>
  <xdr:twoCellAnchor>
    <xdr:from>
      <xdr:col>12</xdr:col>
      <xdr:colOff>460375</xdr:colOff>
      <xdr:row>54</xdr:row>
      <xdr:rowOff>56362</xdr:rowOff>
    </xdr:from>
    <xdr:to>
      <xdr:col>12</xdr:col>
      <xdr:colOff>561975</xdr:colOff>
      <xdr:row>54</xdr:row>
      <xdr:rowOff>157962</xdr:rowOff>
    </xdr:to>
    <xdr:sp macro="" textlink="">
      <xdr:nvSpPr>
        <xdr:cNvPr id="377" name="円/楕円 376"/>
        <xdr:cNvSpPr/>
      </xdr:nvSpPr>
      <xdr:spPr>
        <a:xfrm>
          <a:off x="8699500" y="9314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53</xdr:row>
      <xdr:rowOff>3039</xdr:rowOff>
    </xdr:from>
    <xdr:ext cx="599010" cy="259045"/>
    <xdr:sp macro="" textlink="">
      <xdr:nvSpPr>
        <xdr:cNvPr id="378" name="テキスト ボックス 377"/>
        <xdr:cNvSpPr txBox="1"/>
      </xdr:nvSpPr>
      <xdr:spPr>
        <a:xfrm>
          <a:off x="8450794" y="9089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104,270</a:t>
          </a:r>
          <a:endParaRPr kumimoji="1" lang="ja-JP" altLang="en-US" sz="1000" b="1">
            <a:solidFill>
              <a:srgbClr val="FF0000"/>
            </a:solidFill>
            <a:latin typeface="ＭＳ Ｐゴシック"/>
          </a:endParaRPr>
        </a:p>
      </xdr:txBody>
    </xdr:sp>
    <xdr:clientData/>
  </xdr:oneCellAnchor>
  <xdr:twoCellAnchor>
    <xdr:from>
      <xdr:col>11</xdr:col>
      <xdr:colOff>257175</xdr:colOff>
      <xdr:row>55</xdr:row>
      <xdr:rowOff>86888</xdr:rowOff>
    </xdr:from>
    <xdr:to>
      <xdr:col>11</xdr:col>
      <xdr:colOff>358775</xdr:colOff>
      <xdr:row>56</xdr:row>
      <xdr:rowOff>17038</xdr:rowOff>
    </xdr:to>
    <xdr:sp macro="" textlink="">
      <xdr:nvSpPr>
        <xdr:cNvPr id="379" name="円/楕円 378"/>
        <xdr:cNvSpPr/>
      </xdr:nvSpPr>
      <xdr:spPr>
        <a:xfrm>
          <a:off x="7810500" y="9516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33565</xdr:rowOff>
    </xdr:from>
    <xdr:ext cx="534377" cy="259045"/>
    <xdr:sp macro="" textlink="">
      <xdr:nvSpPr>
        <xdr:cNvPr id="380" name="テキスト ボックス 379"/>
        <xdr:cNvSpPr txBox="1"/>
      </xdr:nvSpPr>
      <xdr:spPr>
        <a:xfrm>
          <a:off x="7594111" y="9291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77,764</a:t>
          </a:r>
          <a:endParaRPr kumimoji="1" lang="ja-JP" altLang="en-US" sz="1000" b="1">
            <a:solidFill>
              <a:srgbClr val="FF0000"/>
            </a:solidFill>
            <a:latin typeface="ＭＳ Ｐゴシック"/>
          </a:endParaRPr>
        </a:p>
      </xdr:txBody>
    </xdr:sp>
    <xdr:clientData/>
  </xdr:oneCellAnchor>
  <xdr:twoCellAnchor>
    <xdr:from>
      <xdr:col>10</xdr:col>
      <xdr:colOff>53975</xdr:colOff>
      <xdr:row>55</xdr:row>
      <xdr:rowOff>136449</xdr:rowOff>
    </xdr:from>
    <xdr:to>
      <xdr:col>10</xdr:col>
      <xdr:colOff>155575</xdr:colOff>
      <xdr:row>56</xdr:row>
      <xdr:rowOff>66599</xdr:rowOff>
    </xdr:to>
    <xdr:sp macro="" textlink="">
      <xdr:nvSpPr>
        <xdr:cNvPr id="381" name="円/楕円 380"/>
        <xdr:cNvSpPr/>
      </xdr:nvSpPr>
      <xdr:spPr>
        <a:xfrm>
          <a:off x="6921500" y="9566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83126</xdr:rowOff>
    </xdr:from>
    <xdr:ext cx="534377" cy="259045"/>
    <xdr:sp macro="" textlink="">
      <xdr:nvSpPr>
        <xdr:cNvPr id="382" name="テキスト ボックス 381"/>
        <xdr:cNvSpPr txBox="1"/>
      </xdr:nvSpPr>
      <xdr:spPr>
        <a:xfrm>
          <a:off x="6705111" y="9341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71,260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17,410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3" name="直線コネクタ 39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4" name="テキスト ボックス 39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5" name="直線コネクタ 39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6" name="テキスト ボックス 395"/>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7" name="直線コネクタ 39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8" name="テキスト ボックス 397"/>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9" name="直線コネクタ 39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400" name="テキスト ボックス 399"/>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1" name="直線コネクタ 40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402" name="テキスト ボックス 401"/>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4" name="テキスト ボックス 40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58033</xdr:rowOff>
    </xdr:from>
    <xdr:to>
      <xdr:col>15</xdr:col>
      <xdr:colOff>180340</xdr:colOff>
      <xdr:row>79</xdr:row>
      <xdr:rowOff>44450</xdr:rowOff>
    </xdr:to>
    <xdr:cxnSp macro="">
      <xdr:nvCxnSpPr>
        <xdr:cNvPr id="406" name="直線コネクタ 405"/>
        <xdr:cNvCxnSpPr/>
      </xdr:nvCxnSpPr>
      <xdr:spPr>
        <a:xfrm flipV="1">
          <a:off x="10475595" y="12230983"/>
          <a:ext cx="1270" cy="1358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7"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8" name="直線コネクタ 407"/>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4710</xdr:rowOff>
    </xdr:from>
    <xdr:ext cx="534377" cy="259045"/>
    <xdr:sp macro="" textlink="">
      <xdr:nvSpPr>
        <xdr:cNvPr id="409" name="普通建設事業費 （ うち新規整備　）最大値テキスト"/>
        <xdr:cNvSpPr txBox="1"/>
      </xdr:nvSpPr>
      <xdr:spPr>
        <a:xfrm>
          <a:off x="10528300" y="12006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71,287</a:t>
          </a:r>
          <a:endParaRPr kumimoji="1" lang="ja-JP" altLang="en-US" sz="1000" b="1">
            <a:latin typeface="ＭＳ Ｐゴシック"/>
          </a:endParaRPr>
        </a:p>
      </xdr:txBody>
    </xdr:sp>
    <xdr:clientData/>
  </xdr:oneCellAnchor>
  <xdr:twoCellAnchor>
    <xdr:from>
      <xdr:col>15</xdr:col>
      <xdr:colOff>92075</xdr:colOff>
      <xdr:row>71</xdr:row>
      <xdr:rowOff>58033</xdr:rowOff>
    </xdr:from>
    <xdr:to>
      <xdr:col>15</xdr:col>
      <xdr:colOff>269875</xdr:colOff>
      <xdr:row>71</xdr:row>
      <xdr:rowOff>58033</xdr:rowOff>
    </xdr:to>
    <xdr:cxnSp macro="">
      <xdr:nvCxnSpPr>
        <xdr:cNvPr id="410" name="直線コネクタ 409"/>
        <xdr:cNvCxnSpPr/>
      </xdr:nvCxnSpPr>
      <xdr:spPr>
        <a:xfrm>
          <a:off x="10388600" y="12230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74</xdr:row>
      <xdr:rowOff>166770</xdr:rowOff>
    </xdr:from>
    <xdr:to>
      <xdr:col>15</xdr:col>
      <xdr:colOff>180975</xdr:colOff>
      <xdr:row>76</xdr:row>
      <xdr:rowOff>143853</xdr:rowOff>
    </xdr:to>
    <xdr:cxnSp macro="">
      <xdr:nvCxnSpPr>
        <xdr:cNvPr id="411" name="直線コネクタ 410"/>
        <xdr:cNvCxnSpPr/>
      </xdr:nvCxnSpPr>
      <xdr:spPr>
        <a:xfrm flipV="1">
          <a:off x="9639300" y="12854070"/>
          <a:ext cx="838200" cy="319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92625</xdr:rowOff>
    </xdr:from>
    <xdr:ext cx="534377" cy="259045"/>
    <xdr:sp macro="" textlink="">
      <xdr:nvSpPr>
        <xdr:cNvPr id="412" name="普通建設事業費 （ うち新規整備　）平均値テキスト"/>
        <xdr:cNvSpPr txBox="1"/>
      </xdr:nvSpPr>
      <xdr:spPr>
        <a:xfrm>
          <a:off x="10528300" y="131228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20,672</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114198</xdr:rowOff>
    </xdr:from>
    <xdr:to>
      <xdr:col>15</xdr:col>
      <xdr:colOff>231775</xdr:colOff>
      <xdr:row>77</xdr:row>
      <xdr:rowOff>44348</xdr:rowOff>
    </xdr:to>
    <xdr:sp macro="" textlink="">
      <xdr:nvSpPr>
        <xdr:cNvPr id="413" name="フローチャート : 判断 412"/>
        <xdr:cNvSpPr/>
      </xdr:nvSpPr>
      <xdr:spPr>
        <a:xfrm>
          <a:off x="10426700" y="13144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74</xdr:row>
      <xdr:rowOff>123660</xdr:rowOff>
    </xdr:from>
    <xdr:to>
      <xdr:col>14</xdr:col>
      <xdr:colOff>28575</xdr:colOff>
      <xdr:row>76</xdr:row>
      <xdr:rowOff>143853</xdr:rowOff>
    </xdr:to>
    <xdr:cxnSp macro="">
      <xdr:nvCxnSpPr>
        <xdr:cNvPr id="414" name="直線コネクタ 413"/>
        <xdr:cNvCxnSpPr/>
      </xdr:nvCxnSpPr>
      <xdr:spPr>
        <a:xfrm>
          <a:off x="8750300" y="12810960"/>
          <a:ext cx="889000" cy="363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106902</xdr:rowOff>
    </xdr:from>
    <xdr:to>
      <xdr:col>14</xdr:col>
      <xdr:colOff>79375</xdr:colOff>
      <xdr:row>77</xdr:row>
      <xdr:rowOff>37052</xdr:rowOff>
    </xdr:to>
    <xdr:sp macro="" textlink="">
      <xdr:nvSpPr>
        <xdr:cNvPr id="415" name="フローチャート : 判断 414"/>
        <xdr:cNvSpPr/>
      </xdr:nvSpPr>
      <xdr:spPr>
        <a:xfrm>
          <a:off x="9588500" y="13137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28179</xdr:rowOff>
    </xdr:from>
    <xdr:ext cx="534377" cy="259045"/>
    <xdr:sp macro="" textlink="">
      <xdr:nvSpPr>
        <xdr:cNvPr id="416" name="テキスト ボックス 415"/>
        <xdr:cNvSpPr txBox="1"/>
      </xdr:nvSpPr>
      <xdr:spPr>
        <a:xfrm>
          <a:off x="9372111" y="13229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21,055</a:t>
          </a:r>
          <a:endParaRPr kumimoji="1" lang="ja-JP" altLang="en-US" sz="1000" b="1">
            <a:solidFill>
              <a:srgbClr val="000080"/>
            </a:solidFill>
            <a:latin typeface="ＭＳ Ｐゴシック"/>
          </a:endParaRPr>
        </a:p>
      </xdr:txBody>
    </xdr:sp>
    <xdr:clientData/>
  </xdr:oneCellAnchor>
  <xdr:twoCellAnchor>
    <xdr:from>
      <xdr:col>12</xdr:col>
      <xdr:colOff>460375</xdr:colOff>
      <xdr:row>75</xdr:row>
      <xdr:rowOff>145479</xdr:rowOff>
    </xdr:from>
    <xdr:to>
      <xdr:col>12</xdr:col>
      <xdr:colOff>561975</xdr:colOff>
      <xdr:row>76</xdr:row>
      <xdr:rowOff>75629</xdr:rowOff>
    </xdr:to>
    <xdr:sp macro="" textlink="">
      <xdr:nvSpPr>
        <xdr:cNvPr id="417" name="フローチャート : 判断 416"/>
        <xdr:cNvSpPr/>
      </xdr:nvSpPr>
      <xdr:spPr>
        <a:xfrm>
          <a:off x="8699500" y="13004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66755</xdr:rowOff>
    </xdr:from>
    <xdr:ext cx="534377" cy="259045"/>
    <xdr:sp macro="" textlink="">
      <xdr:nvSpPr>
        <xdr:cNvPr id="418" name="テキスト ボックス 417"/>
        <xdr:cNvSpPr txBox="1"/>
      </xdr:nvSpPr>
      <xdr:spPr>
        <a:xfrm>
          <a:off x="8483111" y="13096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74</xdr:row>
      <xdr:rowOff>115970</xdr:rowOff>
    </xdr:from>
    <xdr:to>
      <xdr:col>15</xdr:col>
      <xdr:colOff>231775</xdr:colOff>
      <xdr:row>75</xdr:row>
      <xdr:rowOff>46120</xdr:rowOff>
    </xdr:to>
    <xdr:sp macro="" textlink="">
      <xdr:nvSpPr>
        <xdr:cNvPr id="424" name="円/楕円 423"/>
        <xdr:cNvSpPr/>
      </xdr:nvSpPr>
      <xdr:spPr>
        <a:xfrm>
          <a:off x="10426700" y="1280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73</xdr:row>
      <xdr:rowOff>138847</xdr:rowOff>
    </xdr:from>
    <xdr:ext cx="534377" cy="259045"/>
    <xdr:sp macro="" textlink="">
      <xdr:nvSpPr>
        <xdr:cNvPr id="425" name="普通建設事業費 （ うち新規整備　）該当値テキスト"/>
        <xdr:cNvSpPr txBox="1"/>
      </xdr:nvSpPr>
      <xdr:spPr>
        <a:xfrm>
          <a:off x="10528300" y="12654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38,579</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93053</xdr:rowOff>
    </xdr:from>
    <xdr:to>
      <xdr:col>14</xdr:col>
      <xdr:colOff>79375</xdr:colOff>
      <xdr:row>77</xdr:row>
      <xdr:rowOff>23203</xdr:rowOff>
    </xdr:to>
    <xdr:sp macro="" textlink="">
      <xdr:nvSpPr>
        <xdr:cNvPr id="426" name="円/楕円 425"/>
        <xdr:cNvSpPr/>
      </xdr:nvSpPr>
      <xdr:spPr>
        <a:xfrm>
          <a:off x="9588500" y="13123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39730</xdr:rowOff>
    </xdr:from>
    <xdr:ext cx="534377" cy="259045"/>
    <xdr:sp macro="" textlink="">
      <xdr:nvSpPr>
        <xdr:cNvPr id="427" name="テキスト ボックス 426"/>
        <xdr:cNvSpPr txBox="1"/>
      </xdr:nvSpPr>
      <xdr:spPr>
        <a:xfrm>
          <a:off x="9372111" y="12898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21,782</a:t>
          </a:r>
          <a:endParaRPr kumimoji="1" lang="ja-JP" altLang="en-US" sz="1000" b="1">
            <a:solidFill>
              <a:srgbClr val="FF0000"/>
            </a:solidFill>
            <a:latin typeface="ＭＳ Ｐゴシック"/>
          </a:endParaRPr>
        </a:p>
      </xdr:txBody>
    </xdr:sp>
    <xdr:clientData/>
  </xdr:oneCellAnchor>
  <xdr:twoCellAnchor>
    <xdr:from>
      <xdr:col>12</xdr:col>
      <xdr:colOff>460375</xdr:colOff>
      <xdr:row>74</xdr:row>
      <xdr:rowOff>72860</xdr:rowOff>
    </xdr:from>
    <xdr:to>
      <xdr:col>12</xdr:col>
      <xdr:colOff>561975</xdr:colOff>
      <xdr:row>75</xdr:row>
      <xdr:rowOff>3010</xdr:rowOff>
    </xdr:to>
    <xdr:sp macro="" textlink="">
      <xdr:nvSpPr>
        <xdr:cNvPr id="428" name="円/楕円 427"/>
        <xdr:cNvSpPr/>
      </xdr:nvSpPr>
      <xdr:spPr>
        <a:xfrm>
          <a:off x="8699500" y="12760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73</xdr:row>
      <xdr:rowOff>19537</xdr:rowOff>
    </xdr:from>
    <xdr:ext cx="534377" cy="259045"/>
    <xdr:sp macro="" textlink="">
      <xdr:nvSpPr>
        <xdr:cNvPr id="429" name="テキスト ボックス 428"/>
        <xdr:cNvSpPr txBox="1"/>
      </xdr:nvSpPr>
      <xdr:spPr>
        <a:xfrm>
          <a:off x="8483111" y="12535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40,842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29,977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0" name="直線コネクタ 43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1" name="テキスト ボックス 44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2" name="直線コネクタ 44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3" name="テキスト ボックス 44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4" name="直線コネクタ 44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5" name="テキスト ボックス 444"/>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6" name="直線コネクタ 44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7" name="テキスト ボックス 446"/>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8" name="直線コネクタ 44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9" name="テキスト ボックス 44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24448</xdr:rowOff>
    </xdr:from>
    <xdr:to>
      <xdr:col>15</xdr:col>
      <xdr:colOff>180340</xdr:colOff>
      <xdr:row>99</xdr:row>
      <xdr:rowOff>44450</xdr:rowOff>
    </xdr:to>
    <xdr:cxnSp macro="">
      <xdr:nvCxnSpPr>
        <xdr:cNvPr id="453" name="直線コネクタ 452"/>
        <xdr:cNvCxnSpPr/>
      </xdr:nvCxnSpPr>
      <xdr:spPr>
        <a:xfrm flipV="1">
          <a:off x="10475595" y="15454948"/>
          <a:ext cx="1270" cy="15630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54"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55" name="直線コネクタ 454"/>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142575</xdr:rowOff>
    </xdr:from>
    <xdr:ext cx="599010" cy="259045"/>
    <xdr:sp macro="" textlink="">
      <xdr:nvSpPr>
        <xdr:cNvPr id="456" name="普通建設事業費 （ うち更新整備　）最大値テキスト"/>
        <xdr:cNvSpPr txBox="1"/>
      </xdr:nvSpPr>
      <xdr:spPr>
        <a:xfrm>
          <a:off x="10528300" y="15230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123,075</a:t>
          </a:r>
          <a:endParaRPr kumimoji="1" lang="ja-JP" altLang="en-US" sz="1000" b="1">
            <a:latin typeface="ＭＳ Ｐゴシック"/>
          </a:endParaRPr>
        </a:p>
      </xdr:txBody>
    </xdr:sp>
    <xdr:clientData/>
  </xdr:oneCellAnchor>
  <xdr:twoCellAnchor>
    <xdr:from>
      <xdr:col>15</xdr:col>
      <xdr:colOff>92075</xdr:colOff>
      <xdr:row>90</xdr:row>
      <xdr:rowOff>24448</xdr:rowOff>
    </xdr:from>
    <xdr:to>
      <xdr:col>15</xdr:col>
      <xdr:colOff>269875</xdr:colOff>
      <xdr:row>90</xdr:row>
      <xdr:rowOff>24448</xdr:rowOff>
    </xdr:to>
    <xdr:cxnSp macro="">
      <xdr:nvCxnSpPr>
        <xdr:cNvPr id="457" name="直線コネクタ 456"/>
        <xdr:cNvCxnSpPr/>
      </xdr:nvCxnSpPr>
      <xdr:spPr>
        <a:xfrm>
          <a:off x="10388600" y="15454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75882</xdr:rowOff>
    </xdr:from>
    <xdr:to>
      <xdr:col>15</xdr:col>
      <xdr:colOff>180975</xdr:colOff>
      <xdr:row>98</xdr:row>
      <xdr:rowOff>37148</xdr:rowOff>
    </xdr:to>
    <xdr:cxnSp macro="">
      <xdr:nvCxnSpPr>
        <xdr:cNvPr id="458" name="直線コネクタ 457"/>
        <xdr:cNvCxnSpPr/>
      </xdr:nvCxnSpPr>
      <xdr:spPr>
        <a:xfrm>
          <a:off x="9639300" y="16535082"/>
          <a:ext cx="838200" cy="304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88244</xdr:rowOff>
    </xdr:from>
    <xdr:ext cx="534377" cy="259045"/>
    <xdr:sp macro="" textlink="">
      <xdr:nvSpPr>
        <xdr:cNvPr id="459" name="普通建設事業費 （ うち更新整備　）平均値テキスト"/>
        <xdr:cNvSpPr txBox="1"/>
      </xdr:nvSpPr>
      <xdr:spPr>
        <a:xfrm>
          <a:off x="10528300" y="163759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34,853</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65367</xdr:rowOff>
    </xdr:from>
    <xdr:to>
      <xdr:col>15</xdr:col>
      <xdr:colOff>231775</xdr:colOff>
      <xdr:row>96</xdr:row>
      <xdr:rowOff>166967</xdr:rowOff>
    </xdr:to>
    <xdr:sp macro="" textlink="">
      <xdr:nvSpPr>
        <xdr:cNvPr id="460" name="フローチャート : 判断 459"/>
        <xdr:cNvSpPr/>
      </xdr:nvSpPr>
      <xdr:spPr>
        <a:xfrm>
          <a:off x="10426700" y="16524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95</xdr:row>
      <xdr:rowOff>146393</xdr:rowOff>
    </xdr:from>
    <xdr:to>
      <xdr:col>14</xdr:col>
      <xdr:colOff>28575</xdr:colOff>
      <xdr:row>96</xdr:row>
      <xdr:rowOff>75882</xdr:rowOff>
    </xdr:to>
    <xdr:cxnSp macro="">
      <xdr:nvCxnSpPr>
        <xdr:cNvPr id="461" name="直線コネクタ 460"/>
        <xdr:cNvCxnSpPr/>
      </xdr:nvCxnSpPr>
      <xdr:spPr>
        <a:xfrm>
          <a:off x="8750300" y="16434143"/>
          <a:ext cx="889000" cy="100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32398</xdr:rowOff>
    </xdr:from>
    <xdr:to>
      <xdr:col>14</xdr:col>
      <xdr:colOff>79375</xdr:colOff>
      <xdr:row>97</xdr:row>
      <xdr:rowOff>133998</xdr:rowOff>
    </xdr:to>
    <xdr:sp macro="" textlink="">
      <xdr:nvSpPr>
        <xdr:cNvPr id="462" name="フローチャート : 判断 461"/>
        <xdr:cNvSpPr/>
      </xdr:nvSpPr>
      <xdr:spPr>
        <a:xfrm>
          <a:off x="9588500" y="1666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125125</xdr:rowOff>
    </xdr:from>
    <xdr:ext cx="534377" cy="259045"/>
    <xdr:sp macro="" textlink="">
      <xdr:nvSpPr>
        <xdr:cNvPr id="463" name="テキスト ボックス 462"/>
        <xdr:cNvSpPr txBox="1"/>
      </xdr:nvSpPr>
      <xdr:spPr>
        <a:xfrm>
          <a:off x="9372111" y="16755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23,949</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9092</xdr:rowOff>
    </xdr:from>
    <xdr:to>
      <xdr:col>12</xdr:col>
      <xdr:colOff>561975</xdr:colOff>
      <xdr:row>97</xdr:row>
      <xdr:rowOff>110692</xdr:rowOff>
    </xdr:to>
    <xdr:sp macro="" textlink="">
      <xdr:nvSpPr>
        <xdr:cNvPr id="464" name="フローチャート : 判断 463"/>
        <xdr:cNvSpPr/>
      </xdr:nvSpPr>
      <xdr:spPr>
        <a:xfrm>
          <a:off x="8699500" y="16639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101819</xdr:rowOff>
    </xdr:from>
    <xdr:ext cx="534377" cy="259045"/>
    <xdr:sp macro="" textlink="">
      <xdr:nvSpPr>
        <xdr:cNvPr id="465" name="テキスト ボックス 464"/>
        <xdr:cNvSpPr txBox="1"/>
      </xdr:nvSpPr>
      <xdr:spPr>
        <a:xfrm>
          <a:off x="8483111" y="16732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25,784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6" name="テキスト ボックス 46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7" name="テキスト ボックス 46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8" name="テキスト ボックス 46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9" name="テキスト ボックス 46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0" name="テキスト ボックス 46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157798</xdr:rowOff>
    </xdr:from>
    <xdr:to>
      <xdr:col>15</xdr:col>
      <xdr:colOff>231775</xdr:colOff>
      <xdr:row>98</xdr:row>
      <xdr:rowOff>87948</xdr:rowOff>
    </xdr:to>
    <xdr:sp macro="" textlink="">
      <xdr:nvSpPr>
        <xdr:cNvPr id="471" name="円/楕円 470"/>
        <xdr:cNvSpPr/>
      </xdr:nvSpPr>
      <xdr:spPr>
        <a:xfrm>
          <a:off x="10426700" y="16788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136225</xdr:rowOff>
    </xdr:from>
    <xdr:ext cx="534377" cy="259045"/>
    <xdr:sp macro="" textlink="">
      <xdr:nvSpPr>
        <xdr:cNvPr id="472" name="普通建設事業費 （ うち更新整備　）該当値テキスト"/>
        <xdr:cNvSpPr txBox="1"/>
      </xdr:nvSpPr>
      <xdr:spPr>
        <a:xfrm>
          <a:off x="10528300" y="16766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14,075</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25082</xdr:rowOff>
    </xdr:from>
    <xdr:to>
      <xdr:col>14</xdr:col>
      <xdr:colOff>79375</xdr:colOff>
      <xdr:row>96</xdr:row>
      <xdr:rowOff>126682</xdr:rowOff>
    </xdr:to>
    <xdr:sp macro="" textlink="">
      <xdr:nvSpPr>
        <xdr:cNvPr id="473" name="円/楕円 472"/>
        <xdr:cNvSpPr/>
      </xdr:nvSpPr>
      <xdr:spPr>
        <a:xfrm>
          <a:off x="9588500" y="16484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143209</xdr:rowOff>
    </xdr:from>
    <xdr:ext cx="534377" cy="259045"/>
    <xdr:sp macro="" textlink="">
      <xdr:nvSpPr>
        <xdr:cNvPr id="474" name="テキスト ボックス 473"/>
        <xdr:cNvSpPr txBox="1"/>
      </xdr:nvSpPr>
      <xdr:spPr>
        <a:xfrm>
          <a:off x="9372111" y="16259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38,025</a:t>
          </a:r>
          <a:endParaRPr kumimoji="1" lang="ja-JP" altLang="en-US" sz="1000" b="1">
            <a:solidFill>
              <a:srgbClr val="FF0000"/>
            </a:solidFill>
            <a:latin typeface="ＭＳ Ｐゴシック"/>
          </a:endParaRPr>
        </a:p>
      </xdr:txBody>
    </xdr:sp>
    <xdr:clientData/>
  </xdr:oneCellAnchor>
  <xdr:twoCellAnchor>
    <xdr:from>
      <xdr:col>12</xdr:col>
      <xdr:colOff>460375</xdr:colOff>
      <xdr:row>95</xdr:row>
      <xdr:rowOff>95593</xdr:rowOff>
    </xdr:from>
    <xdr:to>
      <xdr:col>12</xdr:col>
      <xdr:colOff>561975</xdr:colOff>
      <xdr:row>96</xdr:row>
      <xdr:rowOff>25743</xdr:rowOff>
    </xdr:to>
    <xdr:sp macro="" textlink="">
      <xdr:nvSpPr>
        <xdr:cNvPr id="475" name="円/楕円 474"/>
        <xdr:cNvSpPr/>
      </xdr:nvSpPr>
      <xdr:spPr>
        <a:xfrm>
          <a:off x="8699500" y="16383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42270</xdr:rowOff>
    </xdr:from>
    <xdr:ext cx="534377" cy="259045"/>
    <xdr:sp macro="" textlink="">
      <xdr:nvSpPr>
        <xdr:cNvPr id="476" name="テキスト ボックス 475"/>
        <xdr:cNvSpPr txBox="1"/>
      </xdr:nvSpPr>
      <xdr:spPr>
        <a:xfrm>
          <a:off x="8483111" y="16158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45,973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7" name="正方形/長方形 47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8" name="正方形/長方形 47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9" name="正方形/長方形 47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0" name="正方形/長方形 47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1" name="正方形/長方形 48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2" name="正方形/長方形 48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3" name="正方形/長方形 48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2,943</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4" name="正方形/長方形 48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5" name="テキスト ボックス 48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6" name="直線コネクタ 48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87" name="直線コネクタ 48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88" name="テキスト ボックス 487"/>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89" name="直線コネクタ 48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90" name="テキスト ボックス 489"/>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91" name="直線コネクタ 49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492" name="テキスト ボックス 491"/>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93" name="直線コネクタ 49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494" name="テキスト ボックス 493"/>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5" name="直線コネクタ 49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6" name="テキスト ボックス 49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154262</xdr:rowOff>
    </xdr:from>
    <xdr:to>
      <xdr:col>23</xdr:col>
      <xdr:colOff>516889</xdr:colOff>
      <xdr:row>38</xdr:row>
      <xdr:rowOff>139700</xdr:rowOff>
    </xdr:to>
    <xdr:cxnSp macro="">
      <xdr:nvCxnSpPr>
        <xdr:cNvPr id="498" name="直線コネクタ 497"/>
        <xdr:cNvCxnSpPr/>
      </xdr:nvCxnSpPr>
      <xdr:spPr>
        <a:xfrm flipV="1">
          <a:off x="16317595" y="5469212"/>
          <a:ext cx="1269" cy="118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143527</xdr:rowOff>
    </xdr:from>
    <xdr:ext cx="249299" cy="259045"/>
    <xdr:sp macro="" textlink="">
      <xdr:nvSpPr>
        <xdr:cNvPr id="499"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500" name="直線コネクタ 499"/>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100939</xdr:rowOff>
    </xdr:from>
    <xdr:ext cx="534377" cy="259045"/>
    <xdr:sp macro="" textlink="">
      <xdr:nvSpPr>
        <xdr:cNvPr id="501" name="災害復旧事業費最大値テキスト"/>
        <xdr:cNvSpPr txBox="1"/>
      </xdr:nvSpPr>
      <xdr:spPr>
        <a:xfrm>
          <a:off x="16370300" y="5244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51,863</a:t>
          </a:r>
          <a:endParaRPr kumimoji="1" lang="ja-JP" altLang="en-US" sz="1000" b="1">
            <a:latin typeface="ＭＳ Ｐゴシック"/>
          </a:endParaRPr>
        </a:p>
      </xdr:txBody>
    </xdr:sp>
    <xdr:clientData/>
  </xdr:oneCellAnchor>
  <xdr:twoCellAnchor>
    <xdr:from>
      <xdr:col>23</xdr:col>
      <xdr:colOff>428625</xdr:colOff>
      <xdr:row>31</xdr:row>
      <xdr:rowOff>154262</xdr:rowOff>
    </xdr:from>
    <xdr:to>
      <xdr:col>23</xdr:col>
      <xdr:colOff>606425</xdr:colOff>
      <xdr:row>31</xdr:row>
      <xdr:rowOff>154262</xdr:rowOff>
    </xdr:to>
    <xdr:cxnSp macro="">
      <xdr:nvCxnSpPr>
        <xdr:cNvPr id="502" name="直線コネクタ 501"/>
        <xdr:cNvCxnSpPr/>
      </xdr:nvCxnSpPr>
      <xdr:spPr>
        <a:xfrm>
          <a:off x="16230600" y="5469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107833</xdr:rowOff>
    </xdr:from>
    <xdr:to>
      <xdr:col>23</xdr:col>
      <xdr:colOff>517525</xdr:colOff>
      <xdr:row>38</xdr:row>
      <xdr:rowOff>113640</xdr:rowOff>
    </xdr:to>
    <xdr:cxnSp macro="">
      <xdr:nvCxnSpPr>
        <xdr:cNvPr id="503" name="直線コネクタ 502"/>
        <xdr:cNvCxnSpPr/>
      </xdr:nvCxnSpPr>
      <xdr:spPr>
        <a:xfrm flipV="1">
          <a:off x="15481300" y="6622933"/>
          <a:ext cx="838200" cy="5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54078</xdr:rowOff>
    </xdr:from>
    <xdr:ext cx="469744" cy="259045"/>
    <xdr:sp macro="" textlink="">
      <xdr:nvSpPr>
        <xdr:cNvPr id="504" name="災害復旧事業費平均値テキスト"/>
        <xdr:cNvSpPr txBox="1"/>
      </xdr:nvSpPr>
      <xdr:spPr>
        <a:xfrm>
          <a:off x="16370300" y="63977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2,524</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31201</xdr:rowOff>
    </xdr:from>
    <xdr:to>
      <xdr:col>23</xdr:col>
      <xdr:colOff>568325</xdr:colOff>
      <xdr:row>38</xdr:row>
      <xdr:rowOff>132801</xdr:rowOff>
    </xdr:to>
    <xdr:sp macro="" textlink="">
      <xdr:nvSpPr>
        <xdr:cNvPr id="505" name="フローチャート : 判断 504"/>
        <xdr:cNvSpPr/>
      </xdr:nvSpPr>
      <xdr:spPr>
        <a:xfrm>
          <a:off x="16268700" y="654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170813</xdr:rowOff>
    </xdr:from>
    <xdr:to>
      <xdr:col>22</xdr:col>
      <xdr:colOff>365125</xdr:colOff>
      <xdr:row>38</xdr:row>
      <xdr:rowOff>113640</xdr:rowOff>
    </xdr:to>
    <xdr:cxnSp macro="">
      <xdr:nvCxnSpPr>
        <xdr:cNvPr id="506" name="直線コネクタ 505"/>
        <xdr:cNvCxnSpPr/>
      </xdr:nvCxnSpPr>
      <xdr:spPr>
        <a:xfrm>
          <a:off x="14592300" y="6514463"/>
          <a:ext cx="889000" cy="114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55913</xdr:rowOff>
    </xdr:from>
    <xdr:to>
      <xdr:col>22</xdr:col>
      <xdr:colOff>415925</xdr:colOff>
      <xdr:row>38</xdr:row>
      <xdr:rowOff>157513</xdr:rowOff>
    </xdr:to>
    <xdr:sp macro="" textlink="">
      <xdr:nvSpPr>
        <xdr:cNvPr id="507" name="フローチャート : 判断 506"/>
        <xdr:cNvSpPr/>
      </xdr:nvSpPr>
      <xdr:spPr>
        <a:xfrm>
          <a:off x="15430500" y="6571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2590</xdr:rowOff>
    </xdr:from>
    <xdr:ext cx="469744" cy="259045"/>
    <xdr:sp macro="" textlink="">
      <xdr:nvSpPr>
        <xdr:cNvPr id="508" name="テキスト ボックス 507"/>
        <xdr:cNvSpPr txBox="1"/>
      </xdr:nvSpPr>
      <xdr:spPr>
        <a:xfrm>
          <a:off x="15246427" y="6346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1,443</a:t>
          </a:r>
          <a:endParaRPr kumimoji="1" lang="ja-JP" altLang="en-US" sz="1000" b="1">
            <a:solidFill>
              <a:srgbClr val="000080"/>
            </a:solidFill>
            <a:latin typeface="ＭＳ Ｐゴシック"/>
          </a:endParaRPr>
        </a:p>
      </xdr:txBody>
    </xdr:sp>
    <xdr:clientData/>
  </xdr:oneCellAnchor>
  <xdr:twoCellAnchor>
    <xdr:from>
      <xdr:col>19</xdr:col>
      <xdr:colOff>644525</xdr:colOff>
      <xdr:row>35</xdr:row>
      <xdr:rowOff>161348</xdr:rowOff>
    </xdr:from>
    <xdr:to>
      <xdr:col>21</xdr:col>
      <xdr:colOff>161925</xdr:colOff>
      <xdr:row>37</xdr:row>
      <xdr:rowOff>170813</xdr:rowOff>
    </xdr:to>
    <xdr:cxnSp macro="">
      <xdr:nvCxnSpPr>
        <xdr:cNvPr id="509" name="直線コネクタ 508"/>
        <xdr:cNvCxnSpPr/>
      </xdr:nvCxnSpPr>
      <xdr:spPr>
        <a:xfrm>
          <a:off x="13703300" y="6162098"/>
          <a:ext cx="889000" cy="352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171448</xdr:rowOff>
    </xdr:from>
    <xdr:to>
      <xdr:col>21</xdr:col>
      <xdr:colOff>212725</xdr:colOff>
      <xdr:row>38</xdr:row>
      <xdr:rowOff>101598</xdr:rowOff>
    </xdr:to>
    <xdr:sp macro="" textlink="">
      <xdr:nvSpPr>
        <xdr:cNvPr id="510" name="フローチャート : 判断 509"/>
        <xdr:cNvSpPr/>
      </xdr:nvSpPr>
      <xdr:spPr>
        <a:xfrm>
          <a:off x="14541500" y="6515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92725</xdr:rowOff>
    </xdr:from>
    <xdr:ext cx="469744" cy="259045"/>
    <xdr:sp macro="" textlink="">
      <xdr:nvSpPr>
        <xdr:cNvPr id="511" name="テキスト ボックス 510"/>
        <xdr:cNvSpPr txBox="1"/>
      </xdr:nvSpPr>
      <xdr:spPr>
        <a:xfrm>
          <a:off x="14357427" y="6607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3,889</a:t>
          </a:r>
          <a:endParaRPr kumimoji="1" lang="ja-JP" altLang="en-US" sz="1000" b="1">
            <a:solidFill>
              <a:srgbClr val="000080"/>
            </a:solidFill>
            <a:latin typeface="ＭＳ Ｐゴシック"/>
          </a:endParaRPr>
        </a:p>
      </xdr:txBody>
    </xdr:sp>
    <xdr:clientData/>
  </xdr:oneCellAnchor>
  <xdr:twoCellAnchor>
    <xdr:from>
      <xdr:col>18</xdr:col>
      <xdr:colOff>441325</xdr:colOff>
      <xdr:row>35</xdr:row>
      <xdr:rowOff>161348</xdr:rowOff>
    </xdr:from>
    <xdr:to>
      <xdr:col>19</xdr:col>
      <xdr:colOff>644525</xdr:colOff>
      <xdr:row>37</xdr:row>
      <xdr:rowOff>5397</xdr:rowOff>
    </xdr:to>
    <xdr:cxnSp macro="">
      <xdr:nvCxnSpPr>
        <xdr:cNvPr id="512" name="直線コネクタ 511"/>
        <xdr:cNvCxnSpPr/>
      </xdr:nvCxnSpPr>
      <xdr:spPr>
        <a:xfrm flipV="1">
          <a:off x="12814300" y="6162098"/>
          <a:ext cx="889000" cy="186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164841</xdr:rowOff>
    </xdr:from>
    <xdr:to>
      <xdr:col>20</xdr:col>
      <xdr:colOff>9525</xdr:colOff>
      <xdr:row>38</xdr:row>
      <xdr:rowOff>94991</xdr:rowOff>
    </xdr:to>
    <xdr:sp macro="" textlink="">
      <xdr:nvSpPr>
        <xdr:cNvPr id="513" name="フローチャート : 判断 512"/>
        <xdr:cNvSpPr/>
      </xdr:nvSpPr>
      <xdr:spPr>
        <a:xfrm>
          <a:off x="13652500" y="650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86118</xdr:rowOff>
    </xdr:from>
    <xdr:ext cx="469744" cy="259045"/>
    <xdr:sp macro="" textlink="">
      <xdr:nvSpPr>
        <xdr:cNvPr id="514" name="テキスト ボックス 513"/>
        <xdr:cNvSpPr txBox="1"/>
      </xdr:nvSpPr>
      <xdr:spPr>
        <a:xfrm>
          <a:off x="13468427" y="6601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4,178</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150302</xdr:rowOff>
    </xdr:from>
    <xdr:to>
      <xdr:col>18</xdr:col>
      <xdr:colOff>492125</xdr:colOff>
      <xdr:row>38</xdr:row>
      <xdr:rowOff>80452</xdr:rowOff>
    </xdr:to>
    <xdr:sp macro="" textlink="">
      <xdr:nvSpPr>
        <xdr:cNvPr id="515" name="フローチャート : 判断 514"/>
        <xdr:cNvSpPr/>
      </xdr:nvSpPr>
      <xdr:spPr>
        <a:xfrm>
          <a:off x="12763500" y="6493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71579</xdr:rowOff>
    </xdr:from>
    <xdr:ext cx="469744" cy="259045"/>
    <xdr:sp macro="" textlink="">
      <xdr:nvSpPr>
        <xdr:cNvPr id="516" name="テキスト ボックス 515"/>
        <xdr:cNvSpPr txBox="1"/>
      </xdr:nvSpPr>
      <xdr:spPr>
        <a:xfrm>
          <a:off x="12579427" y="6586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7" name="テキスト ボックス 51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8" name="テキスト ボックス 51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9" name="テキスト ボックス 51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0" name="テキスト ボックス 51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1" name="テキスト ボックス 52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57033</xdr:rowOff>
    </xdr:from>
    <xdr:to>
      <xdr:col>23</xdr:col>
      <xdr:colOff>568325</xdr:colOff>
      <xdr:row>38</xdr:row>
      <xdr:rowOff>158633</xdr:rowOff>
    </xdr:to>
    <xdr:sp macro="" textlink="">
      <xdr:nvSpPr>
        <xdr:cNvPr id="522" name="円/楕円 521"/>
        <xdr:cNvSpPr/>
      </xdr:nvSpPr>
      <xdr:spPr>
        <a:xfrm>
          <a:off x="16268700" y="6572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9628</xdr:rowOff>
    </xdr:from>
    <xdr:ext cx="469744" cy="259045"/>
    <xdr:sp macro="" textlink="">
      <xdr:nvSpPr>
        <xdr:cNvPr id="523" name="災害復旧事業費該当値テキスト"/>
        <xdr:cNvSpPr txBox="1"/>
      </xdr:nvSpPr>
      <xdr:spPr>
        <a:xfrm>
          <a:off x="16370300" y="6524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1,394</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62840</xdr:rowOff>
    </xdr:from>
    <xdr:to>
      <xdr:col>22</xdr:col>
      <xdr:colOff>415925</xdr:colOff>
      <xdr:row>38</xdr:row>
      <xdr:rowOff>164440</xdr:rowOff>
    </xdr:to>
    <xdr:sp macro="" textlink="">
      <xdr:nvSpPr>
        <xdr:cNvPr id="524" name="円/楕円 523"/>
        <xdr:cNvSpPr/>
      </xdr:nvSpPr>
      <xdr:spPr>
        <a:xfrm>
          <a:off x="15430500" y="657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38</xdr:row>
      <xdr:rowOff>155567</xdr:rowOff>
    </xdr:from>
    <xdr:ext cx="469744" cy="259045"/>
    <xdr:sp macro="" textlink="">
      <xdr:nvSpPr>
        <xdr:cNvPr id="525" name="テキスト ボックス 524"/>
        <xdr:cNvSpPr txBox="1"/>
      </xdr:nvSpPr>
      <xdr:spPr>
        <a:xfrm>
          <a:off x="15246427" y="6670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1,140</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120012</xdr:rowOff>
    </xdr:from>
    <xdr:to>
      <xdr:col>21</xdr:col>
      <xdr:colOff>212725</xdr:colOff>
      <xdr:row>38</xdr:row>
      <xdr:rowOff>50163</xdr:rowOff>
    </xdr:to>
    <xdr:sp macro="" textlink="">
      <xdr:nvSpPr>
        <xdr:cNvPr id="526" name="円/楕円 525"/>
        <xdr:cNvSpPr/>
      </xdr:nvSpPr>
      <xdr:spPr>
        <a:xfrm>
          <a:off x="14541500" y="646366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66689</xdr:rowOff>
    </xdr:from>
    <xdr:ext cx="469744" cy="259045"/>
    <xdr:sp macro="" textlink="">
      <xdr:nvSpPr>
        <xdr:cNvPr id="527" name="テキスト ボックス 526"/>
        <xdr:cNvSpPr txBox="1"/>
      </xdr:nvSpPr>
      <xdr:spPr>
        <a:xfrm>
          <a:off x="14357427" y="6238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6,139</a:t>
          </a:r>
          <a:endParaRPr kumimoji="1" lang="ja-JP" altLang="en-US" sz="1000" b="1">
            <a:solidFill>
              <a:srgbClr val="FF0000"/>
            </a:solidFill>
            <a:latin typeface="ＭＳ Ｐゴシック"/>
          </a:endParaRPr>
        </a:p>
      </xdr:txBody>
    </xdr:sp>
    <xdr:clientData/>
  </xdr:oneCellAnchor>
  <xdr:twoCellAnchor>
    <xdr:from>
      <xdr:col>19</xdr:col>
      <xdr:colOff>593725</xdr:colOff>
      <xdr:row>35</xdr:row>
      <xdr:rowOff>110548</xdr:rowOff>
    </xdr:from>
    <xdr:to>
      <xdr:col>20</xdr:col>
      <xdr:colOff>9525</xdr:colOff>
      <xdr:row>36</xdr:row>
      <xdr:rowOff>40698</xdr:rowOff>
    </xdr:to>
    <xdr:sp macro="" textlink="">
      <xdr:nvSpPr>
        <xdr:cNvPr id="528" name="円/楕円 527"/>
        <xdr:cNvSpPr/>
      </xdr:nvSpPr>
      <xdr:spPr>
        <a:xfrm>
          <a:off x="13652500" y="6111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57225</xdr:rowOff>
    </xdr:from>
    <xdr:ext cx="534377" cy="259045"/>
    <xdr:sp macro="" textlink="">
      <xdr:nvSpPr>
        <xdr:cNvPr id="529" name="テキスト ボックス 528"/>
        <xdr:cNvSpPr txBox="1"/>
      </xdr:nvSpPr>
      <xdr:spPr>
        <a:xfrm>
          <a:off x="13436111" y="5886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21,553</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126047</xdr:rowOff>
    </xdr:from>
    <xdr:to>
      <xdr:col>18</xdr:col>
      <xdr:colOff>492125</xdr:colOff>
      <xdr:row>37</xdr:row>
      <xdr:rowOff>56197</xdr:rowOff>
    </xdr:to>
    <xdr:sp macro="" textlink="">
      <xdr:nvSpPr>
        <xdr:cNvPr id="530" name="円/楕円 529"/>
        <xdr:cNvSpPr/>
      </xdr:nvSpPr>
      <xdr:spPr>
        <a:xfrm>
          <a:off x="12763500" y="6298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72724</xdr:rowOff>
    </xdr:from>
    <xdr:ext cx="534377" cy="259045"/>
    <xdr:sp macro="" textlink="">
      <xdr:nvSpPr>
        <xdr:cNvPr id="531" name="テキスト ボックス 530"/>
        <xdr:cNvSpPr txBox="1"/>
      </xdr:nvSpPr>
      <xdr:spPr>
        <a:xfrm>
          <a:off x="12547111" y="6073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13,375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2" name="正方形/長方形 53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3" name="正方形/長方形 53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4" name="正方形/長方形 53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5" name="正方形/長方形 53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6" name="正方形/長方形 53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7" name="正方形/長方形 53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8" name="正方形/長方形 53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9" name="正方形/長方形 53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0" name="テキスト ボックス 53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1" name="直線コネクタ 54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42" name="直線コネクタ 54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43" name="テキスト ボックス 54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4" name="直線コネクタ 54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5" name="テキスト ボックス 54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7" name="直線コネクタ 54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9" name="直線コネクタ 54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5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1" name="直線コネクタ 55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52" name="直線コネクタ 55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5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4" name="フローチャート : 判断 55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5" name="直線コネクタ 55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6" name="フローチャート : 判断 55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7" name="テキスト ボックス 556"/>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8" name="直線コネクタ 55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9" name="フローチャート : 判断 55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60" name="テキスト ボックス 559"/>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61" name="直線コネクタ 56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62" name="フローチャート : 判断 56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63" name="テキスト ボックス 562"/>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4" name="フローチャート : 判断 56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5" name="テキスト ボックス 564"/>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6" name="テキスト ボックス 56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7" name="テキスト ボックス 56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8" name="テキスト ボックス 56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9" name="テキスト ボックス 56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0" name="テキスト ボックス 56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71" name="円/楕円 57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7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73" name="円/楕円 57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4" name="テキスト ボックス 573"/>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5" name="円/楕円 57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6" name="テキスト ボックス 575"/>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7" name="円/楕円 57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8" name="テキスト ボックス 577"/>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9" name="円/楕円 57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80" name="テキスト ボックス 579"/>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1" name="正方形/長方形 58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2" name="正方形/長方形 58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3" name="正方形/長方形 58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24/69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4" name="正方形/長方形 58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5" name="正方形/長方形 58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6" name="正方形/長方形 58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7" name="正方形/長方形 58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55,207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8" name="正方形/長方形 58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9" name="テキスト ボックス 58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0" name="直線コネクタ 58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91" name="直線コネクタ 59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92" name="テキスト ボックス 59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93" name="直線コネクタ 59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94" name="テキスト ボックス 59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5" name="直線コネクタ 59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96" name="テキスト ボックス 59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7" name="直線コネクタ 59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598" name="テキスト ボックス 597"/>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99" name="直線コネクタ 59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00" name="テキスト ボックス 599"/>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1" name="直線コネクタ 60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2" name="テキスト ボックス 60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10046</xdr:rowOff>
    </xdr:from>
    <xdr:to>
      <xdr:col>23</xdr:col>
      <xdr:colOff>516889</xdr:colOff>
      <xdr:row>77</xdr:row>
      <xdr:rowOff>170687</xdr:rowOff>
    </xdr:to>
    <xdr:cxnSp macro="">
      <xdr:nvCxnSpPr>
        <xdr:cNvPr id="604" name="直線コネクタ 603"/>
        <xdr:cNvCxnSpPr/>
      </xdr:nvCxnSpPr>
      <xdr:spPr>
        <a:xfrm flipV="1">
          <a:off x="16317595" y="12011546"/>
          <a:ext cx="1269" cy="13607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3064</xdr:rowOff>
    </xdr:from>
    <xdr:ext cx="534377" cy="259045"/>
    <xdr:sp macro="" textlink="">
      <xdr:nvSpPr>
        <xdr:cNvPr id="605" name="公債費最小値テキスト"/>
        <xdr:cNvSpPr txBox="1"/>
      </xdr:nvSpPr>
      <xdr:spPr>
        <a:xfrm>
          <a:off x="16370300" y="13376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17,060</a:t>
          </a:r>
          <a:endParaRPr kumimoji="1" lang="ja-JP" altLang="en-US" sz="1000" b="1">
            <a:latin typeface="ＭＳ Ｐゴシック"/>
          </a:endParaRPr>
        </a:p>
      </xdr:txBody>
    </xdr:sp>
    <xdr:clientData/>
  </xdr:oneCellAnchor>
  <xdr:twoCellAnchor>
    <xdr:from>
      <xdr:col>23</xdr:col>
      <xdr:colOff>428625</xdr:colOff>
      <xdr:row>77</xdr:row>
      <xdr:rowOff>170687</xdr:rowOff>
    </xdr:from>
    <xdr:to>
      <xdr:col>23</xdr:col>
      <xdr:colOff>606425</xdr:colOff>
      <xdr:row>77</xdr:row>
      <xdr:rowOff>170687</xdr:rowOff>
    </xdr:to>
    <xdr:cxnSp macro="">
      <xdr:nvCxnSpPr>
        <xdr:cNvPr id="606" name="直線コネクタ 605"/>
        <xdr:cNvCxnSpPr/>
      </xdr:nvCxnSpPr>
      <xdr:spPr>
        <a:xfrm>
          <a:off x="16230600" y="13372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128173</xdr:rowOff>
    </xdr:from>
    <xdr:ext cx="599010" cy="259045"/>
    <xdr:sp macro="" textlink="">
      <xdr:nvSpPr>
        <xdr:cNvPr id="607" name="公債費最大値テキスト"/>
        <xdr:cNvSpPr txBox="1"/>
      </xdr:nvSpPr>
      <xdr:spPr>
        <a:xfrm>
          <a:off x="16370300" y="11786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124,209</a:t>
          </a:r>
          <a:endParaRPr kumimoji="1" lang="ja-JP" altLang="en-US" sz="1000" b="1">
            <a:latin typeface="ＭＳ Ｐゴシック"/>
          </a:endParaRPr>
        </a:p>
      </xdr:txBody>
    </xdr:sp>
    <xdr:clientData/>
  </xdr:oneCellAnchor>
  <xdr:twoCellAnchor>
    <xdr:from>
      <xdr:col>23</xdr:col>
      <xdr:colOff>428625</xdr:colOff>
      <xdr:row>70</xdr:row>
      <xdr:rowOff>10046</xdr:rowOff>
    </xdr:from>
    <xdr:to>
      <xdr:col>23</xdr:col>
      <xdr:colOff>606425</xdr:colOff>
      <xdr:row>70</xdr:row>
      <xdr:rowOff>10046</xdr:rowOff>
    </xdr:to>
    <xdr:cxnSp macro="">
      <xdr:nvCxnSpPr>
        <xdr:cNvPr id="608" name="直線コネクタ 607"/>
        <xdr:cNvCxnSpPr/>
      </xdr:nvCxnSpPr>
      <xdr:spPr>
        <a:xfrm>
          <a:off x="16230600" y="12011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74</xdr:row>
      <xdr:rowOff>69418</xdr:rowOff>
    </xdr:from>
    <xdr:to>
      <xdr:col>23</xdr:col>
      <xdr:colOff>517525</xdr:colOff>
      <xdr:row>74</xdr:row>
      <xdr:rowOff>93675</xdr:rowOff>
    </xdr:to>
    <xdr:cxnSp macro="">
      <xdr:nvCxnSpPr>
        <xdr:cNvPr id="609" name="直線コネクタ 608"/>
        <xdr:cNvCxnSpPr/>
      </xdr:nvCxnSpPr>
      <xdr:spPr>
        <a:xfrm flipV="1">
          <a:off x="15481300" y="12756718"/>
          <a:ext cx="838200" cy="24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125861</xdr:rowOff>
    </xdr:from>
    <xdr:ext cx="534377" cy="259045"/>
    <xdr:sp macro="" textlink="">
      <xdr:nvSpPr>
        <xdr:cNvPr id="610" name="公債費平均値テキスト"/>
        <xdr:cNvSpPr txBox="1"/>
      </xdr:nvSpPr>
      <xdr:spPr>
        <a:xfrm>
          <a:off x="16370300" y="128131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55,391</a:t>
          </a:r>
          <a:endParaRPr kumimoji="1" lang="ja-JP" altLang="en-US" sz="1000" b="1">
            <a:solidFill>
              <a:srgbClr val="000080"/>
            </a:solidFill>
            <a:latin typeface="ＭＳ Ｐゴシック"/>
          </a:endParaRPr>
        </a:p>
      </xdr:txBody>
    </xdr:sp>
    <xdr:clientData/>
  </xdr:oneCellAnchor>
  <xdr:twoCellAnchor>
    <xdr:from>
      <xdr:col>23</xdr:col>
      <xdr:colOff>466725</xdr:colOff>
      <xdr:row>74</xdr:row>
      <xdr:rowOff>147434</xdr:rowOff>
    </xdr:from>
    <xdr:to>
      <xdr:col>23</xdr:col>
      <xdr:colOff>568325</xdr:colOff>
      <xdr:row>75</xdr:row>
      <xdr:rowOff>77584</xdr:rowOff>
    </xdr:to>
    <xdr:sp macro="" textlink="">
      <xdr:nvSpPr>
        <xdr:cNvPr id="611" name="フローチャート : 判断 610"/>
        <xdr:cNvSpPr/>
      </xdr:nvSpPr>
      <xdr:spPr>
        <a:xfrm>
          <a:off x="16268700" y="1283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74</xdr:row>
      <xdr:rowOff>93675</xdr:rowOff>
    </xdr:from>
    <xdr:to>
      <xdr:col>22</xdr:col>
      <xdr:colOff>365125</xdr:colOff>
      <xdr:row>74</xdr:row>
      <xdr:rowOff>145936</xdr:rowOff>
    </xdr:to>
    <xdr:cxnSp macro="">
      <xdr:nvCxnSpPr>
        <xdr:cNvPr id="612" name="直線コネクタ 611"/>
        <xdr:cNvCxnSpPr/>
      </xdr:nvCxnSpPr>
      <xdr:spPr>
        <a:xfrm flipV="1">
          <a:off x="14592300" y="12780975"/>
          <a:ext cx="889000" cy="52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157087</xdr:rowOff>
    </xdr:from>
    <xdr:to>
      <xdr:col>22</xdr:col>
      <xdr:colOff>415925</xdr:colOff>
      <xdr:row>76</xdr:row>
      <xdr:rowOff>87237</xdr:rowOff>
    </xdr:to>
    <xdr:sp macro="" textlink="">
      <xdr:nvSpPr>
        <xdr:cNvPr id="613" name="フローチャート : 判断 612"/>
        <xdr:cNvSpPr/>
      </xdr:nvSpPr>
      <xdr:spPr>
        <a:xfrm>
          <a:off x="15430500" y="1301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78364</xdr:rowOff>
    </xdr:from>
    <xdr:ext cx="534377" cy="259045"/>
    <xdr:sp macro="" textlink="">
      <xdr:nvSpPr>
        <xdr:cNvPr id="614" name="テキスト ボックス 613"/>
        <xdr:cNvSpPr txBox="1"/>
      </xdr:nvSpPr>
      <xdr:spPr>
        <a:xfrm>
          <a:off x="15214111" y="13108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41,131</a:t>
          </a:r>
          <a:endParaRPr kumimoji="1" lang="ja-JP" altLang="en-US" sz="1000" b="1">
            <a:solidFill>
              <a:srgbClr val="000080"/>
            </a:solidFill>
            <a:latin typeface="ＭＳ Ｐゴシック"/>
          </a:endParaRPr>
        </a:p>
      </xdr:txBody>
    </xdr:sp>
    <xdr:clientData/>
  </xdr:oneCellAnchor>
  <xdr:twoCellAnchor>
    <xdr:from>
      <xdr:col>19</xdr:col>
      <xdr:colOff>644525</xdr:colOff>
      <xdr:row>74</xdr:row>
      <xdr:rowOff>143408</xdr:rowOff>
    </xdr:from>
    <xdr:to>
      <xdr:col>21</xdr:col>
      <xdr:colOff>161925</xdr:colOff>
      <xdr:row>74</xdr:row>
      <xdr:rowOff>145936</xdr:rowOff>
    </xdr:to>
    <xdr:cxnSp macro="">
      <xdr:nvCxnSpPr>
        <xdr:cNvPr id="615" name="直線コネクタ 614"/>
        <xdr:cNvCxnSpPr/>
      </xdr:nvCxnSpPr>
      <xdr:spPr>
        <a:xfrm>
          <a:off x="13703300" y="12830708"/>
          <a:ext cx="889000" cy="2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108115</xdr:rowOff>
    </xdr:from>
    <xdr:to>
      <xdr:col>21</xdr:col>
      <xdr:colOff>212725</xdr:colOff>
      <xdr:row>76</xdr:row>
      <xdr:rowOff>38264</xdr:rowOff>
    </xdr:to>
    <xdr:sp macro="" textlink="">
      <xdr:nvSpPr>
        <xdr:cNvPr id="616" name="フローチャート : 判断 615"/>
        <xdr:cNvSpPr/>
      </xdr:nvSpPr>
      <xdr:spPr>
        <a:xfrm>
          <a:off x="14541500" y="129668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29391</xdr:rowOff>
    </xdr:from>
    <xdr:ext cx="534377" cy="259045"/>
    <xdr:sp macro="" textlink="">
      <xdr:nvSpPr>
        <xdr:cNvPr id="617" name="テキスト ボックス 616"/>
        <xdr:cNvSpPr txBox="1"/>
      </xdr:nvSpPr>
      <xdr:spPr>
        <a:xfrm>
          <a:off x="14325111" y="13059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44,987</a:t>
          </a:r>
          <a:endParaRPr kumimoji="1" lang="ja-JP" altLang="en-US" sz="1000" b="1">
            <a:solidFill>
              <a:srgbClr val="000080"/>
            </a:solidFill>
            <a:latin typeface="ＭＳ Ｐゴシック"/>
          </a:endParaRPr>
        </a:p>
      </xdr:txBody>
    </xdr:sp>
    <xdr:clientData/>
  </xdr:oneCellAnchor>
  <xdr:twoCellAnchor>
    <xdr:from>
      <xdr:col>18</xdr:col>
      <xdr:colOff>441325</xdr:colOff>
      <xdr:row>74</xdr:row>
      <xdr:rowOff>74867</xdr:rowOff>
    </xdr:from>
    <xdr:to>
      <xdr:col>19</xdr:col>
      <xdr:colOff>644525</xdr:colOff>
      <xdr:row>74</xdr:row>
      <xdr:rowOff>143408</xdr:rowOff>
    </xdr:to>
    <xdr:cxnSp macro="">
      <xdr:nvCxnSpPr>
        <xdr:cNvPr id="618" name="直線コネクタ 617"/>
        <xdr:cNvCxnSpPr/>
      </xdr:nvCxnSpPr>
      <xdr:spPr>
        <a:xfrm>
          <a:off x="12814300" y="12762167"/>
          <a:ext cx="889000" cy="68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110160</xdr:rowOff>
    </xdr:from>
    <xdr:to>
      <xdr:col>20</xdr:col>
      <xdr:colOff>9525</xdr:colOff>
      <xdr:row>76</xdr:row>
      <xdr:rowOff>40311</xdr:rowOff>
    </xdr:to>
    <xdr:sp macro="" textlink="">
      <xdr:nvSpPr>
        <xdr:cNvPr id="619" name="フローチャート : 判断 618"/>
        <xdr:cNvSpPr/>
      </xdr:nvSpPr>
      <xdr:spPr>
        <a:xfrm>
          <a:off x="13652500" y="129689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31436</xdr:rowOff>
    </xdr:from>
    <xdr:ext cx="534377" cy="259045"/>
    <xdr:sp macro="" textlink="">
      <xdr:nvSpPr>
        <xdr:cNvPr id="620" name="テキスト ボックス 619"/>
        <xdr:cNvSpPr txBox="1"/>
      </xdr:nvSpPr>
      <xdr:spPr>
        <a:xfrm>
          <a:off x="13436111" y="13061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44,826</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108344</xdr:rowOff>
    </xdr:from>
    <xdr:to>
      <xdr:col>18</xdr:col>
      <xdr:colOff>492125</xdr:colOff>
      <xdr:row>76</xdr:row>
      <xdr:rowOff>38494</xdr:rowOff>
    </xdr:to>
    <xdr:sp macro="" textlink="">
      <xdr:nvSpPr>
        <xdr:cNvPr id="621" name="フローチャート : 判断 620"/>
        <xdr:cNvSpPr/>
      </xdr:nvSpPr>
      <xdr:spPr>
        <a:xfrm>
          <a:off x="12763500" y="12967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29621</xdr:rowOff>
    </xdr:from>
    <xdr:ext cx="534377" cy="259045"/>
    <xdr:sp macro="" textlink="">
      <xdr:nvSpPr>
        <xdr:cNvPr id="622" name="テキスト ボックス 621"/>
        <xdr:cNvSpPr txBox="1"/>
      </xdr:nvSpPr>
      <xdr:spPr>
        <a:xfrm>
          <a:off x="12547111" y="13059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44,969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3" name="テキスト ボックス 62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4" name="テキスト ボックス 62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5" name="テキスト ボックス 62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6" name="テキスト ボックス 62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7" name="テキスト ボックス 62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74</xdr:row>
      <xdr:rowOff>18618</xdr:rowOff>
    </xdr:from>
    <xdr:to>
      <xdr:col>23</xdr:col>
      <xdr:colOff>568325</xdr:colOff>
      <xdr:row>74</xdr:row>
      <xdr:rowOff>120218</xdr:rowOff>
    </xdr:to>
    <xdr:sp macro="" textlink="">
      <xdr:nvSpPr>
        <xdr:cNvPr id="628" name="円/楕円 627"/>
        <xdr:cNvSpPr/>
      </xdr:nvSpPr>
      <xdr:spPr>
        <a:xfrm>
          <a:off x="16268700" y="12705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73</xdr:row>
      <xdr:rowOff>41495</xdr:rowOff>
    </xdr:from>
    <xdr:ext cx="534377" cy="259045"/>
    <xdr:sp macro="" textlink="">
      <xdr:nvSpPr>
        <xdr:cNvPr id="629" name="公債費該当値テキスト"/>
        <xdr:cNvSpPr txBox="1"/>
      </xdr:nvSpPr>
      <xdr:spPr>
        <a:xfrm>
          <a:off x="16370300" y="12557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65,534</a:t>
          </a:r>
          <a:endParaRPr kumimoji="1" lang="ja-JP" altLang="en-US" sz="1000" b="1">
            <a:solidFill>
              <a:srgbClr val="FF0000"/>
            </a:solidFill>
            <a:latin typeface="ＭＳ Ｐゴシック"/>
          </a:endParaRPr>
        </a:p>
      </xdr:txBody>
    </xdr:sp>
    <xdr:clientData/>
  </xdr:oneCellAnchor>
  <xdr:twoCellAnchor>
    <xdr:from>
      <xdr:col>22</xdr:col>
      <xdr:colOff>314325</xdr:colOff>
      <xdr:row>74</xdr:row>
      <xdr:rowOff>42875</xdr:rowOff>
    </xdr:from>
    <xdr:to>
      <xdr:col>22</xdr:col>
      <xdr:colOff>415925</xdr:colOff>
      <xdr:row>74</xdr:row>
      <xdr:rowOff>144475</xdr:rowOff>
    </xdr:to>
    <xdr:sp macro="" textlink="">
      <xdr:nvSpPr>
        <xdr:cNvPr id="630" name="円/楕円 629"/>
        <xdr:cNvSpPr/>
      </xdr:nvSpPr>
      <xdr:spPr>
        <a:xfrm>
          <a:off x="15430500" y="12730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72</xdr:row>
      <xdr:rowOff>161002</xdr:rowOff>
    </xdr:from>
    <xdr:ext cx="534377" cy="259045"/>
    <xdr:sp macro="" textlink="">
      <xdr:nvSpPr>
        <xdr:cNvPr id="631" name="テキスト ボックス 630"/>
        <xdr:cNvSpPr txBox="1"/>
      </xdr:nvSpPr>
      <xdr:spPr>
        <a:xfrm>
          <a:off x="15214111" y="12505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63,624</a:t>
          </a:r>
          <a:endParaRPr kumimoji="1" lang="ja-JP" altLang="en-US" sz="1000" b="1">
            <a:solidFill>
              <a:srgbClr val="FF0000"/>
            </a:solidFill>
            <a:latin typeface="ＭＳ Ｐゴシック"/>
          </a:endParaRPr>
        </a:p>
      </xdr:txBody>
    </xdr:sp>
    <xdr:clientData/>
  </xdr:oneCellAnchor>
  <xdr:twoCellAnchor>
    <xdr:from>
      <xdr:col>21</xdr:col>
      <xdr:colOff>111125</xdr:colOff>
      <xdr:row>74</xdr:row>
      <xdr:rowOff>95136</xdr:rowOff>
    </xdr:from>
    <xdr:to>
      <xdr:col>21</xdr:col>
      <xdr:colOff>212725</xdr:colOff>
      <xdr:row>75</xdr:row>
      <xdr:rowOff>25286</xdr:rowOff>
    </xdr:to>
    <xdr:sp macro="" textlink="">
      <xdr:nvSpPr>
        <xdr:cNvPr id="632" name="円/楕円 631"/>
        <xdr:cNvSpPr/>
      </xdr:nvSpPr>
      <xdr:spPr>
        <a:xfrm>
          <a:off x="14541500" y="12782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41813</xdr:rowOff>
    </xdr:from>
    <xdr:ext cx="534377" cy="259045"/>
    <xdr:sp macro="" textlink="">
      <xdr:nvSpPr>
        <xdr:cNvPr id="633" name="テキスト ボックス 632"/>
        <xdr:cNvSpPr txBox="1"/>
      </xdr:nvSpPr>
      <xdr:spPr>
        <a:xfrm>
          <a:off x="14325111" y="12557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59,509</a:t>
          </a:r>
          <a:endParaRPr kumimoji="1" lang="ja-JP" altLang="en-US" sz="1000" b="1">
            <a:solidFill>
              <a:srgbClr val="FF0000"/>
            </a:solidFill>
            <a:latin typeface="ＭＳ Ｐゴシック"/>
          </a:endParaRPr>
        </a:p>
      </xdr:txBody>
    </xdr:sp>
    <xdr:clientData/>
  </xdr:oneCellAnchor>
  <xdr:twoCellAnchor>
    <xdr:from>
      <xdr:col>19</xdr:col>
      <xdr:colOff>593725</xdr:colOff>
      <xdr:row>74</xdr:row>
      <xdr:rowOff>92608</xdr:rowOff>
    </xdr:from>
    <xdr:to>
      <xdr:col>20</xdr:col>
      <xdr:colOff>9525</xdr:colOff>
      <xdr:row>75</xdr:row>
      <xdr:rowOff>22758</xdr:rowOff>
    </xdr:to>
    <xdr:sp macro="" textlink="">
      <xdr:nvSpPr>
        <xdr:cNvPr id="634" name="円/楕円 633"/>
        <xdr:cNvSpPr/>
      </xdr:nvSpPr>
      <xdr:spPr>
        <a:xfrm>
          <a:off x="13652500" y="12779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39285</xdr:rowOff>
    </xdr:from>
    <xdr:ext cx="534377" cy="259045"/>
    <xdr:sp macro="" textlink="">
      <xdr:nvSpPr>
        <xdr:cNvPr id="635" name="テキスト ボックス 634"/>
        <xdr:cNvSpPr txBox="1"/>
      </xdr:nvSpPr>
      <xdr:spPr>
        <a:xfrm>
          <a:off x="13436111" y="12555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59,708</a:t>
          </a:r>
          <a:endParaRPr kumimoji="1" lang="ja-JP" altLang="en-US" sz="1000" b="1">
            <a:solidFill>
              <a:srgbClr val="FF0000"/>
            </a:solidFill>
            <a:latin typeface="ＭＳ Ｐゴシック"/>
          </a:endParaRPr>
        </a:p>
      </xdr:txBody>
    </xdr:sp>
    <xdr:clientData/>
  </xdr:oneCellAnchor>
  <xdr:twoCellAnchor>
    <xdr:from>
      <xdr:col>18</xdr:col>
      <xdr:colOff>390525</xdr:colOff>
      <xdr:row>74</xdr:row>
      <xdr:rowOff>24067</xdr:rowOff>
    </xdr:from>
    <xdr:to>
      <xdr:col>18</xdr:col>
      <xdr:colOff>492125</xdr:colOff>
      <xdr:row>74</xdr:row>
      <xdr:rowOff>125667</xdr:rowOff>
    </xdr:to>
    <xdr:sp macro="" textlink="">
      <xdr:nvSpPr>
        <xdr:cNvPr id="636" name="円/楕円 635"/>
        <xdr:cNvSpPr/>
      </xdr:nvSpPr>
      <xdr:spPr>
        <a:xfrm>
          <a:off x="12763500" y="12711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72</xdr:row>
      <xdr:rowOff>142194</xdr:rowOff>
    </xdr:from>
    <xdr:ext cx="534377" cy="259045"/>
    <xdr:sp macro="" textlink="">
      <xdr:nvSpPr>
        <xdr:cNvPr id="637" name="テキスト ボックス 636"/>
        <xdr:cNvSpPr txBox="1"/>
      </xdr:nvSpPr>
      <xdr:spPr>
        <a:xfrm>
          <a:off x="12547111" y="12486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65,105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8" name="正方形/長方形 63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9" name="正方形/長方形 63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0" name="正方形/長方形 63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60/69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1" name="正方形/長方形 64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2" name="正方形/長方形 64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3" name="正方形/長方形 64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4" name="正方形/長方形 64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10,075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5" name="正方形/長方形 64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6" name="テキスト ボックス 64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7" name="直線コネクタ 64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8" name="直線コネクタ 647"/>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9" name="テキスト ボックス 648"/>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0" name="直線コネクタ 649"/>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51" name="テキスト ボックス 650"/>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2" name="直線コネクタ 65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53" name="テキスト ボックス 652"/>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4" name="直線コネクタ 653"/>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55" name="テキスト ボックス 654"/>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6" name="直線コネクタ 655"/>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7" name="テキスト ボックス 656"/>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8" name="直線コネクタ 65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9" name="テキスト ボックス 65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101473</xdr:rowOff>
    </xdr:from>
    <xdr:to>
      <xdr:col>23</xdr:col>
      <xdr:colOff>516889</xdr:colOff>
      <xdr:row>99</xdr:row>
      <xdr:rowOff>41948</xdr:rowOff>
    </xdr:to>
    <xdr:cxnSp macro="">
      <xdr:nvCxnSpPr>
        <xdr:cNvPr id="661" name="直線コネクタ 660"/>
        <xdr:cNvCxnSpPr/>
      </xdr:nvCxnSpPr>
      <xdr:spPr>
        <a:xfrm flipV="1">
          <a:off x="16317595" y="15531973"/>
          <a:ext cx="1269" cy="1483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45775</xdr:rowOff>
    </xdr:from>
    <xdr:ext cx="378565" cy="259045"/>
    <xdr:sp macro="" textlink="">
      <xdr:nvSpPr>
        <xdr:cNvPr id="662" name="積立金最小値テキスト"/>
        <xdr:cNvSpPr txBox="1"/>
      </xdr:nvSpPr>
      <xdr:spPr>
        <a:xfrm>
          <a:off x="16370300" y="170193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23</xdr:col>
      <xdr:colOff>428625</xdr:colOff>
      <xdr:row>99</xdr:row>
      <xdr:rowOff>41948</xdr:rowOff>
    </xdr:from>
    <xdr:to>
      <xdr:col>23</xdr:col>
      <xdr:colOff>606425</xdr:colOff>
      <xdr:row>99</xdr:row>
      <xdr:rowOff>41948</xdr:rowOff>
    </xdr:to>
    <xdr:cxnSp macro="">
      <xdr:nvCxnSpPr>
        <xdr:cNvPr id="663" name="直線コネクタ 662"/>
        <xdr:cNvCxnSpPr/>
      </xdr:nvCxnSpPr>
      <xdr:spPr>
        <a:xfrm>
          <a:off x="16230600" y="17015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48150</xdr:rowOff>
    </xdr:from>
    <xdr:ext cx="599010" cy="259045"/>
    <xdr:sp macro="" textlink="">
      <xdr:nvSpPr>
        <xdr:cNvPr id="664" name="積立金最大値テキスト"/>
        <xdr:cNvSpPr txBox="1"/>
      </xdr:nvSpPr>
      <xdr:spPr>
        <a:xfrm>
          <a:off x="16370300" y="15307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117,010</a:t>
          </a:r>
          <a:endParaRPr kumimoji="1" lang="ja-JP" altLang="en-US" sz="1000" b="1">
            <a:latin typeface="ＭＳ Ｐゴシック"/>
          </a:endParaRPr>
        </a:p>
      </xdr:txBody>
    </xdr:sp>
    <xdr:clientData/>
  </xdr:oneCellAnchor>
  <xdr:twoCellAnchor>
    <xdr:from>
      <xdr:col>23</xdr:col>
      <xdr:colOff>428625</xdr:colOff>
      <xdr:row>90</xdr:row>
      <xdr:rowOff>101473</xdr:rowOff>
    </xdr:from>
    <xdr:to>
      <xdr:col>23</xdr:col>
      <xdr:colOff>606425</xdr:colOff>
      <xdr:row>90</xdr:row>
      <xdr:rowOff>101473</xdr:rowOff>
    </xdr:to>
    <xdr:cxnSp macro="">
      <xdr:nvCxnSpPr>
        <xdr:cNvPr id="665" name="直線コネクタ 664"/>
        <xdr:cNvCxnSpPr/>
      </xdr:nvCxnSpPr>
      <xdr:spPr>
        <a:xfrm>
          <a:off x="16230600" y="15531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99</xdr:row>
      <xdr:rowOff>2642</xdr:rowOff>
    </xdr:from>
    <xdr:to>
      <xdr:col>23</xdr:col>
      <xdr:colOff>517525</xdr:colOff>
      <xdr:row>99</xdr:row>
      <xdr:rowOff>30111</xdr:rowOff>
    </xdr:to>
    <xdr:cxnSp macro="">
      <xdr:nvCxnSpPr>
        <xdr:cNvPr id="666" name="直線コネクタ 665"/>
        <xdr:cNvCxnSpPr/>
      </xdr:nvCxnSpPr>
      <xdr:spPr>
        <a:xfrm flipV="1">
          <a:off x="15481300" y="16976192"/>
          <a:ext cx="838200" cy="27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165219</xdr:rowOff>
    </xdr:from>
    <xdr:ext cx="534377" cy="259045"/>
    <xdr:sp macro="" textlink="">
      <xdr:nvSpPr>
        <xdr:cNvPr id="667" name="積立金平均値テキスト"/>
        <xdr:cNvSpPr txBox="1"/>
      </xdr:nvSpPr>
      <xdr:spPr>
        <a:xfrm>
          <a:off x="16370300" y="16624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15,292</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142342</xdr:rowOff>
    </xdr:from>
    <xdr:to>
      <xdr:col>23</xdr:col>
      <xdr:colOff>568325</xdr:colOff>
      <xdr:row>98</xdr:row>
      <xdr:rowOff>72492</xdr:rowOff>
    </xdr:to>
    <xdr:sp macro="" textlink="">
      <xdr:nvSpPr>
        <xdr:cNvPr id="668" name="フローチャート : 判断 667"/>
        <xdr:cNvSpPr/>
      </xdr:nvSpPr>
      <xdr:spPr>
        <a:xfrm>
          <a:off x="16268700" y="1677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141745</xdr:rowOff>
    </xdr:from>
    <xdr:to>
      <xdr:col>22</xdr:col>
      <xdr:colOff>365125</xdr:colOff>
      <xdr:row>99</xdr:row>
      <xdr:rowOff>30111</xdr:rowOff>
    </xdr:to>
    <xdr:cxnSp macro="">
      <xdr:nvCxnSpPr>
        <xdr:cNvPr id="669" name="直線コネクタ 668"/>
        <xdr:cNvCxnSpPr/>
      </xdr:nvCxnSpPr>
      <xdr:spPr>
        <a:xfrm>
          <a:off x="14592300" y="16943845"/>
          <a:ext cx="889000" cy="59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170129</xdr:rowOff>
    </xdr:from>
    <xdr:to>
      <xdr:col>22</xdr:col>
      <xdr:colOff>415925</xdr:colOff>
      <xdr:row>98</xdr:row>
      <xdr:rowOff>100279</xdr:rowOff>
    </xdr:to>
    <xdr:sp macro="" textlink="">
      <xdr:nvSpPr>
        <xdr:cNvPr id="670" name="フローチャート : 判断 669"/>
        <xdr:cNvSpPr/>
      </xdr:nvSpPr>
      <xdr:spPr>
        <a:xfrm>
          <a:off x="15430500" y="16800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116806</xdr:rowOff>
    </xdr:from>
    <xdr:ext cx="534377" cy="259045"/>
    <xdr:sp macro="" textlink="">
      <xdr:nvSpPr>
        <xdr:cNvPr id="671" name="テキスト ボックス 670"/>
        <xdr:cNvSpPr txBox="1"/>
      </xdr:nvSpPr>
      <xdr:spPr>
        <a:xfrm>
          <a:off x="15214111" y="16576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13,104</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137413</xdr:rowOff>
    </xdr:from>
    <xdr:to>
      <xdr:col>21</xdr:col>
      <xdr:colOff>161925</xdr:colOff>
      <xdr:row>98</xdr:row>
      <xdr:rowOff>141745</xdr:rowOff>
    </xdr:to>
    <xdr:cxnSp macro="">
      <xdr:nvCxnSpPr>
        <xdr:cNvPr id="672" name="直線コネクタ 671"/>
        <xdr:cNvCxnSpPr/>
      </xdr:nvCxnSpPr>
      <xdr:spPr>
        <a:xfrm>
          <a:off x="13703300" y="16939513"/>
          <a:ext cx="889000" cy="4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117106</xdr:rowOff>
    </xdr:from>
    <xdr:to>
      <xdr:col>21</xdr:col>
      <xdr:colOff>212725</xdr:colOff>
      <xdr:row>98</xdr:row>
      <xdr:rowOff>47256</xdr:rowOff>
    </xdr:to>
    <xdr:sp macro="" textlink="">
      <xdr:nvSpPr>
        <xdr:cNvPr id="673" name="フローチャート : 判断 672"/>
        <xdr:cNvSpPr/>
      </xdr:nvSpPr>
      <xdr:spPr>
        <a:xfrm>
          <a:off x="14541500" y="16747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63783</xdr:rowOff>
    </xdr:from>
    <xdr:ext cx="534377" cy="259045"/>
    <xdr:sp macro="" textlink="">
      <xdr:nvSpPr>
        <xdr:cNvPr id="674" name="テキスト ボックス 673"/>
        <xdr:cNvSpPr txBox="1"/>
      </xdr:nvSpPr>
      <xdr:spPr>
        <a:xfrm>
          <a:off x="14325111" y="16522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17,279</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137413</xdr:rowOff>
    </xdr:from>
    <xdr:to>
      <xdr:col>19</xdr:col>
      <xdr:colOff>644525</xdr:colOff>
      <xdr:row>99</xdr:row>
      <xdr:rowOff>38430</xdr:rowOff>
    </xdr:to>
    <xdr:cxnSp macro="">
      <xdr:nvCxnSpPr>
        <xdr:cNvPr id="675" name="直線コネクタ 674"/>
        <xdr:cNvCxnSpPr/>
      </xdr:nvCxnSpPr>
      <xdr:spPr>
        <a:xfrm flipV="1">
          <a:off x="12814300" y="16939513"/>
          <a:ext cx="889000" cy="72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84544</xdr:rowOff>
    </xdr:from>
    <xdr:to>
      <xdr:col>20</xdr:col>
      <xdr:colOff>9525</xdr:colOff>
      <xdr:row>98</xdr:row>
      <xdr:rowOff>14694</xdr:rowOff>
    </xdr:to>
    <xdr:sp macro="" textlink="">
      <xdr:nvSpPr>
        <xdr:cNvPr id="676" name="フローチャート : 判断 675"/>
        <xdr:cNvSpPr/>
      </xdr:nvSpPr>
      <xdr:spPr>
        <a:xfrm>
          <a:off x="13652500" y="16715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31221</xdr:rowOff>
    </xdr:from>
    <xdr:ext cx="534377" cy="259045"/>
    <xdr:sp macro="" textlink="">
      <xdr:nvSpPr>
        <xdr:cNvPr id="677" name="テキスト ボックス 676"/>
        <xdr:cNvSpPr txBox="1"/>
      </xdr:nvSpPr>
      <xdr:spPr>
        <a:xfrm>
          <a:off x="13436111" y="16490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19,843</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167984</xdr:rowOff>
    </xdr:from>
    <xdr:to>
      <xdr:col>18</xdr:col>
      <xdr:colOff>492125</xdr:colOff>
      <xdr:row>97</xdr:row>
      <xdr:rowOff>98134</xdr:rowOff>
    </xdr:to>
    <xdr:sp macro="" textlink="">
      <xdr:nvSpPr>
        <xdr:cNvPr id="678" name="フローチャート : 判断 677"/>
        <xdr:cNvSpPr/>
      </xdr:nvSpPr>
      <xdr:spPr>
        <a:xfrm>
          <a:off x="12763500" y="16627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114661</xdr:rowOff>
    </xdr:from>
    <xdr:ext cx="534377" cy="259045"/>
    <xdr:sp macro="" textlink="">
      <xdr:nvSpPr>
        <xdr:cNvPr id="679" name="テキスト ボックス 678"/>
        <xdr:cNvSpPr txBox="1"/>
      </xdr:nvSpPr>
      <xdr:spPr>
        <a:xfrm>
          <a:off x="12547111" y="16402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26,773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0" name="テキスト ボックス 67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1" name="テキスト ボックス 68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2" name="テキスト ボックス 68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3" name="テキスト ボックス 68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4" name="テキスト ボックス 68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123292</xdr:rowOff>
    </xdr:from>
    <xdr:to>
      <xdr:col>23</xdr:col>
      <xdr:colOff>568325</xdr:colOff>
      <xdr:row>99</xdr:row>
      <xdr:rowOff>53442</xdr:rowOff>
    </xdr:to>
    <xdr:sp macro="" textlink="">
      <xdr:nvSpPr>
        <xdr:cNvPr id="685" name="円/楕円 684"/>
        <xdr:cNvSpPr/>
      </xdr:nvSpPr>
      <xdr:spPr>
        <a:xfrm>
          <a:off x="16268700" y="1692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38219</xdr:rowOff>
    </xdr:from>
    <xdr:ext cx="469744" cy="259045"/>
    <xdr:sp macro="" textlink="">
      <xdr:nvSpPr>
        <xdr:cNvPr id="686" name="積立金該当値テキスト"/>
        <xdr:cNvSpPr txBox="1"/>
      </xdr:nvSpPr>
      <xdr:spPr>
        <a:xfrm>
          <a:off x="16370300" y="1684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3,292</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150761</xdr:rowOff>
    </xdr:from>
    <xdr:to>
      <xdr:col>22</xdr:col>
      <xdr:colOff>415925</xdr:colOff>
      <xdr:row>99</xdr:row>
      <xdr:rowOff>80911</xdr:rowOff>
    </xdr:to>
    <xdr:sp macro="" textlink="">
      <xdr:nvSpPr>
        <xdr:cNvPr id="687" name="円/楕円 686"/>
        <xdr:cNvSpPr/>
      </xdr:nvSpPr>
      <xdr:spPr>
        <a:xfrm>
          <a:off x="15430500" y="16952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99</xdr:row>
      <xdr:rowOff>72038</xdr:rowOff>
    </xdr:from>
    <xdr:ext cx="469744" cy="259045"/>
    <xdr:sp macro="" textlink="">
      <xdr:nvSpPr>
        <xdr:cNvPr id="688" name="テキスト ボックス 687"/>
        <xdr:cNvSpPr txBox="1"/>
      </xdr:nvSpPr>
      <xdr:spPr>
        <a:xfrm>
          <a:off x="15246427" y="17045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1,129</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90945</xdr:rowOff>
    </xdr:from>
    <xdr:to>
      <xdr:col>21</xdr:col>
      <xdr:colOff>212725</xdr:colOff>
      <xdr:row>99</xdr:row>
      <xdr:rowOff>21095</xdr:rowOff>
    </xdr:to>
    <xdr:sp macro="" textlink="">
      <xdr:nvSpPr>
        <xdr:cNvPr id="689" name="円/楕円 688"/>
        <xdr:cNvSpPr/>
      </xdr:nvSpPr>
      <xdr:spPr>
        <a:xfrm>
          <a:off x="14541500" y="16893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99</xdr:row>
      <xdr:rowOff>12222</xdr:rowOff>
    </xdr:from>
    <xdr:ext cx="469744" cy="259045"/>
    <xdr:sp macro="" textlink="">
      <xdr:nvSpPr>
        <xdr:cNvPr id="690" name="テキスト ボックス 689"/>
        <xdr:cNvSpPr txBox="1"/>
      </xdr:nvSpPr>
      <xdr:spPr>
        <a:xfrm>
          <a:off x="14357427" y="16985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5,839</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86613</xdr:rowOff>
    </xdr:from>
    <xdr:to>
      <xdr:col>20</xdr:col>
      <xdr:colOff>9525</xdr:colOff>
      <xdr:row>99</xdr:row>
      <xdr:rowOff>16763</xdr:rowOff>
    </xdr:to>
    <xdr:sp macro="" textlink="">
      <xdr:nvSpPr>
        <xdr:cNvPr id="691" name="円/楕円 690"/>
        <xdr:cNvSpPr/>
      </xdr:nvSpPr>
      <xdr:spPr>
        <a:xfrm>
          <a:off x="13652500" y="16888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99</xdr:row>
      <xdr:rowOff>7890</xdr:rowOff>
    </xdr:from>
    <xdr:ext cx="469744" cy="259045"/>
    <xdr:sp macro="" textlink="">
      <xdr:nvSpPr>
        <xdr:cNvPr id="692" name="テキスト ボックス 691"/>
        <xdr:cNvSpPr txBox="1"/>
      </xdr:nvSpPr>
      <xdr:spPr>
        <a:xfrm>
          <a:off x="13468427" y="16981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6,180</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159080</xdr:rowOff>
    </xdr:from>
    <xdr:to>
      <xdr:col>18</xdr:col>
      <xdr:colOff>492125</xdr:colOff>
      <xdr:row>99</xdr:row>
      <xdr:rowOff>89230</xdr:rowOff>
    </xdr:to>
    <xdr:sp macro="" textlink="">
      <xdr:nvSpPr>
        <xdr:cNvPr id="693" name="円/楕円 692"/>
        <xdr:cNvSpPr/>
      </xdr:nvSpPr>
      <xdr:spPr>
        <a:xfrm>
          <a:off x="12763500" y="1696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99</xdr:row>
      <xdr:rowOff>80357</xdr:rowOff>
    </xdr:from>
    <xdr:ext cx="378565" cy="259045"/>
    <xdr:sp macro="" textlink="">
      <xdr:nvSpPr>
        <xdr:cNvPr id="694" name="テキスト ボックス 693"/>
        <xdr:cNvSpPr txBox="1"/>
      </xdr:nvSpPr>
      <xdr:spPr>
        <a:xfrm>
          <a:off x="12625017" y="17053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5" name="正方形/長方形 69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6" name="正方形/長方形 69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7" name="正方形/長方形 69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8" name="正方形/長方形 69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9" name="正方形/長方形 69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0" name="正方形/長方形 69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1" name="正方形/長方形 70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2" name="正方形/長方形 70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3" name="テキスト ボックス 70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4" name="直線コネクタ 70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05" name="直線コネクタ 70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06" name="テキスト ボックス 70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07" name="直線コネクタ 70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08" name="テキスト ボックス 707"/>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09" name="直線コネクタ 70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10" name="テキスト ボックス 709"/>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11" name="直線コネクタ 71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12" name="テキスト ボックス 711"/>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13" name="直線コネクタ 71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14" name="テキスト ボックス 713"/>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5" name="直線コネクタ 71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6" name="テキスト ボックス 71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117221</xdr:rowOff>
    </xdr:from>
    <xdr:to>
      <xdr:col>32</xdr:col>
      <xdr:colOff>186689</xdr:colOff>
      <xdr:row>39</xdr:row>
      <xdr:rowOff>44450</xdr:rowOff>
    </xdr:to>
    <xdr:cxnSp macro="">
      <xdr:nvCxnSpPr>
        <xdr:cNvPr id="718" name="直線コネクタ 717"/>
        <xdr:cNvCxnSpPr/>
      </xdr:nvCxnSpPr>
      <xdr:spPr>
        <a:xfrm flipV="1">
          <a:off x="22159595" y="5260721"/>
          <a:ext cx="1269" cy="14702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19"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20" name="直線コネクタ 71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63898</xdr:rowOff>
    </xdr:from>
    <xdr:ext cx="534377" cy="259045"/>
    <xdr:sp macro="" textlink="">
      <xdr:nvSpPr>
        <xdr:cNvPr id="721" name="投資及び出資金最大値テキスト"/>
        <xdr:cNvSpPr txBox="1"/>
      </xdr:nvSpPr>
      <xdr:spPr>
        <a:xfrm>
          <a:off x="22212300" y="5035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11,577</a:t>
          </a:r>
          <a:endParaRPr kumimoji="1" lang="ja-JP" altLang="en-US" sz="1000" b="1">
            <a:latin typeface="ＭＳ Ｐゴシック"/>
          </a:endParaRPr>
        </a:p>
      </xdr:txBody>
    </xdr:sp>
    <xdr:clientData/>
  </xdr:oneCellAnchor>
  <xdr:twoCellAnchor>
    <xdr:from>
      <xdr:col>32</xdr:col>
      <xdr:colOff>98425</xdr:colOff>
      <xdr:row>30</xdr:row>
      <xdr:rowOff>117221</xdr:rowOff>
    </xdr:from>
    <xdr:to>
      <xdr:col>32</xdr:col>
      <xdr:colOff>276225</xdr:colOff>
      <xdr:row>30</xdr:row>
      <xdr:rowOff>117221</xdr:rowOff>
    </xdr:to>
    <xdr:cxnSp macro="">
      <xdr:nvCxnSpPr>
        <xdr:cNvPr id="722" name="直線コネクタ 721"/>
        <xdr:cNvCxnSpPr/>
      </xdr:nvCxnSpPr>
      <xdr:spPr>
        <a:xfrm>
          <a:off x="22072600" y="5260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37</xdr:row>
      <xdr:rowOff>117221</xdr:rowOff>
    </xdr:from>
    <xdr:to>
      <xdr:col>32</xdr:col>
      <xdr:colOff>187325</xdr:colOff>
      <xdr:row>38</xdr:row>
      <xdr:rowOff>87249</xdr:rowOff>
    </xdr:to>
    <xdr:cxnSp macro="">
      <xdr:nvCxnSpPr>
        <xdr:cNvPr id="723" name="直線コネクタ 722"/>
        <xdr:cNvCxnSpPr/>
      </xdr:nvCxnSpPr>
      <xdr:spPr>
        <a:xfrm>
          <a:off x="21323300" y="6460871"/>
          <a:ext cx="838200" cy="141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140987</xdr:rowOff>
    </xdr:from>
    <xdr:ext cx="469744" cy="259045"/>
    <xdr:sp macro="" textlink="">
      <xdr:nvSpPr>
        <xdr:cNvPr id="724" name="投資及び出資金平均値テキスト"/>
        <xdr:cNvSpPr txBox="1"/>
      </xdr:nvSpPr>
      <xdr:spPr>
        <a:xfrm>
          <a:off x="22212300" y="63131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1,720</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118110</xdr:rowOff>
    </xdr:from>
    <xdr:to>
      <xdr:col>32</xdr:col>
      <xdr:colOff>238125</xdr:colOff>
      <xdr:row>38</xdr:row>
      <xdr:rowOff>48260</xdr:rowOff>
    </xdr:to>
    <xdr:sp macro="" textlink="">
      <xdr:nvSpPr>
        <xdr:cNvPr id="725" name="フローチャート : 判断 724"/>
        <xdr:cNvSpPr/>
      </xdr:nvSpPr>
      <xdr:spPr>
        <a:xfrm>
          <a:off x="22110700" y="646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37</xdr:row>
      <xdr:rowOff>117221</xdr:rowOff>
    </xdr:from>
    <xdr:to>
      <xdr:col>31</xdr:col>
      <xdr:colOff>34925</xdr:colOff>
      <xdr:row>38</xdr:row>
      <xdr:rowOff>68834</xdr:rowOff>
    </xdr:to>
    <xdr:cxnSp macro="">
      <xdr:nvCxnSpPr>
        <xdr:cNvPr id="726" name="直線コネクタ 725"/>
        <xdr:cNvCxnSpPr/>
      </xdr:nvCxnSpPr>
      <xdr:spPr>
        <a:xfrm flipV="1">
          <a:off x="20434300" y="6460871"/>
          <a:ext cx="889000" cy="12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95758</xdr:rowOff>
    </xdr:from>
    <xdr:to>
      <xdr:col>31</xdr:col>
      <xdr:colOff>85725</xdr:colOff>
      <xdr:row>38</xdr:row>
      <xdr:rowOff>25908</xdr:rowOff>
    </xdr:to>
    <xdr:sp macro="" textlink="">
      <xdr:nvSpPr>
        <xdr:cNvPr id="727" name="フローチャート : 判断 726"/>
        <xdr:cNvSpPr/>
      </xdr:nvSpPr>
      <xdr:spPr>
        <a:xfrm>
          <a:off x="21272500" y="6439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38</xdr:row>
      <xdr:rowOff>17035</xdr:rowOff>
    </xdr:from>
    <xdr:ext cx="469744" cy="259045"/>
    <xdr:sp macro="" textlink="">
      <xdr:nvSpPr>
        <xdr:cNvPr id="728" name="テキスト ボックス 727"/>
        <xdr:cNvSpPr txBox="1"/>
      </xdr:nvSpPr>
      <xdr:spPr>
        <a:xfrm>
          <a:off x="21088427" y="6532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1,896</a:t>
          </a:r>
          <a:endParaRPr kumimoji="1" lang="ja-JP" altLang="en-US" sz="1000" b="1">
            <a:solidFill>
              <a:srgbClr val="000080"/>
            </a:solidFill>
            <a:latin typeface="ＭＳ Ｐゴシック"/>
          </a:endParaRPr>
        </a:p>
      </xdr:txBody>
    </xdr:sp>
    <xdr:clientData/>
  </xdr:oneCellAnchor>
  <xdr:twoCellAnchor>
    <xdr:from>
      <xdr:col>28</xdr:col>
      <xdr:colOff>314325</xdr:colOff>
      <xdr:row>37</xdr:row>
      <xdr:rowOff>63119</xdr:rowOff>
    </xdr:from>
    <xdr:to>
      <xdr:col>29</xdr:col>
      <xdr:colOff>517525</xdr:colOff>
      <xdr:row>38</xdr:row>
      <xdr:rowOff>68834</xdr:rowOff>
    </xdr:to>
    <xdr:cxnSp macro="">
      <xdr:nvCxnSpPr>
        <xdr:cNvPr id="729" name="直線コネクタ 728"/>
        <xdr:cNvCxnSpPr/>
      </xdr:nvCxnSpPr>
      <xdr:spPr>
        <a:xfrm>
          <a:off x="19545300" y="6406769"/>
          <a:ext cx="889000" cy="177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6985</xdr:rowOff>
    </xdr:from>
    <xdr:to>
      <xdr:col>29</xdr:col>
      <xdr:colOff>568325</xdr:colOff>
      <xdr:row>38</xdr:row>
      <xdr:rowOff>108585</xdr:rowOff>
    </xdr:to>
    <xdr:sp macro="" textlink="">
      <xdr:nvSpPr>
        <xdr:cNvPr id="730" name="フローチャート : 判断 729"/>
        <xdr:cNvSpPr/>
      </xdr:nvSpPr>
      <xdr:spPr>
        <a:xfrm>
          <a:off x="20383500" y="652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125112</xdr:rowOff>
    </xdr:from>
    <xdr:ext cx="469744" cy="259045"/>
    <xdr:sp macro="" textlink="">
      <xdr:nvSpPr>
        <xdr:cNvPr id="731" name="テキスト ボックス 730"/>
        <xdr:cNvSpPr txBox="1"/>
      </xdr:nvSpPr>
      <xdr:spPr>
        <a:xfrm>
          <a:off x="20199427" y="6297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1,245</a:t>
          </a:r>
          <a:endParaRPr kumimoji="1" lang="ja-JP" altLang="en-US" sz="1000" b="1">
            <a:solidFill>
              <a:srgbClr val="000080"/>
            </a:solidFill>
            <a:latin typeface="ＭＳ Ｐゴシック"/>
          </a:endParaRPr>
        </a:p>
      </xdr:txBody>
    </xdr:sp>
    <xdr:clientData/>
  </xdr:oneCellAnchor>
  <xdr:twoCellAnchor>
    <xdr:from>
      <xdr:col>27</xdr:col>
      <xdr:colOff>111125</xdr:colOff>
      <xdr:row>32</xdr:row>
      <xdr:rowOff>154686</xdr:rowOff>
    </xdr:from>
    <xdr:to>
      <xdr:col>28</xdr:col>
      <xdr:colOff>314325</xdr:colOff>
      <xdr:row>37</xdr:row>
      <xdr:rowOff>63119</xdr:rowOff>
    </xdr:to>
    <xdr:cxnSp macro="">
      <xdr:nvCxnSpPr>
        <xdr:cNvPr id="732" name="直線コネクタ 731"/>
        <xdr:cNvCxnSpPr/>
      </xdr:nvCxnSpPr>
      <xdr:spPr>
        <a:xfrm>
          <a:off x="18656300" y="5641086"/>
          <a:ext cx="889000" cy="765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122555</xdr:rowOff>
    </xdr:from>
    <xdr:to>
      <xdr:col>28</xdr:col>
      <xdr:colOff>365125</xdr:colOff>
      <xdr:row>38</xdr:row>
      <xdr:rowOff>52705</xdr:rowOff>
    </xdr:to>
    <xdr:sp macro="" textlink="">
      <xdr:nvSpPr>
        <xdr:cNvPr id="733" name="フローチャート : 判断 732"/>
        <xdr:cNvSpPr/>
      </xdr:nvSpPr>
      <xdr:spPr>
        <a:xfrm>
          <a:off x="19494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38</xdr:row>
      <xdr:rowOff>43832</xdr:rowOff>
    </xdr:from>
    <xdr:ext cx="469744" cy="259045"/>
    <xdr:sp macro="" textlink="">
      <xdr:nvSpPr>
        <xdr:cNvPr id="734" name="テキスト ボックス 733"/>
        <xdr:cNvSpPr txBox="1"/>
      </xdr:nvSpPr>
      <xdr:spPr>
        <a:xfrm>
          <a:off x="19310427" y="6558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1,685</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148463</xdr:rowOff>
    </xdr:from>
    <xdr:to>
      <xdr:col>27</xdr:col>
      <xdr:colOff>161925</xdr:colOff>
      <xdr:row>38</xdr:row>
      <xdr:rowOff>78613</xdr:rowOff>
    </xdr:to>
    <xdr:sp macro="" textlink="">
      <xdr:nvSpPr>
        <xdr:cNvPr id="735" name="フローチャート : 判断 734"/>
        <xdr:cNvSpPr/>
      </xdr:nvSpPr>
      <xdr:spPr>
        <a:xfrm>
          <a:off x="18605500" y="649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38</xdr:row>
      <xdr:rowOff>69740</xdr:rowOff>
    </xdr:from>
    <xdr:ext cx="469744" cy="259045"/>
    <xdr:sp macro="" textlink="">
      <xdr:nvSpPr>
        <xdr:cNvPr id="736" name="テキスト ボックス 735"/>
        <xdr:cNvSpPr txBox="1"/>
      </xdr:nvSpPr>
      <xdr:spPr>
        <a:xfrm>
          <a:off x="18421427" y="6584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7" name="テキスト ボックス 73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8" name="テキスト ボックス 73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9" name="テキスト ボックス 73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0" name="テキスト ボックス 73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1" name="テキスト ボックス 74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36449</xdr:rowOff>
    </xdr:from>
    <xdr:to>
      <xdr:col>32</xdr:col>
      <xdr:colOff>238125</xdr:colOff>
      <xdr:row>38</xdr:row>
      <xdr:rowOff>138049</xdr:rowOff>
    </xdr:to>
    <xdr:sp macro="" textlink="">
      <xdr:nvSpPr>
        <xdr:cNvPr id="742" name="円/楕円 741"/>
        <xdr:cNvSpPr/>
      </xdr:nvSpPr>
      <xdr:spPr>
        <a:xfrm>
          <a:off x="22110700" y="6551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14876</xdr:rowOff>
    </xdr:from>
    <xdr:ext cx="469744" cy="259045"/>
    <xdr:sp macro="" textlink="">
      <xdr:nvSpPr>
        <xdr:cNvPr id="743" name="投資及び出資金該当値テキスト"/>
        <xdr:cNvSpPr txBox="1"/>
      </xdr:nvSpPr>
      <xdr:spPr>
        <a:xfrm>
          <a:off x="22212300" y="6529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1,013</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66421</xdr:rowOff>
    </xdr:from>
    <xdr:to>
      <xdr:col>31</xdr:col>
      <xdr:colOff>85725</xdr:colOff>
      <xdr:row>37</xdr:row>
      <xdr:rowOff>168021</xdr:rowOff>
    </xdr:to>
    <xdr:sp macro="" textlink="">
      <xdr:nvSpPr>
        <xdr:cNvPr id="744" name="円/楕円 743"/>
        <xdr:cNvSpPr/>
      </xdr:nvSpPr>
      <xdr:spPr>
        <a:xfrm>
          <a:off x="21272500" y="6410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13098</xdr:rowOff>
    </xdr:from>
    <xdr:ext cx="469744" cy="259045"/>
    <xdr:sp macro="" textlink="">
      <xdr:nvSpPr>
        <xdr:cNvPr id="745" name="テキスト ボックス 744"/>
        <xdr:cNvSpPr txBox="1"/>
      </xdr:nvSpPr>
      <xdr:spPr>
        <a:xfrm>
          <a:off x="21088427" y="6185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2,127</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18034</xdr:rowOff>
    </xdr:from>
    <xdr:to>
      <xdr:col>29</xdr:col>
      <xdr:colOff>568325</xdr:colOff>
      <xdr:row>38</xdr:row>
      <xdr:rowOff>119634</xdr:rowOff>
    </xdr:to>
    <xdr:sp macro="" textlink="">
      <xdr:nvSpPr>
        <xdr:cNvPr id="746" name="円/楕円 745"/>
        <xdr:cNvSpPr/>
      </xdr:nvSpPr>
      <xdr:spPr>
        <a:xfrm>
          <a:off x="20383500" y="6533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38</xdr:row>
      <xdr:rowOff>110761</xdr:rowOff>
    </xdr:from>
    <xdr:ext cx="469744" cy="259045"/>
    <xdr:sp macro="" textlink="">
      <xdr:nvSpPr>
        <xdr:cNvPr id="747" name="テキスト ボックス 746"/>
        <xdr:cNvSpPr txBox="1"/>
      </xdr:nvSpPr>
      <xdr:spPr>
        <a:xfrm>
          <a:off x="20199427" y="6625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1,158</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12319</xdr:rowOff>
    </xdr:from>
    <xdr:to>
      <xdr:col>28</xdr:col>
      <xdr:colOff>365125</xdr:colOff>
      <xdr:row>37</xdr:row>
      <xdr:rowOff>113919</xdr:rowOff>
    </xdr:to>
    <xdr:sp macro="" textlink="">
      <xdr:nvSpPr>
        <xdr:cNvPr id="748" name="円/楕円 747"/>
        <xdr:cNvSpPr/>
      </xdr:nvSpPr>
      <xdr:spPr>
        <a:xfrm>
          <a:off x="19494500" y="6355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35</xdr:row>
      <xdr:rowOff>130446</xdr:rowOff>
    </xdr:from>
    <xdr:ext cx="469744" cy="259045"/>
    <xdr:sp macro="" textlink="">
      <xdr:nvSpPr>
        <xdr:cNvPr id="749" name="テキスト ボックス 748"/>
        <xdr:cNvSpPr txBox="1"/>
      </xdr:nvSpPr>
      <xdr:spPr>
        <a:xfrm>
          <a:off x="19310427" y="6131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2,553</a:t>
          </a:r>
          <a:endParaRPr kumimoji="1" lang="ja-JP" altLang="en-US" sz="1000" b="1">
            <a:solidFill>
              <a:srgbClr val="FF0000"/>
            </a:solidFill>
            <a:latin typeface="ＭＳ Ｐゴシック"/>
          </a:endParaRPr>
        </a:p>
      </xdr:txBody>
    </xdr:sp>
    <xdr:clientData/>
  </xdr:oneCellAnchor>
  <xdr:twoCellAnchor>
    <xdr:from>
      <xdr:col>27</xdr:col>
      <xdr:colOff>60325</xdr:colOff>
      <xdr:row>32</xdr:row>
      <xdr:rowOff>103886</xdr:rowOff>
    </xdr:from>
    <xdr:to>
      <xdr:col>27</xdr:col>
      <xdr:colOff>161925</xdr:colOff>
      <xdr:row>33</xdr:row>
      <xdr:rowOff>34036</xdr:rowOff>
    </xdr:to>
    <xdr:sp macro="" textlink="">
      <xdr:nvSpPr>
        <xdr:cNvPr id="750" name="円/楕円 749"/>
        <xdr:cNvSpPr/>
      </xdr:nvSpPr>
      <xdr:spPr>
        <a:xfrm>
          <a:off x="18605500" y="5590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31</xdr:row>
      <xdr:rowOff>50563</xdr:rowOff>
    </xdr:from>
    <xdr:ext cx="469744" cy="259045"/>
    <xdr:sp macro="" textlink="">
      <xdr:nvSpPr>
        <xdr:cNvPr id="751" name="テキスト ボックス 750"/>
        <xdr:cNvSpPr txBox="1"/>
      </xdr:nvSpPr>
      <xdr:spPr>
        <a:xfrm>
          <a:off x="18421427" y="5365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8,582</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2" name="正方形/長方形 75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3" name="正方形/長方形 75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4" name="正方形/長方形 75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5" name="正方形/長方形 75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6" name="正方形/長方形 75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7" name="正方形/長方形 75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8" name="正方形/長方形 75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3,920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9" name="正方形/長方形 75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0" name="テキスト ボックス 75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1" name="直線コネクタ 76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62" name="直線コネクタ 76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63" name="テキスト ボックス 76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64" name="直線コネクタ 76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65" name="テキスト ボックス 764"/>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66" name="直線コネクタ 76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67" name="テキスト ボックス 76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68" name="直線コネクタ 76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69" name="テキスト ボックス 76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70" name="直線コネクタ 76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71" name="テキスト ボックス 77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2" name="直線コネクタ 77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3" name="テキスト ボックス 77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124269</xdr:rowOff>
    </xdr:from>
    <xdr:to>
      <xdr:col>32</xdr:col>
      <xdr:colOff>186689</xdr:colOff>
      <xdr:row>59</xdr:row>
      <xdr:rowOff>44450</xdr:rowOff>
    </xdr:to>
    <xdr:cxnSp macro="">
      <xdr:nvCxnSpPr>
        <xdr:cNvPr id="775" name="直線コネクタ 774"/>
        <xdr:cNvCxnSpPr/>
      </xdr:nvCxnSpPr>
      <xdr:spPr>
        <a:xfrm flipV="1">
          <a:off x="22159595" y="8696769"/>
          <a:ext cx="1269" cy="14632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76"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77" name="直線コネクタ 77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70946</xdr:rowOff>
    </xdr:from>
    <xdr:ext cx="534377" cy="259045"/>
    <xdr:sp macro="" textlink="">
      <xdr:nvSpPr>
        <xdr:cNvPr id="778" name="貸付金最大値テキスト"/>
        <xdr:cNvSpPr txBox="1"/>
      </xdr:nvSpPr>
      <xdr:spPr>
        <a:xfrm>
          <a:off x="22212300" y="8471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38,405</a:t>
          </a:r>
          <a:endParaRPr kumimoji="1" lang="ja-JP" altLang="en-US" sz="1000" b="1">
            <a:latin typeface="ＭＳ Ｐゴシック"/>
          </a:endParaRPr>
        </a:p>
      </xdr:txBody>
    </xdr:sp>
    <xdr:clientData/>
  </xdr:oneCellAnchor>
  <xdr:twoCellAnchor>
    <xdr:from>
      <xdr:col>32</xdr:col>
      <xdr:colOff>98425</xdr:colOff>
      <xdr:row>50</xdr:row>
      <xdr:rowOff>124269</xdr:rowOff>
    </xdr:from>
    <xdr:to>
      <xdr:col>32</xdr:col>
      <xdr:colOff>276225</xdr:colOff>
      <xdr:row>50</xdr:row>
      <xdr:rowOff>124269</xdr:rowOff>
    </xdr:to>
    <xdr:cxnSp macro="">
      <xdr:nvCxnSpPr>
        <xdr:cNvPr id="779" name="直線コネクタ 778"/>
        <xdr:cNvCxnSpPr/>
      </xdr:nvCxnSpPr>
      <xdr:spPr>
        <a:xfrm>
          <a:off x="22072600" y="8696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25781</xdr:rowOff>
    </xdr:from>
    <xdr:to>
      <xdr:col>32</xdr:col>
      <xdr:colOff>187325</xdr:colOff>
      <xdr:row>59</xdr:row>
      <xdr:rowOff>25895</xdr:rowOff>
    </xdr:to>
    <xdr:cxnSp macro="">
      <xdr:nvCxnSpPr>
        <xdr:cNvPr id="780" name="直線コネクタ 779"/>
        <xdr:cNvCxnSpPr/>
      </xdr:nvCxnSpPr>
      <xdr:spPr>
        <a:xfrm flipV="1">
          <a:off x="21323300" y="10141331"/>
          <a:ext cx="8382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131246</xdr:rowOff>
    </xdr:from>
    <xdr:ext cx="469744" cy="259045"/>
    <xdr:sp macro="" textlink="">
      <xdr:nvSpPr>
        <xdr:cNvPr id="781" name="貸付金平均値テキスト"/>
        <xdr:cNvSpPr txBox="1"/>
      </xdr:nvSpPr>
      <xdr:spPr>
        <a:xfrm>
          <a:off x="22212300" y="97324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5,989</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108369</xdr:rowOff>
    </xdr:from>
    <xdr:to>
      <xdr:col>32</xdr:col>
      <xdr:colOff>238125</xdr:colOff>
      <xdr:row>58</xdr:row>
      <xdr:rowOff>38519</xdr:rowOff>
    </xdr:to>
    <xdr:sp macro="" textlink="">
      <xdr:nvSpPr>
        <xdr:cNvPr id="782" name="フローチャート : 判断 781"/>
        <xdr:cNvSpPr/>
      </xdr:nvSpPr>
      <xdr:spPr>
        <a:xfrm>
          <a:off x="22110700" y="9881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21437</xdr:rowOff>
    </xdr:from>
    <xdr:to>
      <xdr:col>31</xdr:col>
      <xdr:colOff>34925</xdr:colOff>
      <xdr:row>59</xdr:row>
      <xdr:rowOff>25895</xdr:rowOff>
    </xdr:to>
    <xdr:cxnSp macro="">
      <xdr:nvCxnSpPr>
        <xdr:cNvPr id="783" name="直線コネクタ 782"/>
        <xdr:cNvCxnSpPr/>
      </xdr:nvCxnSpPr>
      <xdr:spPr>
        <a:xfrm>
          <a:off x="20434300" y="10136987"/>
          <a:ext cx="889000" cy="4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85814</xdr:rowOff>
    </xdr:from>
    <xdr:to>
      <xdr:col>31</xdr:col>
      <xdr:colOff>85725</xdr:colOff>
      <xdr:row>58</xdr:row>
      <xdr:rowOff>15964</xdr:rowOff>
    </xdr:to>
    <xdr:sp macro="" textlink="">
      <xdr:nvSpPr>
        <xdr:cNvPr id="784" name="フローチャート : 判断 783"/>
        <xdr:cNvSpPr/>
      </xdr:nvSpPr>
      <xdr:spPr>
        <a:xfrm>
          <a:off x="21272500" y="9858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32491</xdr:rowOff>
    </xdr:from>
    <xdr:ext cx="469744" cy="259045"/>
    <xdr:sp macro="" textlink="">
      <xdr:nvSpPr>
        <xdr:cNvPr id="785" name="テキスト ボックス 784"/>
        <xdr:cNvSpPr txBox="1"/>
      </xdr:nvSpPr>
      <xdr:spPr>
        <a:xfrm>
          <a:off x="21088427" y="9633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6,581</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17056</xdr:rowOff>
    </xdr:from>
    <xdr:to>
      <xdr:col>29</xdr:col>
      <xdr:colOff>517525</xdr:colOff>
      <xdr:row>59</xdr:row>
      <xdr:rowOff>21437</xdr:rowOff>
    </xdr:to>
    <xdr:cxnSp macro="">
      <xdr:nvCxnSpPr>
        <xdr:cNvPr id="786" name="直線コネクタ 785"/>
        <xdr:cNvCxnSpPr/>
      </xdr:nvCxnSpPr>
      <xdr:spPr>
        <a:xfrm>
          <a:off x="19545300" y="10132606"/>
          <a:ext cx="889000" cy="4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162090</xdr:rowOff>
    </xdr:from>
    <xdr:to>
      <xdr:col>29</xdr:col>
      <xdr:colOff>568325</xdr:colOff>
      <xdr:row>58</xdr:row>
      <xdr:rowOff>92240</xdr:rowOff>
    </xdr:to>
    <xdr:sp macro="" textlink="">
      <xdr:nvSpPr>
        <xdr:cNvPr id="787" name="フローチャート : 判断 786"/>
        <xdr:cNvSpPr/>
      </xdr:nvSpPr>
      <xdr:spPr>
        <a:xfrm>
          <a:off x="20383500" y="993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108767</xdr:rowOff>
    </xdr:from>
    <xdr:ext cx="469744" cy="259045"/>
    <xdr:sp macro="" textlink="">
      <xdr:nvSpPr>
        <xdr:cNvPr id="788" name="テキスト ボックス 787"/>
        <xdr:cNvSpPr txBox="1"/>
      </xdr:nvSpPr>
      <xdr:spPr>
        <a:xfrm>
          <a:off x="20199427" y="970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4,579</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13703</xdr:rowOff>
    </xdr:from>
    <xdr:to>
      <xdr:col>28</xdr:col>
      <xdr:colOff>314325</xdr:colOff>
      <xdr:row>59</xdr:row>
      <xdr:rowOff>17056</xdr:rowOff>
    </xdr:to>
    <xdr:cxnSp macro="">
      <xdr:nvCxnSpPr>
        <xdr:cNvPr id="789" name="直線コネクタ 788"/>
        <xdr:cNvCxnSpPr/>
      </xdr:nvCxnSpPr>
      <xdr:spPr>
        <a:xfrm>
          <a:off x="18656300" y="10129253"/>
          <a:ext cx="889000" cy="3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91377</xdr:rowOff>
    </xdr:from>
    <xdr:to>
      <xdr:col>28</xdr:col>
      <xdr:colOff>365125</xdr:colOff>
      <xdr:row>58</xdr:row>
      <xdr:rowOff>21527</xdr:rowOff>
    </xdr:to>
    <xdr:sp macro="" textlink="">
      <xdr:nvSpPr>
        <xdr:cNvPr id="790" name="フローチャート : 判断 789"/>
        <xdr:cNvSpPr/>
      </xdr:nvSpPr>
      <xdr:spPr>
        <a:xfrm>
          <a:off x="19494500" y="9864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38054</xdr:rowOff>
    </xdr:from>
    <xdr:ext cx="469744" cy="259045"/>
    <xdr:sp macro="" textlink="">
      <xdr:nvSpPr>
        <xdr:cNvPr id="791" name="テキスト ボックス 790"/>
        <xdr:cNvSpPr txBox="1"/>
      </xdr:nvSpPr>
      <xdr:spPr>
        <a:xfrm>
          <a:off x="19310427" y="9639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6,435</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96444</xdr:rowOff>
    </xdr:from>
    <xdr:to>
      <xdr:col>27</xdr:col>
      <xdr:colOff>161925</xdr:colOff>
      <xdr:row>58</xdr:row>
      <xdr:rowOff>26594</xdr:rowOff>
    </xdr:to>
    <xdr:sp macro="" textlink="">
      <xdr:nvSpPr>
        <xdr:cNvPr id="792" name="フローチャート : 判断 791"/>
        <xdr:cNvSpPr/>
      </xdr:nvSpPr>
      <xdr:spPr>
        <a:xfrm>
          <a:off x="18605500" y="9869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43121</xdr:rowOff>
    </xdr:from>
    <xdr:ext cx="469744" cy="259045"/>
    <xdr:sp macro="" textlink="">
      <xdr:nvSpPr>
        <xdr:cNvPr id="793" name="テキスト ボックス 792"/>
        <xdr:cNvSpPr txBox="1"/>
      </xdr:nvSpPr>
      <xdr:spPr>
        <a:xfrm>
          <a:off x="18421427" y="9644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6,302</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4" name="テキスト ボックス 79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5" name="テキスト ボックス 79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6" name="テキスト ボックス 79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7" name="テキスト ボックス 79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8" name="テキスト ボックス 79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146431</xdr:rowOff>
    </xdr:from>
    <xdr:to>
      <xdr:col>32</xdr:col>
      <xdr:colOff>238125</xdr:colOff>
      <xdr:row>59</xdr:row>
      <xdr:rowOff>76581</xdr:rowOff>
    </xdr:to>
    <xdr:sp macro="" textlink="">
      <xdr:nvSpPr>
        <xdr:cNvPr id="799" name="円/楕円 798"/>
        <xdr:cNvSpPr/>
      </xdr:nvSpPr>
      <xdr:spPr>
        <a:xfrm>
          <a:off x="22110700" y="10090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61358</xdr:rowOff>
    </xdr:from>
    <xdr:ext cx="378565" cy="259045"/>
    <xdr:sp macro="" textlink="">
      <xdr:nvSpPr>
        <xdr:cNvPr id="800" name="貸付金該当値テキスト"/>
        <xdr:cNvSpPr txBox="1"/>
      </xdr:nvSpPr>
      <xdr:spPr>
        <a:xfrm>
          <a:off x="22212300" y="100054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146545</xdr:rowOff>
    </xdr:from>
    <xdr:to>
      <xdr:col>31</xdr:col>
      <xdr:colOff>85725</xdr:colOff>
      <xdr:row>59</xdr:row>
      <xdr:rowOff>76695</xdr:rowOff>
    </xdr:to>
    <xdr:sp macro="" textlink="">
      <xdr:nvSpPr>
        <xdr:cNvPr id="801" name="円/楕円 800"/>
        <xdr:cNvSpPr/>
      </xdr:nvSpPr>
      <xdr:spPr>
        <a:xfrm>
          <a:off x="21272500" y="10090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59</xdr:row>
      <xdr:rowOff>67822</xdr:rowOff>
    </xdr:from>
    <xdr:ext cx="378565" cy="259045"/>
    <xdr:sp macro="" textlink="">
      <xdr:nvSpPr>
        <xdr:cNvPr id="802" name="テキスト ボックス 801"/>
        <xdr:cNvSpPr txBox="1"/>
      </xdr:nvSpPr>
      <xdr:spPr>
        <a:xfrm>
          <a:off x="21134017" y="101833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487</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142087</xdr:rowOff>
    </xdr:from>
    <xdr:to>
      <xdr:col>29</xdr:col>
      <xdr:colOff>568325</xdr:colOff>
      <xdr:row>59</xdr:row>
      <xdr:rowOff>72237</xdr:rowOff>
    </xdr:to>
    <xdr:sp macro="" textlink="">
      <xdr:nvSpPr>
        <xdr:cNvPr id="803" name="円/楕円 802"/>
        <xdr:cNvSpPr/>
      </xdr:nvSpPr>
      <xdr:spPr>
        <a:xfrm>
          <a:off x="20383500" y="10086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59</xdr:row>
      <xdr:rowOff>63364</xdr:rowOff>
    </xdr:from>
    <xdr:ext cx="378565" cy="259045"/>
    <xdr:sp macro="" textlink="">
      <xdr:nvSpPr>
        <xdr:cNvPr id="804" name="テキスト ボックス 803"/>
        <xdr:cNvSpPr txBox="1"/>
      </xdr:nvSpPr>
      <xdr:spPr>
        <a:xfrm>
          <a:off x="20245017" y="101789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604</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137706</xdr:rowOff>
    </xdr:from>
    <xdr:to>
      <xdr:col>28</xdr:col>
      <xdr:colOff>365125</xdr:colOff>
      <xdr:row>59</xdr:row>
      <xdr:rowOff>67856</xdr:rowOff>
    </xdr:to>
    <xdr:sp macro="" textlink="">
      <xdr:nvSpPr>
        <xdr:cNvPr id="805" name="円/楕円 804"/>
        <xdr:cNvSpPr/>
      </xdr:nvSpPr>
      <xdr:spPr>
        <a:xfrm>
          <a:off x="19494500" y="10081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59</xdr:row>
      <xdr:rowOff>58983</xdr:rowOff>
    </xdr:from>
    <xdr:ext cx="378565" cy="259045"/>
    <xdr:sp macro="" textlink="">
      <xdr:nvSpPr>
        <xdr:cNvPr id="806" name="テキスト ボックス 805"/>
        <xdr:cNvSpPr txBox="1"/>
      </xdr:nvSpPr>
      <xdr:spPr>
        <a:xfrm>
          <a:off x="19356017" y="101745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719</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134353</xdr:rowOff>
    </xdr:from>
    <xdr:to>
      <xdr:col>27</xdr:col>
      <xdr:colOff>161925</xdr:colOff>
      <xdr:row>59</xdr:row>
      <xdr:rowOff>64503</xdr:rowOff>
    </xdr:to>
    <xdr:sp macro="" textlink="">
      <xdr:nvSpPr>
        <xdr:cNvPr id="807" name="円/楕円 806"/>
        <xdr:cNvSpPr/>
      </xdr:nvSpPr>
      <xdr:spPr>
        <a:xfrm>
          <a:off x="18605500" y="10078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59</xdr:row>
      <xdr:rowOff>55630</xdr:rowOff>
    </xdr:from>
    <xdr:ext cx="378565" cy="259045"/>
    <xdr:sp macro="" textlink="">
      <xdr:nvSpPr>
        <xdr:cNvPr id="808" name="テキスト ボックス 807"/>
        <xdr:cNvSpPr txBox="1"/>
      </xdr:nvSpPr>
      <xdr:spPr>
        <a:xfrm>
          <a:off x="18467017" y="101711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807</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9" name="正方形/長方形 80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0" name="正方形/長方形 80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1" name="正方形/長方形 81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28/69</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2" name="正方形/長方形 81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3" name="正方形/長方形 81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4" name="正方形/長方形 81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5" name="正方形/長方形 81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48,283</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6" name="正方形/長方形 81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7" name="テキスト ボックス 81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8" name="直線コネクタ 81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9" name="テキスト ボックス 81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20" name="直線コネクタ 81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21" name="テキスト ボックス 820"/>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22" name="直線コネクタ 82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23" name="テキスト ボックス 82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24" name="直線コネクタ 82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25" name="テキスト ボックス 82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26" name="直線コネクタ 82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27" name="テキスト ボックス 826"/>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28" name="直線コネクタ 82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29" name="テキスト ボックス 82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0" name="直線コネクタ 82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1" name="テキスト ボックス 83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144120</xdr:rowOff>
    </xdr:from>
    <xdr:to>
      <xdr:col>32</xdr:col>
      <xdr:colOff>186689</xdr:colOff>
      <xdr:row>78</xdr:row>
      <xdr:rowOff>120898</xdr:rowOff>
    </xdr:to>
    <xdr:cxnSp macro="">
      <xdr:nvCxnSpPr>
        <xdr:cNvPr id="833" name="直線コネクタ 832"/>
        <xdr:cNvCxnSpPr/>
      </xdr:nvCxnSpPr>
      <xdr:spPr>
        <a:xfrm flipV="1">
          <a:off x="22159595" y="12317070"/>
          <a:ext cx="1269" cy="1176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124725</xdr:rowOff>
    </xdr:from>
    <xdr:ext cx="534377" cy="259045"/>
    <xdr:sp macro="" textlink="">
      <xdr:nvSpPr>
        <xdr:cNvPr id="834" name="繰出金最小値テキスト"/>
        <xdr:cNvSpPr txBox="1"/>
      </xdr:nvSpPr>
      <xdr:spPr>
        <a:xfrm>
          <a:off x="22212300" y="13497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24,987</a:t>
          </a:r>
          <a:endParaRPr kumimoji="1" lang="ja-JP" altLang="en-US" sz="1000" b="1">
            <a:latin typeface="ＭＳ Ｐゴシック"/>
          </a:endParaRPr>
        </a:p>
      </xdr:txBody>
    </xdr:sp>
    <xdr:clientData/>
  </xdr:oneCellAnchor>
  <xdr:twoCellAnchor>
    <xdr:from>
      <xdr:col>32</xdr:col>
      <xdr:colOff>98425</xdr:colOff>
      <xdr:row>78</xdr:row>
      <xdr:rowOff>120898</xdr:rowOff>
    </xdr:from>
    <xdr:to>
      <xdr:col>32</xdr:col>
      <xdr:colOff>276225</xdr:colOff>
      <xdr:row>78</xdr:row>
      <xdr:rowOff>120898</xdr:rowOff>
    </xdr:to>
    <xdr:cxnSp macro="">
      <xdr:nvCxnSpPr>
        <xdr:cNvPr id="835" name="直線コネクタ 834"/>
        <xdr:cNvCxnSpPr/>
      </xdr:nvCxnSpPr>
      <xdr:spPr>
        <a:xfrm>
          <a:off x="22072600" y="13493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90797</xdr:rowOff>
    </xdr:from>
    <xdr:ext cx="534377" cy="259045"/>
    <xdr:sp macro="" textlink="">
      <xdr:nvSpPr>
        <xdr:cNvPr id="836" name="繰出金最大値テキスト"/>
        <xdr:cNvSpPr txBox="1"/>
      </xdr:nvSpPr>
      <xdr:spPr>
        <a:xfrm>
          <a:off x="22212300" y="12092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86,768</a:t>
          </a:r>
          <a:endParaRPr kumimoji="1" lang="ja-JP" altLang="en-US" sz="1000" b="1">
            <a:latin typeface="ＭＳ Ｐゴシック"/>
          </a:endParaRPr>
        </a:p>
      </xdr:txBody>
    </xdr:sp>
    <xdr:clientData/>
  </xdr:oneCellAnchor>
  <xdr:twoCellAnchor>
    <xdr:from>
      <xdr:col>32</xdr:col>
      <xdr:colOff>98425</xdr:colOff>
      <xdr:row>71</xdr:row>
      <xdr:rowOff>144120</xdr:rowOff>
    </xdr:from>
    <xdr:to>
      <xdr:col>32</xdr:col>
      <xdr:colOff>276225</xdr:colOff>
      <xdr:row>71</xdr:row>
      <xdr:rowOff>144120</xdr:rowOff>
    </xdr:to>
    <xdr:cxnSp macro="">
      <xdr:nvCxnSpPr>
        <xdr:cNvPr id="837" name="直線コネクタ 836"/>
        <xdr:cNvCxnSpPr/>
      </xdr:nvCxnSpPr>
      <xdr:spPr>
        <a:xfrm>
          <a:off x="22072600" y="1231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106991</xdr:rowOff>
    </xdr:from>
    <xdr:to>
      <xdr:col>32</xdr:col>
      <xdr:colOff>187325</xdr:colOff>
      <xdr:row>75</xdr:row>
      <xdr:rowOff>125279</xdr:rowOff>
    </xdr:to>
    <xdr:cxnSp macro="">
      <xdr:nvCxnSpPr>
        <xdr:cNvPr id="838" name="直線コネクタ 837"/>
        <xdr:cNvCxnSpPr/>
      </xdr:nvCxnSpPr>
      <xdr:spPr>
        <a:xfrm>
          <a:off x="21323300" y="12965741"/>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73156</xdr:rowOff>
    </xdr:from>
    <xdr:ext cx="534377" cy="259045"/>
    <xdr:sp macro="" textlink="">
      <xdr:nvSpPr>
        <xdr:cNvPr id="839" name="繰出金平均値テキスト"/>
        <xdr:cNvSpPr txBox="1"/>
      </xdr:nvSpPr>
      <xdr:spPr>
        <a:xfrm>
          <a:off x="22212300" y="129319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50,694</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94729</xdr:rowOff>
    </xdr:from>
    <xdr:to>
      <xdr:col>32</xdr:col>
      <xdr:colOff>238125</xdr:colOff>
      <xdr:row>76</xdr:row>
      <xdr:rowOff>24879</xdr:rowOff>
    </xdr:to>
    <xdr:sp macro="" textlink="">
      <xdr:nvSpPr>
        <xdr:cNvPr id="840" name="フローチャート : 判断 839"/>
        <xdr:cNvSpPr/>
      </xdr:nvSpPr>
      <xdr:spPr>
        <a:xfrm>
          <a:off x="22110700" y="12953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75</xdr:row>
      <xdr:rowOff>105696</xdr:rowOff>
    </xdr:from>
    <xdr:to>
      <xdr:col>31</xdr:col>
      <xdr:colOff>34925</xdr:colOff>
      <xdr:row>75</xdr:row>
      <xdr:rowOff>106991</xdr:rowOff>
    </xdr:to>
    <xdr:cxnSp macro="">
      <xdr:nvCxnSpPr>
        <xdr:cNvPr id="841" name="直線コネクタ 840"/>
        <xdr:cNvCxnSpPr/>
      </xdr:nvCxnSpPr>
      <xdr:spPr>
        <a:xfrm>
          <a:off x="20434300" y="12964446"/>
          <a:ext cx="889000" cy="1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94444</xdr:rowOff>
    </xdr:from>
    <xdr:to>
      <xdr:col>31</xdr:col>
      <xdr:colOff>85725</xdr:colOff>
      <xdr:row>77</xdr:row>
      <xdr:rowOff>24594</xdr:rowOff>
    </xdr:to>
    <xdr:sp macro="" textlink="">
      <xdr:nvSpPr>
        <xdr:cNvPr id="842" name="フローチャート : 判断 841"/>
        <xdr:cNvSpPr/>
      </xdr:nvSpPr>
      <xdr:spPr>
        <a:xfrm>
          <a:off x="21272500" y="13124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15721</xdr:rowOff>
    </xdr:from>
    <xdr:ext cx="534377" cy="259045"/>
    <xdr:sp macro="" textlink="">
      <xdr:nvSpPr>
        <xdr:cNvPr id="843" name="テキスト ボックス 842"/>
        <xdr:cNvSpPr txBox="1"/>
      </xdr:nvSpPr>
      <xdr:spPr>
        <a:xfrm>
          <a:off x="21056111" y="13217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41,709</a:t>
          </a:r>
          <a:endParaRPr kumimoji="1" lang="ja-JP" altLang="en-US" sz="1000" b="1">
            <a:solidFill>
              <a:srgbClr val="000080"/>
            </a:solidFill>
            <a:latin typeface="ＭＳ Ｐゴシック"/>
          </a:endParaRPr>
        </a:p>
      </xdr:txBody>
    </xdr:sp>
    <xdr:clientData/>
  </xdr:oneCellAnchor>
  <xdr:twoCellAnchor>
    <xdr:from>
      <xdr:col>28</xdr:col>
      <xdr:colOff>314325</xdr:colOff>
      <xdr:row>75</xdr:row>
      <xdr:rowOff>64129</xdr:rowOff>
    </xdr:from>
    <xdr:to>
      <xdr:col>29</xdr:col>
      <xdr:colOff>517525</xdr:colOff>
      <xdr:row>75</xdr:row>
      <xdr:rowOff>105696</xdr:rowOff>
    </xdr:to>
    <xdr:cxnSp macro="">
      <xdr:nvCxnSpPr>
        <xdr:cNvPr id="844" name="直線コネクタ 843"/>
        <xdr:cNvCxnSpPr/>
      </xdr:nvCxnSpPr>
      <xdr:spPr>
        <a:xfrm>
          <a:off x="19545300" y="12922879"/>
          <a:ext cx="889000" cy="41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75088</xdr:rowOff>
    </xdr:from>
    <xdr:to>
      <xdr:col>29</xdr:col>
      <xdr:colOff>568325</xdr:colOff>
      <xdr:row>77</xdr:row>
      <xdr:rowOff>5238</xdr:rowOff>
    </xdr:to>
    <xdr:sp macro="" textlink="">
      <xdr:nvSpPr>
        <xdr:cNvPr id="845" name="フローチャート : 判断 844"/>
        <xdr:cNvSpPr/>
      </xdr:nvSpPr>
      <xdr:spPr>
        <a:xfrm>
          <a:off x="20383500" y="1310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167815</xdr:rowOff>
    </xdr:from>
    <xdr:ext cx="534377" cy="259045"/>
    <xdr:sp macro="" textlink="">
      <xdr:nvSpPr>
        <xdr:cNvPr id="846" name="テキスト ボックス 845"/>
        <xdr:cNvSpPr txBox="1"/>
      </xdr:nvSpPr>
      <xdr:spPr>
        <a:xfrm>
          <a:off x="20167111" y="13198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42,725</a:t>
          </a:r>
          <a:endParaRPr kumimoji="1" lang="ja-JP" altLang="en-US" sz="1000" b="1">
            <a:solidFill>
              <a:srgbClr val="000080"/>
            </a:solidFill>
            <a:latin typeface="ＭＳ Ｐゴシック"/>
          </a:endParaRPr>
        </a:p>
      </xdr:txBody>
    </xdr:sp>
    <xdr:clientData/>
  </xdr:oneCellAnchor>
  <xdr:twoCellAnchor>
    <xdr:from>
      <xdr:col>27</xdr:col>
      <xdr:colOff>111125</xdr:colOff>
      <xdr:row>75</xdr:row>
      <xdr:rowOff>64129</xdr:rowOff>
    </xdr:from>
    <xdr:to>
      <xdr:col>28</xdr:col>
      <xdr:colOff>314325</xdr:colOff>
      <xdr:row>75</xdr:row>
      <xdr:rowOff>90760</xdr:rowOff>
    </xdr:to>
    <xdr:cxnSp macro="">
      <xdr:nvCxnSpPr>
        <xdr:cNvPr id="847" name="直線コネクタ 846"/>
        <xdr:cNvCxnSpPr/>
      </xdr:nvCxnSpPr>
      <xdr:spPr>
        <a:xfrm flipV="1">
          <a:off x="18656300" y="12922879"/>
          <a:ext cx="889000" cy="26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101530</xdr:rowOff>
    </xdr:from>
    <xdr:to>
      <xdr:col>28</xdr:col>
      <xdr:colOff>365125</xdr:colOff>
      <xdr:row>77</xdr:row>
      <xdr:rowOff>31680</xdr:rowOff>
    </xdr:to>
    <xdr:sp macro="" textlink="">
      <xdr:nvSpPr>
        <xdr:cNvPr id="848" name="フローチャート : 判断 847"/>
        <xdr:cNvSpPr/>
      </xdr:nvSpPr>
      <xdr:spPr>
        <a:xfrm>
          <a:off x="19494500" y="1313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22807</xdr:rowOff>
    </xdr:from>
    <xdr:ext cx="534377" cy="259045"/>
    <xdr:sp macro="" textlink="">
      <xdr:nvSpPr>
        <xdr:cNvPr id="849" name="テキスト ボックス 848"/>
        <xdr:cNvSpPr txBox="1"/>
      </xdr:nvSpPr>
      <xdr:spPr>
        <a:xfrm>
          <a:off x="19278111" y="13224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41,337</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109322</xdr:rowOff>
    </xdr:from>
    <xdr:to>
      <xdr:col>27</xdr:col>
      <xdr:colOff>161925</xdr:colOff>
      <xdr:row>77</xdr:row>
      <xdr:rowOff>39472</xdr:rowOff>
    </xdr:to>
    <xdr:sp macro="" textlink="">
      <xdr:nvSpPr>
        <xdr:cNvPr id="850" name="フローチャート : 判断 849"/>
        <xdr:cNvSpPr/>
      </xdr:nvSpPr>
      <xdr:spPr>
        <a:xfrm>
          <a:off x="18605500" y="1313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30599</xdr:rowOff>
    </xdr:from>
    <xdr:ext cx="534377" cy="259045"/>
    <xdr:sp macro="" textlink="">
      <xdr:nvSpPr>
        <xdr:cNvPr id="851" name="テキスト ボックス 850"/>
        <xdr:cNvSpPr txBox="1"/>
      </xdr:nvSpPr>
      <xdr:spPr>
        <a:xfrm>
          <a:off x="18389111" y="13232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40,928</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2" name="テキスト ボックス 85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3" name="テキスト ボックス 85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4" name="テキスト ボックス 85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5" name="テキスト ボックス 85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6" name="テキスト ボックス 85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75</xdr:row>
      <xdr:rowOff>74479</xdr:rowOff>
    </xdr:from>
    <xdr:to>
      <xdr:col>32</xdr:col>
      <xdr:colOff>238125</xdr:colOff>
      <xdr:row>76</xdr:row>
      <xdr:rowOff>4629</xdr:rowOff>
    </xdr:to>
    <xdr:sp macro="" textlink="">
      <xdr:nvSpPr>
        <xdr:cNvPr id="857" name="円/楕円 856"/>
        <xdr:cNvSpPr/>
      </xdr:nvSpPr>
      <xdr:spPr>
        <a:xfrm>
          <a:off x="22110700" y="12933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74</xdr:row>
      <xdr:rowOff>97356</xdr:rowOff>
    </xdr:from>
    <xdr:ext cx="534377" cy="259045"/>
    <xdr:sp macro="" textlink="">
      <xdr:nvSpPr>
        <xdr:cNvPr id="858" name="繰出金該当値テキスト"/>
        <xdr:cNvSpPr txBox="1"/>
      </xdr:nvSpPr>
      <xdr:spPr>
        <a:xfrm>
          <a:off x="22212300" y="12784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51,757</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56191</xdr:rowOff>
    </xdr:from>
    <xdr:to>
      <xdr:col>31</xdr:col>
      <xdr:colOff>85725</xdr:colOff>
      <xdr:row>75</xdr:row>
      <xdr:rowOff>157792</xdr:rowOff>
    </xdr:to>
    <xdr:sp macro="" textlink="">
      <xdr:nvSpPr>
        <xdr:cNvPr id="859" name="円/楕円 858"/>
        <xdr:cNvSpPr/>
      </xdr:nvSpPr>
      <xdr:spPr>
        <a:xfrm>
          <a:off x="21272500" y="1291494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2868</xdr:rowOff>
    </xdr:from>
    <xdr:ext cx="534377" cy="259045"/>
    <xdr:sp macro="" textlink="">
      <xdr:nvSpPr>
        <xdr:cNvPr id="860" name="テキスト ボックス 859"/>
        <xdr:cNvSpPr txBox="1"/>
      </xdr:nvSpPr>
      <xdr:spPr>
        <a:xfrm>
          <a:off x="21056111" y="12690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52,717</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54896</xdr:rowOff>
    </xdr:from>
    <xdr:to>
      <xdr:col>29</xdr:col>
      <xdr:colOff>568325</xdr:colOff>
      <xdr:row>75</xdr:row>
      <xdr:rowOff>156496</xdr:rowOff>
    </xdr:to>
    <xdr:sp macro="" textlink="">
      <xdr:nvSpPr>
        <xdr:cNvPr id="861" name="円/楕円 860"/>
        <xdr:cNvSpPr/>
      </xdr:nvSpPr>
      <xdr:spPr>
        <a:xfrm>
          <a:off x="20383500" y="12913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1573</xdr:rowOff>
    </xdr:from>
    <xdr:ext cx="534377" cy="259045"/>
    <xdr:sp macro="" textlink="">
      <xdr:nvSpPr>
        <xdr:cNvPr id="862" name="テキスト ボックス 861"/>
        <xdr:cNvSpPr txBox="1"/>
      </xdr:nvSpPr>
      <xdr:spPr>
        <a:xfrm>
          <a:off x="20167111" y="12688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52,785</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13329</xdr:rowOff>
    </xdr:from>
    <xdr:to>
      <xdr:col>28</xdr:col>
      <xdr:colOff>365125</xdr:colOff>
      <xdr:row>75</xdr:row>
      <xdr:rowOff>114929</xdr:rowOff>
    </xdr:to>
    <xdr:sp macro="" textlink="">
      <xdr:nvSpPr>
        <xdr:cNvPr id="863" name="円/楕円 862"/>
        <xdr:cNvSpPr/>
      </xdr:nvSpPr>
      <xdr:spPr>
        <a:xfrm>
          <a:off x="19494500" y="12872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73</xdr:row>
      <xdr:rowOff>131456</xdr:rowOff>
    </xdr:from>
    <xdr:ext cx="534377" cy="259045"/>
    <xdr:sp macro="" textlink="">
      <xdr:nvSpPr>
        <xdr:cNvPr id="864" name="テキスト ボックス 863"/>
        <xdr:cNvSpPr txBox="1"/>
      </xdr:nvSpPr>
      <xdr:spPr>
        <a:xfrm>
          <a:off x="19278111" y="12647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54,967</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39960</xdr:rowOff>
    </xdr:from>
    <xdr:to>
      <xdr:col>27</xdr:col>
      <xdr:colOff>161925</xdr:colOff>
      <xdr:row>75</xdr:row>
      <xdr:rowOff>141560</xdr:rowOff>
    </xdr:to>
    <xdr:sp macro="" textlink="">
      <xdr:nvSpPr>
        <xdr:cNvPr id="865" name="円/楕円 864"/>
        <xdr:cNvSpPr/>
      </xdr:nvSpPr>
      <xdr:spPr>
        <a:xfrm>
          <a:off x="18605500" y="12898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73</xdr:row>
      <xdr:rowOff>158087</xdr:rowOff>
    </xdr:from>
    <xdr:ext cx="534377" cy="259045"/>
    <xdr:sp macro="" textlink="">
      <xdr:nvSpPr>
        <xdr:cNvPr id="866" name="テキスト ボックス 865"/>
        <xdr:cNvSpPr txBox="1"/>
      </xdr:nvSpPr>
      <xdr:spPr>
        <a:xfrm>
          <a:off x="18389111" y="12673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53,569</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7" name="正方形/長方形 86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8" name="正方形/長方形 86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9" name="正方形/長方形 86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0" name="正方形/長方形 86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1" name="正方形/長方形 87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2" name="正方形/長方形 87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3" name="正方形/長方形 87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4" name="正方形/長方形 87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5" name="テキスト ボックス 87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6" name="直線コネクタ 87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7" name="直線コネクタ 87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8" name="テキスト ボックス 87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9" name="直線コネクタ 87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0" name="テキスト ボックス 87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2" name="直線コネクタ 88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4" name="直線コネクタ 88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8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6" name="直線コネクタ 88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7" name="直線コネクタ 88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9" name="フローチャート : 判断 88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0" name="直線コネクタ 88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1" name="フローチャート : 判断 89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2" name="テキスト ボックス 891"/>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3" name="直線コネクタ 89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4" name="フローチャート : 判断 89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95" name="テキスト ボックス 894"/>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6" name="直線コネクタ 89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7" name="フローチャート : 判断 89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8" name="テキスト ボックス 897"/>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9" name="フローチャート : 判断 89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0" name="テキスト ボックス 899"/>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1" name="テキスト ボックス 90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2" name="テキスト ボックス 90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3" name="テキスト ボックス 90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4" name="テキスト ボックス 90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5" name="テキスト ボックス 90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6" name="円/楕円 90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8" name="円/楕円 90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9" name="テキスト ボックス 908"/>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0" name="円/楕円 90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1" name="テキスト ボックス 910"/>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2" name="円/楕円 91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3" name="テキスト ボックス 912"/>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4" name="円/楕円 91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15" name="テキスト ボックス 914"/>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6" name="正方形/長方形 91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7" name="正方形/長方形 91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8" name="テキスト ボックス 91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人件費については全国平均を大きく上回る水準で推移している。これは、平成</a:t>
          </a:r>
          <a:r>
            <a:rPr kumimoji="1" lang="en-US" altLang="ja-JP" sz="1300">
              <a:latin typeface="ＭＳ Ｐゴシック"/>
            </a:rPr>
            <a:t>17</a:t>
          </a:r>
          <a:r>
            <a:rPr kumimoji="1" lang="ja-JP" altLang="en-US" sz="1300">
              <a:latin typeface="ＭＳ Ｐゴシック"/>
            </a:rPr>
            <a:t>年</a:t>
          </a:r>
          <a:r>
            <a:rPr kumimoji="1" lang="en-US" altLang="ja-JP" sz="1300">
              <a:latin typeface="ＭＳ Ｐゴシック"/>
            </a:rPr>
            <a:t>3</a:t>
          </a:r>
          <a:r>
            <a:rPr kumimoji="1" lang="ja-JP" altLang="en-US" sz="1300">
              <a:latin typeface="ＭＳ Ｐゴシック"/>
            </a:rPr>
            <a:t>月</a:t>
          </a:r>
          <a:r>
            <a:rPr kumimoji="1" lang="en-US" altLang="ja-JP" sz="1300">
              <a:latin typeface="ＭＳ Ｐゴシック"/>
            </a:rPr>
            <a:t>1</a:t>
          </a:r>
          <a:r>
            <a:rPr kumimoji="1" lang="ja-JP" altLang="en-US" sz="1300">
              <a:latin typeface="ＭＳ Ｐゴシック"/>
            </a:rPr>
            <a:t>日に市町村合併を行ったことにより、職員数が増となったことが要因の一つとなっている。本年度は退職者数が若干であるが減少し、前年度に比べ</a:t>
          </a:r>
          <a:r>
            <a:rPr kumimoji="1" lang="en-US" altLang="ja-JP" sz="1300">
              <a:latin typeface="ＭＳ Ｐゴシック"/>
            </a:rPr>
            <a:t>511,788</a:t>
          </a:r>
          <a:r>
            <a:rPr kumimoji="1" lang="ja-JP" altLang="en-US" sz="1300">
              <a:latin typeface="ＭＳ Ｐゴシック"/>
            </a:rPr>
            <a:t>千円の減額となっているが、依然として類似団体平均と比較しても大きく上回っている。今後は、「中津市行政サービス高度化プラン」（平成</a:t>
          </a:r>
          <a:r>
            <a:rPr kumimoji="1" lang="en-US" altLang="ja-JP" sz="1300">
              <a:latin typeface="ＭＳ Ｐゴシック"/>
            </a:rPr>
            <a:t>29</a:t>
          </a:r>
          <a:r>
            <a:rPr kumimoji="1" lang="ja-JP" altLang="en-US" sz="1300">
              <a:latin typeface="ＭＳ Ｐゴシック"/>
            </a:rPr>
            <a:t>年度～平成</a:t>
          </a:r>
          <a:r>
            <a:rPr kumimoji="1" lang="en-US" altLang="ja-JP" sz="1300">
              <a:latin typeface="ＭＳ Ｐゴシック"/>
            </a:rPr>
            <a:t>33</a:t>
          </a:r>
          <a:r>
            <a:rPr kumimoji="1" lang="ja-JP" altLang="en-US" sz="1300">
              <a:latin typeface="ＭＳ Ｐゴシック"/>
            </a:rPr>
            <a:t>年度）に基づき、職員数の適正化を図り人件費の削減に努める。</a:t>
          </a:r>
          <a:endParaRPr kumimoji="1" lang="en-US" altLang="ja-JP" sz="1300">
            <a:latin typeface="ＭＳ Ｐゴシック"/>
          </a:endParaRPr>
        </a:p>
        <a:p>
          <a:r>
            <a:rPr kumimoji="1" lang="ja-JP" altLang="en-US" sz="1300">
              <a:latin typeface="ＭＳ Ｐゴシック"/>
            </a:rPr>
            <a:t>扶助費については、毎年増加している児童福祉費及び障害福祉費の影響により、全国平均を大きく上回っている。今後も同事業費の増加が見込まれるため、さらなる財政基盤の確立に努める。</a:t>
          </a:r>
        </a:p>
        <a:p>
          <a:r>
            <a:rPr kumimoji="1" lang="ja-JP" altLang="en-US" sz="1300">
              <a:latin typeface="ＭＳ Ｐゴシック"/>
            </a:rPr>
            <a:t>公債費については、合併特例事業における償還額の増加及び平成</a:t>
          </a:r>
          <a:r>
            <a:rPr kumimoji="1" lang="en-US" altLang="ja-JP" sz="1300">
              <a:latin typeface="ＭＳ Ｐゴシック"/>
            </a:rPr>
            <a:t>23</a:t>
          </a:r>
          <a:r>
            <a:rPr kumimoji="1" lang="ja-JP" altLang="en-US" sz="1300">
              <a:latin typeface="ＭＳ Ｐゴシック"/>
            </a:rPr>
            <a:t>年度に発行した住民参加型市場公募債の満期一括償還（</a:t>
          </a:r>
          <a:r>
            <a:rPr kumimoji="1" lang="en-US" altLang="ja-JP" sz="1300">
              <a:latin typeface="ＭＳ Ｐゴシック"/>
            </a:rPr>
            <a:t>400,000</a:t>
          </a:r>
          <a:r>
            <a:rPr kumimoji="1" lang="ja-JP" altLang="en-US" sz="1300">
              <a:latin typeface="ＭＳ Ｐゴシック"/>
            </a:rPr>
            <a:t>千円）により全国平均及び類似団体平均を上回っている。今後は公債費の減少を見込んでいるが、「中津市公共施設管理プラン」に基づき、地方債発行を伴う普通建設事業を抑制し、プライマリーバランスに留意した、公債費の適正管理に努める。</a:t>
          </a:r>
        </a:p>
        <a:p>
          <a:endParaRPr kumimoji="1" lang="en-US" altLang="ja-JP" sz="1300">
            <a:latin typeface="ＭＳ Ｐゴシック"/>
          </a:endParaRP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大分県中津市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84,864
83,986
491.53
42,146,787
40,508,004
1,310,249
23,727,081
43,812,038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5.1
31.2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44/69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3,429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33630</xdr:rowOff>
    </xdr:from>
    <xdr:to>
      <xdr:col>6</xdr:col>
      <xdr:colOff>510540</xdr:colOff>
      <xdr:row>37</xdr:row>
      <xdr:rowOff>43688</xdr:rowOff>
    </xdr:to>
    <xdr:cxnSp macro="">
      <xdr:nvCxnSpPr>
        <xdr:cNvPr id="54" name="直線コネクタ 53"/>
        <xdr:cNvCxnSpPr/>
      </xdr:nvCxnSpPr>
      <xdr:spPr>
        <a:xfrm flipV="1">
          <a:off x="4633595" y="5177130"/>
          <a:ext cx="1270" cy="1210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47515</xdr:rowOff>
    </xdr:from>
    <xdr:ext cx="469744" cy="259045"/>
    <xdr:sp macro="" textlink="">
      <xdr:nvSpPr>
        <xdr:cNvPr id="55" name="議会費最小値テキスト"/>
        <xdr:cNvSpPr txBox="1"/>
      </xdr:nvSpPr>
      <xdr:spPr>
        <a:xfrm>
          <a:off x="4686300" y="6391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2,585</a:t>
          </a:r>
          <a:endParaRPr kumimoji="1" lang="ja-JP" altLang="en-US" sz="1000" b="1">
            <a:latin typeface="ＭＳ Ｐゴシック"/>
          </a:endParaRPr>
        </a:p>
      </xdr:txBody>
    </xdr:sp>
    <xdr:clientData/>
  </xdr:oneCellAnchor>
  <xdr:twoCellAnchor>
    <xdr:from>
      <xdr:col>6</xdr:col>
      <xdr:colOff>422275</xdr:colOff>
      <xdr:row>37</xdr:row>
      <xdr:rowOff>43688</xdr:rowOff>
    </xdr:from>
    <xdr:to>
      <xdr:col>6</xdr:col>
      <xdr:colOff>600075</xdr:colOff>
      <xdr:row>37</xdr:row>
      <xdr:rowOff>43688</xdr:rowOff>
    </xdr:to>
    <xdr:cxnSp macro="">
      <xdr:nvCxnSpPr>
        <xdr:cNvPr id="56" name="直線コネクタ 55"/>
        <xdr:cNvCxnSpPr/>
      </xdr:nvCxnSpPr>
      <xdr:spPr>
        <a:xfrm>
          <a:off x="4546600" y="6387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151757</xdr:rowOff>
    </xdr:from>
    <xdr:ext cx="469744" cy="259045"/>
    <xdr:sp macro="" textlink="">
      <xdr:nvSpPr>
        <xdr:cNvPr id="57" name="議会費最大値テキスト"/>
        <xdr:cNvSpPr txBox="1"/>
      </xdr:nvSpPr>
      <xdr:spPr>
        <a:xfrm>
          <a:off x="4686300" y="4952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5,232</a:t>
          </a:r>
          <a:endParaRPr kumimoji="1" lang="ja-JP" altLang="en-US" sz="1000" b="1">
            <a:latin typeface="ＭＳ Ｐゴシック"/>
          </a:endParaRPr>
        </a:p>
      </xdr:txBody>
    </xdr:sp>
    <xdr:clientData/>
  </xdr:oneCellAnchor>
  <xdr:twoCellAnchor>
    <xdr:from>
      <xdr:col>6</xdr:col>
      <xdr:colOff>422275</xdr:colOff>
      <xdr:row>30</xdr:row>
      <xdr:rowOff>33630</xdr:rowOff>
    </xdr:from>
    <xdr:to>
      <xdr:col>6</xdr:col>
      <xdr:colOff>600075</xdr:colOff>
      <xdr:row>30</xdr:row>
      <xdr:rowOff>33630</xdr:rowOff>
    </xdr:to>
    <xdr:cxnSp macro="">
      <xdr:nvCxnSpPr>
        <xdr:cNvPr id="58" name="直線コネクタ 57"/>
        <xdr:cNvCxnSpPr/>
      </xdr:nvCxnSpPr>
      <xdr:spPr>
        <a:xfrm>
          <a:off x="4546600" y="5177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18085</xdr:rowOff>
    </xdr:from>
    <xdr:to>
      <xdr:col>6</xdr:col>
      <xdr:colOff>511175</xdr:colOff>
      <xdr:row>35</xdr:row>
      <xdr:rowOff>33630</xdr:rowOff>
    </xdr:to>
    <xdr:cxnSp macro="">
      <xdr:nvCxnSpPr>
        <xdr:cNvPr id="59" name="直線コネクタ 58"/>
        <xdr:cNvCxnSpPr/>
      </xdr:nvCxnSpPr>
      <xdr:spPr>
        <a:xfrm>
          <a:off x="3797300" y="5847385"/>
          <a:ext cx="838200" cy="186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109034</xdr:rowOff>
    </xdr:from>
    <xdr:ext cx="469744" cy="259045"/>
    <xdr:sp macro="" textlink="">
      <xdr:nvSpPr>
        <xdr:cNvPr id="60" name="議会費平均値テキスト"/>
        <xdr:cNvSpPr txBox="1"/>
      </xdr:nvSpPr>
      <xdr:spPr>
        <a:xfrm>
          <a:off x="4686300" y="57668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3,506</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86157</xdr:rowOff>
    </xdr:from>
    <xdr:to>
      <xdr:col>6</xdr:col>
      <xdr:colOff>561975</xdr:colOff>
      <xdr:row>35</xdr:row>
      <xdr:rowOff>16307</xdr:rowOff>
    </xdr:to>
    <xdr:sp macro="" textlink="">
      <xdr:nvSpPr>
        <xdr:cNvPr id="61" name="フローチャート : 判断 60"/>
        <xdr:cNvSpPr/>
      </xdr:nvSpPr>
      <xdr:spPr>
        <a:xfrm>
          <a:off x="4584700" y="591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18085</xdr:rowOff>
    </xdr:from>
    <xdr:to>
      <xdr:col>5</xdr:col>
      <xdr:colOff>358775</xdr:colOff>
      <xdr:row>34</xdr:row>
      <xdr:rowOff>30886</xdr:rowOff>
    </xdr:to>
    <xdr:cxnSp macro="">
      <xdr:nvCxnSpPr>
        <xdr:cNvPr id="62" name="直線コネクタ 61"/>
        <xdr:cNvCxnSpPr/>
      </xdr:nvCxnSpPr>
      <xdr:spPr>
        <a:xfrm flipV="1">
          <a:off x="2908300" y="5847385"/>
          <a:ext cx="889000" cy="12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63297</xdr:rowOff>
    </xdr:from>
    <xdr:to>
      <xdr:col>5</xdr:col>
      <xdr:colOff>409575</xdr:colOff>
      <xdr:row>34</xdr:row>
      <xdr:rowOff>164897</xdr:rowOff>
    </xdr:to>
    <xdr:sp macro="" textlink="">
      <xdr:nvSpPr>
        <xdr:cNvPr id="63" name="フローチャート : 判断 62"/>
        <xdr:cNvSpPr/>
      </xdr:nvSpPr>
      <xdr:spPr>
        <a:xfrm>
          <a:off x="3746500" y="5892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156024</xdr:rowOff>
    </xdr:from>
    <xdr:ext cx="469744" cy="259045"/>
    <xdr:sp macro="" textlink="">
      <xdr:nvSpPr>
        <xdr:cNvPr id="64" name="テキスト ボックス 63"/>
        <xdr:cNvSpPr txBox="1"/>
      </xdr:nvSpPr>
      <xdr:spPr>
        <a:xfrm>
          <a:off x="3562427" y="5985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3,556</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30886</xdr:rowOff>
    </xdr:from>
    <xdr:to>
      <xdr:col>4</xdr:col>
      <xdr:colOff>155575</xdr:colOff>
      <xdr:row>34</xdr:row>
      <xdr:rowOff>80264</xdr:rowOff>
    </xdr:to>
    <xdr:cxnSp macro="">
      <xdr:nvCxnSpPr>
        <xdr:cNvPr id="65" name="直線コネクタ 64"/>
        <xdr:cNvCxnSpPr/>
      </xdr:nvCxnSpPr>
      <xdr:spPr>
        <a:xfrm flipV="1">
          <a:off x="2019300" y="5860186"/>
          <a:ext cx="889000" cy="49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23520</xdr:rowOff>
    </xdr:from>
    <xdr:to>
      <xdr:col>4</xdr:col>
      <xdr:colOff>206375</xdr:colOff>
      <xdr:row>34</xdr:row>
      <xdr:rowOff>125120</xdr:rowOff>
    </xdr:to>
    <xdr:sp macro="" textlink="">
      <xdr:nvSpPr>
        <xdr:cNvPr id="66" name="フローチャート : 判断 65"/>
        <xdr:cNvSpPr/>
      </xdr:nvSpPr>
      <xdr:spPr>
        <a:xfrm>
          <a:off x="2857500" y="585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116247</xdr:rowOff>
    </xdr:from>
    <xdr:ext cx="469744" cy="259045"/>
    <xdr:sp macro="" textlink="">
      <xdr:nvSpPr>
        <xdr:cNvPr id="67" name="テキスト ボックス 66"/>
        <xdr:cNvSpPr txBox="1"/>
      </xdr:nvSpPr>
      <xdr:spPr>
        <a:xfrm>
          <a:off x="2673427" y="5945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3,643</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80264</xdr:rowOff>
    </xdr:from>
    <xdr:to>
      <xdr:col>2</xdr:col>
      <xdr:colOff>638175</xdr:colOff>
      <xdr:row>34</xdr:row>
      <xdr:rowOff>84379</xdr:rowOff>
    </xdr:to>
    <xdr:cxnSp macro="">
      <xdr:nvCxnSpPr>
        <xdr:cNvPr id="68" name="直線コネクタ 67"/>
        <xdr:cNvCxnSpPr/>
      </xdr:nvCxnSpPr>
      <xdr:spPr>
        <a:xfrm flipV="1">
          <a:off x="1130300" y="5909564"/>
          <a:ext cx="8890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39065</xdr:rowOff>
    </xdr:from>
    <xdr:to>
      <xdr:col>3</xdr:col>
      <xdr:colOff>3175</xdr:colOff>
      <xdr:row>34</xdr:row>
      <xdr:rowOff>140665</xdr:rowOff>
    </xdr:to>
    <xdr:sp macro="" textlink="">
      <xdr:nvSpPr>
        <xdr:cNvPr id="69" name="フローチャート : 判断 68"/>
        <xdr:cNvSpPr/>
      </xdr:nvSpPr>
      <xdr:spPr>
        <a:xfrm>
          <a:off x="1968500" y="5868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131792</xdr:rowOff>
    </xdr:from>
    <xdr:ext cx="469744" cy="259045"/>
    <xdr:sp macro="" textlink="">
      <xdr:nvSpPr>
        <xdr:cNvPr id="70" name="テキスト ボックス 69"/>
        <xdr:cNvSpPr txBox="1"/>
      </xdr:nvSpPr>
      <xdr:spPr>
        <a:xfrm>
          <a:off x="1784427" y="5961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3,609</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143307</xdr:rowOff>
    </xdr:from>
    <xdr:to>
      <xdr:col>1</xdr:col>
      <xdr:colOff>485775</xdr:colOff>
      <xdr:row>34</xdr:row>
      <xdr:rowOff>73457</xdr:rowOff>
    </xdr:to>
    <xdr:sp macro="" textlink="">
      <xdr:nvSpPr>
        <xdr:cNvPr id="71" name="フローチャート : 判断 70"/>
        <xdr:cNvSpPr/>
      </xdr:nvSpPr>
      <xdr:spPr>
        <a:xfrm>
          <a:off x="1079500" y="580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89984</xdr:rowOff>
    </xdr:from>
    <xdr:ext cx="469744" cy="259045"/>
    <xdr:sp macro="" textlink="">
      <xdr:nvSpPr>
        <xdr:cNvPr id="72" name="テキスト ボックス 71"/>
        <xdr:cNvSpPr txBox="1"/>
      </xdr:nvSpPr>
      <xdr:spPr>
        <a:xfrm>
          <a:off x="895427" y="5576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34</xdr:row>
      <xdr:rowOff>154280</xdr:rowOff>
    </xdr:from>
    <xdr:to>
      <xdr:col>6</xdr:col>
      <xdr:colOff>561975</xdr:colOff>
      <xdr:row>35</xdr:row>
      <xdr:rowOff>84430</xdr:rowOff>
    </xdr:to>
    <xdr:sp macro="" textlink="">
      <xdr:nvSpPr>
        <xdr:cNvPr id="78" name="円/楕円 77"/>
        <xdr:cNvSpPr/>
      </xdr:nvSpPr>
      <xdr:spPr>
        <a:xfrm>
          <a:off x="4584700" y="598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132707</xdr:rowOff>
    </xdr:from>
    <xdr:ext cx="469744" cy="259045"/>
    <xdr:sp macro="" textlink="">
      <xdr:nvSpPr>
        <xdr:cNvPr id="79" name="議会費該当値テキスト"/>
        <xdr:cNvSpPr txBox="1"/>
      </xdr:nvSpPr>
      <xdr:spPr>
        <a:xfrm>
          <a:off x="4686300" y="5962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3,357</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138735</xdr:rowOff>
    </xdr:from>
    <xdr:to>
      <xdr:col>5</xdr:col>
      <xdr:colOff>409575</xdr:colOff>
      <xdr:row>34</xdr:row>
      <xdr:rowOff>68885</xdr:rowOff>
    </xdr:to>
    <xdr:sp macro="" textlink="">
      <xdr:nvSpPr>
        <xdr:cNvPr id="80" name="円/楕円 79"/>
        <xdr:cNvSpPr/>
      </xdr:nvSpPr>
      <xdr:spPr>
        <a:xfrm>
          <a:off x="3746500" y="5796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32</xdr:row>
      <xdr:rowOff>85412</xdr:rowOff>
    </xdr:from>
    <xdr:ext cx="469744" cy="259045"/>
    <xdr:sp macro="" textlink="">
      <xdr:nvSpPr>
        <xdr:cNvPr id="81" name="テキスト ボックス 80"/>
        <xdr:cNvSpPr txBox="1"/>
      </xdr:nvSpPr>
      <xdr:spPr>
        <a:xfrm>
          <a:off x="3562427" y="5571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3,766</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151536</xdr:rowOff>
    </xdr:from>
    <xdr:to>
      <xdr:col>4</xdr:col>
      <xdr:colOff>206375</xdr:colOff>
      <xdr:row>34</xdr:row>
      <xdr:rowOff>81686</xdr:rowOff>
    </xdr:to>
    <xdr:sp macro="" textlink="">
      <xdr:nvSpPr>
        <xdr:cNvPr id="82" name="円/楕円 81"/>
        <xdr:cNvSpPr/>
      </xdr:nvSpPr>
      <xdr:spPr>
        <a:xfrm>
          <a:off x="2857500" y="5809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98213</xdr:rowOff>
    </xdr:from>
    <xdr:ext cx="469744" cy="259045"/>
    <xdr:sp macro="" textlink="">
      <xdr:nvSpPr>
        <xdr:cNvPr id="83" name="テキスト ボックス 82"/>
        <xdr:cNvSpPr txBox="1"/>
      </xdr:nvSpPr>
      <xdr:spPr>
        <a:xfrm>
          <a:off x="2673427" y="5584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3,738</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29464</xdr:rowOff>
    </xdr:from>
    <xdr:to>
      <xdr:col>3</xdr:col>
      <xdr:colOff>3175</xdr:colOff>
      <xdr:row>34</xdr:row>
      <xdr:rowOff>131064</xdr:rowOff>
    </xdr:to>
    <xdr:sp macro="" textlink="">
      <xdr:nvSpPr>
        <xdr:cNvPr id="84" name="円/楕円 83"/>
        <xdr:cNvSpPr/>
      </xdr:nvSpPr>
      <xdr:spPr>
        <a:xfrm>
          <a:off x="1968500" y="5858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32</xdr:row>
      <xdr:rowOff>147591</xdr:rowOff>
    </xdr:from>
    <xdr:ext cx="469744" cy="259045"/>
    <xdr:sp macro="" textlink="">
      <xdr:nvSpPr>
        <xdr:cNvPr id="85" name="テキスト ボックス 84"/>
        <xdr:cNvSpPr txBox="1"/>
      </xdr:nvSpPr>
      <xdr:spPr>
        <a:xfrm>
          <a:off x="1784427" y="5633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3,630</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33579</xdr:rowOff>
    </xdr:from>
    <xdr:to>
      <xdr:col>1</xdr:col>
      <xdr:colOff>485775</xdr:colOff>
      <xdr:row>34</xdr:row>
      <xdr:rowOff>135179</xdr:rowOff>
    </xdr:to>
    <xdr:sp macro="" textlink="">
      <xdr:nvSpPr>
        <xdr:cNvPr id="86" name="円/楕円 85"/>
        <xdr:cNvSpPr/>
      </xdr:nvSpPr>
      <xdr:spPr>
        <a:xfrm>
          <a:off x="1079500" y="5862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126306</xdr:rowOff>
    </xdr:from>
    <xdr:ext cx="469744" cy="259045"/>
    <xdr:sp macro="" textlink="">
      <xdr:nvSpPr>
        <xdr:cNvPr id="87" name="テキスト ボックス 86"/>
        <xdr:cNvSpPr txBox="1"/>
      </xdr:nvSpPr>
      <xdr:spPr>
        <a:xfrm>
          <a:off x="895427" y="5955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3,621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54/69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59,367</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1" name="テキスト ボックス 100"/>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122677</xdr:rowOff>
    </xdr:from>
    <xdr:to>
      <xdr:col>6</xdr:col>
      <xdr:colOff>510540</xdr:colOff>
      <xdr:row>58</xdr:row>
      <xdr:rowOff>4856</xdr:rowOff>
    </xdr:to>
    <xdr:cxnSp macro="">
      <xdr:nvCxnSpPr>
        <xdr:cNvPr id="111" name="直線コネクタ 110"/>
        <xdr:cNvCxnSpPr/>
      </xdr:nvCxnSpPr>
      <xdr:spPr>
        <a:xfrm flipV="1">
          <a:off x="4633595" y="8523727"/>
          <a:ext cx="1270" cy="1425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8683</xdr:rowOff>
    </xdr:from>
    <xdr:ext cx="534377" cy="259045"/>
    <xdr:sp macro="" textlink="">
      <xdr:nvSpPr>
        <xdr:cNvPr id="112" name="総務費最小値テキスト"/>
        <xdr:cNvSpPr txBox="1"/>
      </xdr:nvSpPr>
      <xdr:spPr>
        <a:xfrm>
          <a:off x="4686300" y="9952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27,696</a:t>
          </a:r>
          <a:endParaRPr kumimoji="1" lang="ja-JP" altLang="en-US" sz="1000" b="1">
            <a:latin typeface="ＭＳ Ｐゴシック"/>
          </a:endParaRPr>
        </a:p>
      </xdr:txBody>
    </xdr:sp>
    <xdr:clientData/>
  </xdr:oneCellAnchor>
  <xdr:twoCellAnchor>
    <xdr:from>
      <xdr:col>6</xdr:col>
      <xdr:colOff>422275</xdr:colOff>
      <xdr:row>58</xdr:row>
      <xdr:rowOff>4856</xdr:rowOff>
    </xdr:from>
    <xdr:to>
      <xdr:col>6</xdr:col>
      <xdr:colOff>600075</xdr:colOff>
      <xdr:row>58</xdr:row>
      <xdr:rowOff>4856</xdr:rowOff>
    </xdr:to>
    <xdr:cxnSp macro="">
      <xdr:nvCxnSpPr>
        <xdr:cNvPr id="113" name="直線コネクタ 112"/>
        <xdr:cNvCxnSpPr/>
      </xdr:nvCxnSpPr>
      <xdr:spPr>
        <a:xfrm>
          <a:off x="4546600" y="9948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69354</xdr:rowOff>
    </xdr:from>
    <xdr:ext cx="599010" cy="259045"/>
    <xdr:sp macro="" textlink="">
      <xdr:nvSpPr>
        <xdr:cNvPr id="114" name="総務費最大値テキスト"/>
        <xdr:cNvSpPr txBox="1"/>
      </xdr:nvSpPr>
      <xdr:spPr>
        <a:xfrm>
          <a:off x="4686300" y="8298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214,734</a:t>
          </a:r>
          <a:endParaRPr kumimoji="1" lang="ja-JP" altLang="en-US" sz="1000" b="1">
            <a:latin typeface="ＭＳ Ｐゴシック"/>
          </a:endParaRPr>
        </a:p>
      </xdr:txBody>
    </xdr:sp>
    <xdr:clientData/>
  </xdr:oneCellAnchor>
  <xdr:twoCellAnchor>
    <xdr:from>
      <xdr:col>6</xdr:col>
      <xdr:colOff>422275</xdr:colOff>
      <xdr:row>49</xdr:row>
      <xdr:rowOff>122677</xdr:rowOff>
    </xdr:from>
    <xdr:to>
      <xdr:col>6</xdr:col>
      <xdr:colOff>600075</xdr:colOff>
      <xdr:row>49</xdr:row>
      <xdr:rowOff>122677</xdr:rowOff>
    </xdr:to>
    <xdr:cxnSp macro="">
      <xdr:nvCxnSpPr>
        <xdr:cNvPr id="115" name="直線コネクタ 114"/>
        <xdr:cNvCxnSpPr/>
      </xdr:nvCxnSpPr>
      <xdr:spPr>
        <a:xfrm>
          <a:off x="4546600" y="8523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163863</xdr:rowOff>
    </xdr:from>
    <xdr:to>
      <xdr:col>6</xdr:col>
      <xdr:colOff>511175</xdr:colOff>
      <xdr:row>57</xdr:row>
      <xdr:rowOff>13467</xdr:rowOff>
    </xdr:to>
    <xdr:cxnSp macro="">
      <xdr:nvCxnSpPr>
        <xdr:cNvPr id="116" name="直線コネクタ 115"/>
        <xdr:cNvCxnSpPr/>
      </xdr:nvCxnSpPr>
      <xdr:spPr>
        <a:xfrm>
          <a:off x="3797300" y="9765063"/>
          <a:ext cx="838200" cy="21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16603</xdr:rowOff>
    </xdr:from>
    <xdr:ext cx="534377" cy="259045"/>
    <xdr:sp macro="" textlink="">
      <xdr:nvSpPr>
        <xdr:cNvPr id="117" name="総務費平均値テキスト"/>
        <xdr:cNvSpPr txBox="1"/>
      </xdr:nvSpPr>
      <xdr:spPr>
        <a:xfrm>
          <a:off x="4686300" y="94463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67,490</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165176</xdr:rowOff>
    </xdr:from>
    <xdr:to>
      <xdr:col>6</xdr:col>
      <xdr:colOff>561975</xdr:colOff>
      <xdr:row>56</xdr:row>
      <xdr:rowOff>95326</xdr:rowOff>
    </xdr:to>
    <xdr:sp macro="" textlink="">
      <xdr:nvSpPr>
        <xdr:cNvPr id="118" name="フローチャート : 判断 117"/>
        <xdr:cNvSpPr/>
      </xdr:nvSpPr>
      <xdr:spPr>
        <a:xfrm>
          <a:off x="4584700" y="9594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151336</xdr:rowOff>
    </xdr:from>
    <xdr:to>
      <xdr:col>5</xdr:col>
      <xdr:colOff>358775</xdr:colOff>
      <xdr:row>56</xdr:row>
      <xdr:rowOff>163863</xdr:rowOff>
    </xdr:to>
    <xdr:cxnSp macro="">
      <xdr:nvCxnSpPr>
        <xdr:cNvPr id="119" name="直線コネクタ 118"/>
        <xdr:cNvCxnSpPr/>
      </xdr:nvCxnSpPr>
      <xdr:spPr>
        <a:xfrm>
          <a:off x="2908300" y="9752536"/>
          <a:ext cx="889000" cy="12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94958</xdr:rowOff>
    </xdr:from>
    <xdr:to>
      <xdr:col>5</xdr:col>
      <xdr:colOff>409575</xdr:colOff>
      <xdr:row>57</xdr:row>
      <xdr:rowOff>25108</xdr:rowOff>
    </xdr:to>
    <xdr:sp macro="" textlink="">
      <xdr:nvSpPr>
        <xdr:cNvPr id="120" name="フローチャート : 判断 119"/>
        <xdr:cNvSpPr/>
      </xdr:nvSpPr>
      <xdr:spPr>
        <a:xfrm>
          <a:off x="3746500" y="9696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41635</xdr:rowOff>
    </xdr:from>
    <xdr:ext cx="534377" cy="259045"/>
    <xdr:sp macro="" textlink="">
      <xdr:nvSpPr>
        <xdr:cNvPr id="121" name="テキスト ボックス 120"/>
        <xdr:cNvSpPr txBox="1"/>
      </xdr:nvSpPr>
      <xdr:spPr>
        <a:xfrm>
          <a:off x="3530111" y="9471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54,205</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151336</xdr:rowOff>
    </xdr:from>
    <xdr:to>
      <xdr:col>4</xdr:col>
      <xdr:colOff>155575</xdr:colOff>
      <xdr:row>56</xdr:row>
      <xdr:rowOff>169914</xdr:rowOff>
    </xdr:to>
    <xdr:cxnSp macro="">
      <xdr:nvCxnSpPr>
        <xdr:cNvPr id="122" name="直線コネクタ 121"/>
        <xdr:cNvCxnSpPr/>
      </xdr:nvCxnSpPr>
      <xdr:spPr>
        <a:xfrm flipV="1">
          <a:off x="2019300" y="9752536"/>
          <a:ext cx="889000" cy="1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53025</xdr:rowOff>
    </xdr:from>
    <xdr:to>
      <xdr:col>4</xdr:col>
      <xdr:colOff>206375</xdr:colOff>
      <xdr:row>56</xdr:row>
      <xdr:rowOff>154625</xdr:rowOff>
    </xdr:to>
    <xdr:sp macro="" textlink="">
      <xdr:nvSpPr>
        <xdr:cNvPr id="123" name="フローチャート : 判断 122"/>
        <xdr:cNvSpPr/>
      </xdr:nvSpPr>
      <xdr:spPr>
        <a:xfrm>
          <a:off x="2857500" y="9654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171152</xdr:rowOff>
    </xdr:from>
    <xdr:ext cx="534377" cy="259045"/>
    <xdr:sp macro="" textlink="">
      <xdr:nvSpPr>
        <xdr:cNvPr id="124" name="テキスト ボックス 123"/>
        <xdr:cNvSpPr txBox="1"/>
      </xdr:nvSpPr>
      <xdr:spPr>
        <a:xfrm>
          <a:off x="2641111" y="9429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59,708</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169914</xdr:rowOff>
    </xdr:from>
    <xdr:to>
      <xdr:col>2</xdr:col>
      <xdr:colOff>638175</xdr:colOff>
      <xdr:row>57</xdr:row>
      <xdr:rowOff>26642</xdr:rowOff>
    </xdr:to>
    <xdr:cxnSp macro="">
      <xdr:nvCxnSpPr>
        <xdr:cNvPr id="125" name="直線コネクタ 124"/>
        <xdr:cNvCxnSpPr/>
      </xdr:nvCxnSpPr>
      <xdr:spPr>
        <a:xfrm flipV="1">
          <a:off x="1130300" y="9771114"/>
          <a:ext cx="889000" cy="28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22766</xdr:rowOff>
    </xdr:from>
    <xdr:to>
      <xdr:col>3</xdr:col>
      <xdr:colOff>3175</xdr:colOff>
      <xdr:row>56</xdr:row>
      <xdr:rowOff>124366</xdr:rowOff>
    </xdr:to>
    <xdr:sp macro="" textlink="">
      <xdr:nvSpPr>
        <xdr:cNvPr id="126" name="フローチャート : 判断 125"/>
        <xdr:cNvSpPr/>
      </xdr:nvSpPr>
      <xdr:spPr>
        <a:xfrm>
          <a:off x="1968500" y="962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140893</xdr:rowOff>
    </xdr:from>
    <xdr:ext cx="534377" cy="259045"/>
    <xdr:sp macro="" textlink="">
      <xdr:nvSpPr>
        <xdr:cNvPr id="127" name="テキスト ボックス 126"/>
        <xdr:cNvSpPr txBox="1"/>
      </xdr:nvSpPr>
      <xdr:spPr>
        <a:xfrm>
          <a:off x="1752111" y="939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63,679</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157411</xdr:rowOff>
    </xdr:from>
    <xdr:to>
      <xdr:col>1</xdr:col>
      <xdr:colOff>485775</xdr:colOff>
      <xdr:row>56</xdr:row>
      <xdr:rowOff>87561</xdr:rowOff>
    </xdr:to>
    <xdr:sp macro="" textlink="">
      <xdr:nvSpPr>
        <xdr:cNvPr id="128" name="フローチャート : 判断 127"/>
        <xdr:cNvSpPr/>
      </xdr:nvSpPr>
      <xdr:spPr>
        <a:xfrm>
          <a:off x="1079500" y="958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104088</xdr:rowOff>
    </xdr:from>
    <xdr:ext cx="534377" cy="259045"/>
    <xdr:sp macro="" textlink="">
      <xdr:nvSpPr>
        <xdr:cNvPr id="129" name="テキスト ボックス 128"/>
        <xdr:cNvSpPr txBox="1"/>
      </xdr:nvSpPr>
      <xdr:spPr>
        <a:xfrm>
          <a:off x="863111" y="9362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68,509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134117</xdr:rowOff>
    </xdr:from>
    <xdr:to>
      <xdr:col>6</xdr:col>
      <xdr:colOff>561975</xdr:colOff>
      <xdr:row>57</xdr:row>
      <xdr:rowOff>64267</xdr:rowOff>
    </xdr:to>
    <xdr:sp macro="" textlink="">
      <xdr:nvSpPr>
        <xdr:cNvPr id="135" name="円/楕円 134"/>
        <xdr:cNvSpPr/>
      </xdr:nvSpPr>
      <xdr:spPr>
        <a:xfrm>
          <a:off x="4584700" y="9735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112544</xdr:rowOff>
    </xdr:from>
    <xdr:ext cx="534377" cy="259045"/>
    <xdr:sp macro="" textlink="">
      <xdr:nvSpPr>
        <xdr:cNvPr id="136" name="総務費該当値テキスト"/>
        <xdr:cNvSpPr txBox="1"/>
      </xdr:nvSpPr>
      <xdr:spPr>
        <a:xfrm>
          <a:off x="4686300" y="9713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49,066</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113063</xdr:rowOff>
    </xdr:from>
    <xdr:to>
      <xdr:col>5</xdr:col>
      <xdr:colOff>409575</xdr:colOff>
      <xdr:row>57</xdr:row>
      <xdr:rowOff>43213</xdr:rowOff>
    </xdr:to>
    <xdr:sp macro="" textlink="">
      <xdr:nvSpPr>
        <xdr:cNvPr id="137" name="円/楕円 136"/>
        <xdr:cNvSpPr/>
      </xdr:nvSpPr>
      <xdr:spPr>
        <a:xfrm>
          <a:off x="3746500" y="9714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34340</xdr:rowOff>
    </xdr:from>
    <xdr:ext cx="534377" cy="259045"/>
    <xdr:sp macro="" textlink="">
      <xdr:nvSpPr>
        <xdr:cNvPr id="138" name="テキスト ボックス 137"/>
        <xdr:cNvSpPr txBox="1"/>
      </xdr:nvSpPr>
      <xdr:spPr>
        <a:xfrm>
          <a:off x="3530111" y="9806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51,829</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100536</xdr:rowOff>
    </xdr:from>
    <xdr:to>
      <xdr:col>4</xdr:col>
      <xdr:colOff>206375</xdr:colOff>
      <xdr:row>57</xdr:row>
      <xdr:rowOff>30686</xdr:rowOff>
    </xdr:to>
    <xdr:sp macro="" textlink="">
      <xdr:nvSpPr>
        <xdr:cNvPr id="139" name="円/楕円 138"/>
        <xdr:cNvSpPr/>
      </xdr:nvSpPr>
      <xdr:spPr>
        <a:xfrm>
          <a:off x="2857500" y="9701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21813</xdr:rowOff>
    </xdr:from>
    <xdr:ext cx="534377" cy="259045"/>
    <xdr:sp macro="" textlink="">
      <xdr:nvSpPr>
        <xdr:cNvPr id="140" name="テキスト ボックス 139"/>
        <xdr:cNvSpPr txBox="1"/>
      </xdr:nvSpPr>
      <xdr:spPr>
        <a:xfrm>
          <a:off x="2641111" y="9794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53,473</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119114</xdr:rowOff>
    </xdr:from>
    <xdr:to>
      <xdr:col>3</xdr:col>
      <xdr:colOff>3175</xdr:colOff>
      <xdr:row>57</xdr:row>
      <xdr:rowOff>49264</xdr:rowOff>
    </xdr:to>
    <xdr:sp macro="" textlink="">
      <xdr:nvSpPr>
        <xdr:cNvPr id="141" name="円/楕円 140"/>
        <xdr:cNvSpPr/>
      </xdr:nvSpPr>
      <xdr:spPr>
        <a:xfrm>
          <a:off x="1968500" y="9720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40391</xdr:rowOff>
    </xdr:from>
    <xdr:ext cx="534377" cy="259045"/>
    <xdr:sp macro="" textlink="">
      <xdr:nvSpPr>
        <xdr:cNvPr id="142" name="テキスト ボックス 141"/>
        <xdr:cNvSpPr txBox="1"/>
      </xdr:nvSpPr>
      <xdr:spPr>
        <a:xfrm>
          <a:off x="1752111" y="9813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51,035</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147292</xdr:rowOff>
    </xdr:from>
    <xdr:to>
      <xdr:col>1</xdr:col>
      <xdr:colOff>485775</xdr:colOff>
      <xdr:row>57</xdr:row>
      <xdr:rowOff>77442</xdr:rowOff>
    </xdr:to>
    <xdr:sp macro="" textlink="">
      <xdr:nvSpPr>
        <xdr:cNvPr id="143" name="円/楕円 142"/>
        <xdr:cNvSpPr/>
      </xdr:nvSpPr>
      <xdr:spPr>
        <a:xfrm>
          <a:off x="1079500" y="9748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68569</xdr:rowOff>
    </xdr:from>
    <xdr:ext cx="534377" cy="259045"/>
    <xdr:sp macro="" textlink="">
      <xdr:nvSpPr>
        <xdr:cNvPr id="144" name="テキスト ボックス 143"/>
        <xdr:cNvSpPr txBox="1"/>
      </xdr:nvSpPr>
      <xdr:spPr>
        <a:xfrm>
          <a:off x="863111" y="9841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47,337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171,364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37986</xdr:rowOff>
    </xdr:from>
    <xdr:to>
      <xdr:col>6</xdr:col>
      <xdr:colOff>510540</xdr:colOff>
      <xdr:row>79</xdr:row>
      <xdr:rowOff>56578</xdr:rowOff>
    </xdr:to>
    <xdr:cxnSp macro="">
      <xdr:nvCxnSpPr>
        <xdr:cNvPr id="169" name="直線コネクタ 168"/>
        <xdr:cNvCxnSpPr/>
      </xdr:nvCxnSpPr>
      <xdr:spPr>
        <a:xfrm flipV="1">
          <a:off x="4633595" y="12210936"/>
          <a:ext cx="1270" cy="1390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60405</xdr:rowOff>
    </xdr:from>
    <xdr:ext cx="599010" cy="259045"/>
    <xdr:sp macro="" textlink="">
      <xdr:nvSpPr>
        <xdr:cNvPr id="170" name="民生費最小値テキスト"/>
        <xdr:cNvSpPr txBox="1"/>
      </xdr:nvSpPr>
      <xdr:spPr>
        <a:xfrm>
          <a:off x="4686300" y="13604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119,045</a:t>
          </a:r>
          <a:endParaRPr kumimoji="1" lang="ja-JP" altLang="en-US" sz="1000" b="1">
            <a:latin typeface="ＭＳ Ｐゴシック"/>
          </a:endParaRPr>
        </a:p>
      </xdr:txBody>
    </xdr:sp>
    <xdr:clientData/>
  </xdr:oneCellAnchor>
  <xdr:twoCellAnchor>
    <xdr:from>
      <xdr:col>6</xdr:col>
      <xdr:colOff>422275</xdr:colOff>
      <xdr:row>79</xdr:row>
      <xdr:rowOff>56578</xdr:rowOff>
    </xdr:from>
    <xdr:to>
      <xdr:col>6</xdr:col>
      <xdr:colOff>600075</xdr:colOff>
      <xdr:row>79</xdr:row>
      <xdr:rowOff>56578</xdr:rowOff>
    </xdr:to>
    <xdr:cxnSp macro="">
      <xdr:nvCxnSpPr>
        <xdr:cNvPr id="171" name="直線コネクタ 170"/>
        <xdr:cNvCxnSpPr/>
      </xdr:nvCxnSpPr>
      <xdr:spPr>
        <a:xfrm>
          <a:off x="4546600" y="13601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156113</xdr:rowOff>
    </xdr:from>
    <xdr:ext cx="599010" cy="259045"/>
    <xdr:sp macro="" textlink="">
      <xdr:nvSpPr>
        <xdr:cNvPr id="172" name="民生費最大値テキスト"/>
        <xdr:cNvSpPr txBox="1"/>
      </xdr:nvSpPr>
      <xdr:spPr>
        <a:xfrm>
          <a:off x="4686300" y="11986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228,509</a:t>
          </a:r>
          <a:endParaRPr kumimoji="1" lang="ja-JP" altLang="en-US" sz="1000" b="1">
            <a:latin typeface="ＭＳ Ｐゴシック"/>
          </a:endParaRPr>
        </a:p>
      </xdr:txBody>
    </xdr:sp>
    <xdr:clientData/>
  </xdr:oneCellAnchor>
  <xdr:twoCellAnchor>
    <xdr:from>
      <xdr:col>6</xdr:col>
      <xdr:colOff>422275</xdr:colOff>
      <xdr:row>71</xdr:row>
      <xdr:rowOff>37986</xdr:rowOff>
    </xdr:from>
    <xdr:to>
      <xdr:col>6</xdr:col>
      <xdr:colOff>600075</xdr:colOff>
      <xdr:row>71</xdr:row>
      <xdr:rowOff>37986</xdr:rowOff>
    </xdr:to>
    <xdr:cxnSp macro="">
      <xdr:nvCxnSpPr>
        <xdr:cNvPr id="173" name="直線コネクタ 172"/>
        <xdr:cNvCxnSpPr/>
      </xdr:nvCxnSpPr>
      <xdr:spPr>
        <a:xfrm>
          <a:off x="4546600" y="12210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74</xdr:row>
      <xdr:rowOff>42723</xdr:rowOff>
    </xdr:from>
    <xdr:to>
      <xdr:col>6</xdr:col>
      <xdr:colOff>511175</xdr:colOff>
      <xdr:row>75</xdr:row>
      <xdr:rowOff>10757</xdr:rowOff>
    </xdr:to>
    <xdr:cxnSp macro="">
      <xdr:nvCxnSpPr>
        <xdr:cNvPr id="174" name="直線コネクタ 173"/>
        <xdr:cNvCxnSpPr/>
      </xdr:nvCxnSpPr>
      <xdr:spPr>
        <a:xfrm flipV="1">
          <a:off x="3797300" y="12730023"/>
          <a:ext cx="838200" cy="139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133278</xdr:rowOff>
    </xdr:from>
    <xdr:ext cx="599010" cy="259045"/>
    <xdr:sp macro="" textlink="">
      <xdr:nvSpPr>
        <xdr:cNvPr id="175" name="民生費平均値テキスト"/>
        <xdr:cNvSpPr txBox="1"/>
      </xdr:nvSpPr>
      <xdr:spPr>
        <a:xfrm>
          <a:off x="4686300" y="129920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161,307</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154851</xdr:rowOff>
    </xdr:from>
    <xdr:to>
      <xdr:col>6</xdr:col>
      <xdr:colOff>561975</xdr:colOff>
      <xdr:row>76</xdr:row>
      <xdr:rowOff>85001</xdr:rowOff>
    </xdr:to>
    <xdr:sp macro="" textlink="">
      <xdr:nvSpPr>
        <xdr:cNvPr id="176" name="フローチャート : 判断 175"/>
        <xdr:cNvSpPr/>
      </xdr:nvSpPr>
      <xdr:spPr>
        <a:xfrm>
          <a:off x="4584700" y="1301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10757</xdr:rowOff>
    </xdr:from>
    <xdr:to>
      <xdr:col>5</xdr:col>
      <xdr:colOff>358775</xdr:colOff>
      <xdr:row>75</xdr:row>
      <xdr:rowOff>135598</xdr:rowOff>
    </xdr:to>
    <xdr:cxnSp macro="">
      <xdr:nvCxnSpPr>
        <xdr:cNvPr id="177" name="直線コネクタ 176"/>
        <xdr:cNvCxnSpPr/>
      </xdr:nvCxnSpPr>
      <xdr:spPr>
        <a:xfrm flipV="1">
          <a:off x="2908300" y="12869507"/>
          <a:ext cx="889000" cy="124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32741</xdr:rowOff>
    </xdr:from>
    <xdr:to>
      <xdr:col>5</xdr:col>
      <xdr:colOff>409575</xdr:colOff>
      <xdr:row>78</xdr:row>
      <xdr:rowOff>134341</xdr:rowOff>
    </xdr:to>
    <xdr:sp macro="" textlink="">
      <xdr:nvSpPr>
        <xdr:cNvPr id="178" name="フローチャート : 判断 177"/>
        <xdr:cNvSpPr/>
      </xdr:nvSpPr>
      <xdr:spPr>
        <a:xfrm>
          <a:off x="3746500" y="13405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125468</xdr:rowOff>
    </xdr:from>
    <xdr:ext cx="599010" cy="259045"/>
    <xdr:sp macro="" textlink="">
      <xdr:nvSpPr>
        <xdr:cNvPr id="179" name="テキスト ボックス 178"/>
        <xdr:cNvSpPr txBox="1"/>
      </xdr:nvSpPr>
      <xdr:spPr>
        <a:xfrm>
          <a:off x="3497794" y="13498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130,422</a:t>
          </a:r>
          <a:endParaRPr kumimoji="1" lang="ja-JP" altLang="en-US" sz="1000" b="1">
            <a:solidFill>
              <a:srgbClr val="000080"/>
            </a:solidFill>
            <a:latin typeface="ＭＳ Ｐゴシック"/>
          </a:endParaRPr>
        </a:p>
      </xdr:txBody>
    </xdr:sp>
    <xdr:clientData/>
  </xdr:oneCellAnchor>
  <xdr:twoCellAnchor>
    <xdr:from>
      <xdr:col>2</xdr:col>
      <xdr:colOff>638175</xdr:colOff>
      <xdr:row>75</xdr:row>
      <xdr:rowOff>135598</xdr:rowOff>
    </xdr:from>
    <xdr:to>
      <xdr:col>4</xdr:col>
      <xdr:colOff>155575</xdr:colOff>
      <xdr:row>76</xdr:row>
      <xdr:rowOff>116903</xdr:rowOff>
    </xdr:to>
    <xdr:cxnSp macro="">
      <xdr:nvCxnSpPr>
        <xdr:cNvPr id="180" name="直線コネクタ 179"/>
        <xdr:cNvCxnSpPr/>
      </xdr:nvCxnSpPr>
      <xdr:spPr>
        <a:xfrm flipV="1">
          <a:off x="2019300" y="12994348"/>
          <a:ext cx="889000" cy="152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28930</xdr:rowOff>
    </xdr:from>
    <xdr:to>
      <xdr:col>4</xdr:col>
      <xdr:colOff>206375</xdr:colOff>
      <xdr:row>77</xdr:row>
      <xdr:rowOff>130530</xdr:rowOff>
    </xdr:to>
    <xdr:sp macro="" textlink="">
      <xdr:nvSpPr>
        <xdr:cNvPr id="181" name="フローチャート : 判断 180"/>
        <xdr:cNvSpPr/>
      </xdr:nvSpPr>
      <xdr:spPr>
        <a:xfrm>
          <a:off x="2857500" y="13230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121657</xdr:rowOff>
    </xdr:from>
    <xdr:ext cx="599010" cy="259045"/>
    <xdr:sp macro="" textlink="">
      <xdr:nvSpPr>
        <xdr:cNvPr id="182" name="テキスト ボックス 181"/>
        <xdr:cNvSpPr txBox="1"/>
      </xdr:nvSpPr>
      <xdr:spPr>
        <a:xfrm>
          <a:off x="2608794" y="13323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144,222</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116903</xdr:rowOff>
    </xdr:from>
    <xdr:to>
      <xdr:col>2</xdr:col>
      <xdr:colOff>638175</xdr:colOff>
      <xdr:row>76</xdr:row>
      <xdr:rowOff>145466</xdr:rowOff>
    </xdr:to>
    <xdr:cxnSp macro="">
      <xdr:nvCxnSpPr>
        <xdr:cNvPr id="183" name="直線コネクタ 182"/>
        <xdr:cNvCxnSpPr/>
      </xdr:nvCxnSpPr>
      <xdr:spPr>
        <a:xfrm flipV="1">
          <a:off x="1130300" y="13147103"/>
          <a:ext cx="889000" cy="28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112713</xdr:rowOff>
    </xdr:from>
    <xdr:to>
      <xdr:col>3</xdr:col>
      <xdr:colOff>3175</xdr:colOff>
      <xdr:row>78</xdr:row>
      <xdr:rowOff>42863</xdr:rowOff>
    </xdr:to>
    <xdr:sp macro="" textlink="">
      <xdr:nvSpPr>
        <xdr:cNvPr id="184" name="フローチャート : 判断 183"/>
        <xdr:cNvSpPr/>
      </xdr:nvSpPr>
      <xdr:spPr>
        <a:xfrm>
          <a:off x="1968500" y="13314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33990</xdr:rowOff>
    </xdr:from>
    <xdr:ext cx="599010" cy="259045"/>
    <xdr:sp macro="" textlink="">
      <xdr:nvSpPr>
        <xdr:cNvPr id="185" name="テキスト ボックス 184"/>
        <xdr:cNvSpPr txBox="1"/>
      </xdr:nvSpPr>
      <xdr:spPr>
        <a:xfrm>
          <a:off x="1719794" y="13407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137,625</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11836</xdr:rowOff>
    </xdr:from>
    <xdr:to>
      <xdr:col>1</xdr:col>
      <xdr:colOff>485775</xdr:colOff>
      <xdr:row>78</xdr:row>
      <xdr:rowOff>113436</xdr:rowOff>
    </xdr:to>
    <xdr:sp macro="" textlink="">
      <xdr:nvSpPr>
        <xdr:cNvPr id="186" name="フローチャート : 判断 185"/>
        <xdr:cNvSpPr/>
      </xdr:nvSpPr>
      <xdr:spPr>
        <a:xfrm>
          <a:off x="1079500" y="13384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104563</xdr:rowOff>
    </xdr:from>
    <xdr:ext cx="599010" cy="259045"/>
    <xdr:sp macro="" textlink="">
      <xdr:nvSpPr>
        <xdr:cNvPr id="187" name="テキスト ボックス 186"/>
        <xdr:cNvSpPr txBox="1"/>
      </xdr:nvSpPr>
      <xdr:spPr>
        <a:xfrm>
          <a:off x="830794" y="13477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132,068</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73</xdr:row>
      <xdr:rowOff>163373</xdr:rowOff>
    </xdr:from>
    <xdr:to>
      <xdr:col>6</xdr:col>
      <xdr:colOff>561975</xdr:colOff>
      <xdr:row>74</xdr:row>
      <xdr:rowOff>93523</xdr:rowOff>
    </xdr:to>
    <xdr:sp macro="" textlink="">
      <xdr:nvSpPr>
        <xdr:cNvPr id="193" name="円/楕円 192"/>
        <xdr:cNvSpPr/>
      </xdr:nvSpPr>
      <xdr:spPr>
        <a:xfrm>
          <a:off x="4584700" y="12679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73</xdr:row>
      <xdr:rowOff>14800</xdr:rowOff>
    </xdr:from>
    <xdr:ext cx="599010" cy="259045"/>
    <xdr:sp macro="" textlink="">
      <xdr:nvSpPr>
        <xdr:cNvPr id="194" name="民生費該当値テキスト"/>
        <xdr:cNvSpPr txBox="1"/>
      </xdr:nvSpPr>
      <xdr:spPr>
        <a:xfrm>
          <a:off x="4686300" y="12530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187,636</a:t>
          </a:r>
          <a:endParaRPr kumimoji="1" lang="ja-JP" altLang="en-US" sz="1000" b="1">
            <a:solidFill>
              <a:srgbClr val="FF0000"/>
            </a:solidFill>
            <a:latin typeface="ＭＳ Ｐゴシック"/>
          </a:endParaRPr>
        </a:p>
      </xdr:txBody>
    </xdr:sp>
    <xdr:clientData/>
  </xdr:oneCellAnchor>
  <xdr:twoCellAnchor>
    <xdr:from>
      <xdr:col>5</xdr:col>
      <xdr:colOff>307975</xdr:colOff>
      <xdr:row>74</xdr:row>
      <xdr:rowOff>131407</xdr:rowOff>
    </xdr:from>
    <xdr:to>
      <xdr:col>5</xdr:col>
      <xdr:colOff>409575</xdr:colOff>
      <xdr:row>75</xdr:row>
      <xdr:rowOff>61557</xdr:rowOff>
    </xdr:to>
    <xdr:sp macro="" textlink="">
      <xdr:nvSpPr>
        <xdr:cNvPr id="195" name="円/楕円 194"/>
        <xdr:cNvSpPr/>
      </xdr:nvSpPr>
      <xdr:spPr>
        <a:xfrm>
          <a:off x="3746500" y="12818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73</xdr:row>
      <xdr:rowOff>78084</xdr:rowOff>
    </xdr:from>
    <xdr:ext cx="599010" cy="259045"/>
    <xdr:sp macro="" textlink="">
      <xdr:nvSpPr>
        <xdr:cNvPr id="196" name="テキスト ボックス 195"/>
        <xdr:cNvSpPr txBox="1"/>
      </xdr:nvSpPr>
      <xdr:spPr>
        <a:xfrm>
          <a:off x="3497794" y="12593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176,653</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84798</xdr:rowOff>
    </xdr:from>
    <xdr:to>
      <xdr:col>4</xdr:col>
      <xdr:colOff>206375</xdr:colOff>
      <xdr:row>76</xdr:row>
      <xdr:rowOff>14948</xdr:rowOff>
    </xdr:to>
    <xdr:sp macro="" textlink="">
      <xdr:nvSpPr>
        <xdr:cNvPr id="197" name="円/楕円 196"/>
        <xdr:cNvSpPr/>
      </xdr:nvSpPr>
      <xdr:spPr>
        <a:xfrm>
          <a:off x="2857500" y="12943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31475</xdr:rowOff>
    </xdr:from>
    <xdr:ext cx="599010" cy="259045"/>
    <xdr:sp macro="" textlink="">
      <xdr:nvSpPr>
        <xdr:cNvPr id="198" name="テキスト ボックス 197"/>
        <xdr:cNvSpPr txBox="1"/>
      </xdr:nvSpPr>
      <xdr:spPr>
        <a:xfrm>
          <a:off x="2608794" y="12718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166,823</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66103</xdr:rowOff>
    </xdr:from>
    <xdr:to>
      <xdr:col>3</xdr:col>
      <xdr:colOff>3175</xdr:colOff>
      <xdr:row>76</xdr:row>
      <xdr:rowOff>167703</xdr:rowOff>
    </xdr:to>
    <xdr:sp macro="" textlink="">
      <xdr:nvSpPr>
        <xdr:cNvPr id="199" name="円/楕円 198"/>
        <xdr:cNvSpPr/>
      </xdr:nvSpPr>
      <xdr:spPr>
        <a:xfrm>
          <a:off x="1968500" y="13096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12781</xdr:rowOff>
    </xdr:from>
    <xdr:ext cx="599010" cy="259045"/>
    <xdr:sp macro="" textlink="">
      <xdr:nvSpPr>
        <xdr:cNvPr id="200" name="テキスト ボックス 199"/>
        <xdr:cNvSpPr txBox="1"/>
      </xdr:nvSpPr>
      <xdr:spPr>
        <a:xfrm>
          <a:off x="1719794" y="12871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154,795</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94666</xdr:rowOff>
    </xdr:from>
    <xdr:to>
      <xdr:col>1</xdr:col>
      <xdr:colOff>485775</xdr:colOff>
      <xdr:row>77</xdr:row>
      <xdr:rowOff>24816</xdr:rowOff>
    </xdr:to>
    <xdr:sp macro="" textlink="">
      <xdr:nvSpPr>
        <xdr:cNvPr id="201" name="円/楕円 200"/>
        <xdr:cNvSpPr/>
      </xdr:nvSpPr>
      <xdr:spPr>
        <a:xfrm>
          <a:off x="1079500" y="13124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41343</xdr:rowOff>
    </xdr:from>
    <xdr:ext cx="599010" cy="259045"/>
    <xdr:sp macro="" textlink="">
      <xdr:nvSpPr>
        <xdr:cNvPr id="202" name="テキスト ボックス 201"/>
        <xdr:cNvSpPr txBox="1"/>
      </xdr:nvSpPr>
      <xdr:spPr>
        <a:xfrm>
          <a:off x="830794" y="12900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152,546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44/69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34,812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5" name="テキスト ボックス 21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19" name="テキスト ボックス 218"/>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1" name="テキスト ボックス 220"/>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76854</xdr:rowOff>
    </xdr:from>
    <xdr:to>
      <xdr:col>6</xdr:col>
      <xdr:colOff>510540</xdr:colOff>
      <xdr:row>99</xdr:row>
      <xdr:rowOff>57880</xdr:rowOff>
    </xdr:to>
    <xdr:cxnSp macro="">
      <xdr:nvCxnSpPr>
        <xdr:cNvPr id="227" name="直線コネクタ 226"/>
        <xdr:cNvCxnSpPr/>
      </xdr:nvCxnSpPr>
      <xdr:spPr>
        <a:xfrm flipV="1">
          <a:off x="4633595" y="15507354"/>
          <a:ext cx="1270" cy="15240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61707</xdr:rowOff>
    </xdr:from>
    <xdr:ext cx="534377" cy="259045"/>
    <xdr:sp macro="" textlink="">
      <xdr:nvSpPr>
        <xdr:cNvPr id="228" name="衛生費最小値テキスト"/>
        <xdr:cNvSpPr txBox="1"/>
      </xdr:nvSpPr>
      <xdr:spPr>
        <a:xfrm>
          <a:off x="4686300" y="17035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19,295</a:t>
          </a:r>
          <a:endParaRPr kumimoji="1" lang="ja-JP" altLang="en-US" sz="1000" b="1">
            <a:latin typeface="ＭＳ Ｐゴシック"/>
          </a:endParaRPr>
        </a:p>
      </xdr:txBody>
    </xdr:sp>
    <xdr:clientData/>
  </xdr:oneCellAnchor>
  <xdr:twoCellAnchor>
    <xdr:from>
      <xdr:col>6</xdr:col>
      <xdr:colOff>422275</xdr:colOff>
      <xdr:row>99</xdr:row>
      <xdr:rowOff>57880</xdr:rowOff>
    </xdr:from>
    <xdr:to>
      <xdr:col>6</xdr:col>
      <xdr:colOff>600075</xdr:colOff>
      <xdr:row>99</xdr:row>
      <xdr:rowOff>57880</xdr:rowOff>
    </xdr:to>
    <xdr:cxnSp macro="">
      <xdr:nvCxnSpPr>
        <xdr:cNvPr id="229" name="直線コネクタ 228"/>
        <xdr:cNvCxnSpPr/>
      </xdr:nvCxnSpPr>
      <xdr:spPr>
        <a:xfrm>
          <a:off x="4546600" y="17031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23531</xdr:rowOff>
    </xdr:from>
    <xdr:ext cx="534377" cy="259045"/>
    <xdr:sp macro="" textlink="">
      <xdr:nvSpPr>
        <xdr:cNvPr id="230" name="衛生費最大値テキスト"/>
        <xdr:cNvSpPr txBox="1"/>
      </xdr:nvSpPr>
      <xdr:spPr>
        <a:xfrm>
          <a:off x="4686300" y="15282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99,299</a:t>
          </a:r>
          <a:endParaRPr kumimoji="1" lang="ja-JP" altLang="en-US" sz="1000" b="1">
            <a:latin typeface="ＭＳ Ｐゴシック"/>
          </a:endParaRPr>
        </a:p>
      </xdr:txBody>
    </xdr:sp>
    <xdr:clientData/>
  </xdr:oneCellAnchor>
  <xdr:twoCellAnchor>
    <xdr:from>
      <xdr:col>6</xdr:col>
      <xdr:colOff>422275</xdr:colOff>
      <xdr:row>90</xdr:row>
      <xdr:rowOff>76854</xdr:rowOff>
    </xdr:from>
    <xdr:to>
      <xdr:col>6</xdr:col>
      <xdr:colOff>600075</xdr:colOff>
      <xdr:row>90</xdr:row>
      <xdr:rowOff>76854</xdr:rowOff>
    </xdr:to>
    <xdr:cxnSp macro="">
      <xdr:nvCxnSpPr>
        <xdr:cNvPr id="231" name="直線コネクタ 230"/>
        <xdr:cNvCxnSpPr/>
      </xdr:nvCxnSpPr>
      <xdr:spPr>
        <a:xfrm>
          <a:off x="4546600" y="15507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162370</xdr:rowOff>
    </xdr:from>
    <xdr:to>
      <xdr:col>6</xdr:col>
      <xdr:colOff>511175</xdr:colOff>
      <xdr:row>97</xdr:row>
      <xdr:rowOff>165627</xdr:rowOff>
    </xdr:to>
    <xdr:cxnSp macro="">
      <xdr:nvCxnSpPr>
        <xdr:cNvPr id="232" name="直線コネクタ 231"/>
        <xdr:cNvCxnSpPr/>
      </xdr:nvCxnSpPr>
      <xdr:spPr>
        <a:xfrm flipV="1">
          <a:off x="3797300" y="16793020"/>
          <a:ext cx="838200" cy="3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165994</xdr:rowOff>
    </xdr:from>
    <xdr:ext cx="534377" cy="259045"/>
    <xdr:sp macro="" textlink="">
      <xdr:nvSpPr>
        <xdr:cNvPr id="233" name="衛生費平均値テキスト"/>
        <xdr:cNvSpPr txBox="1"/>
      </xdr:nvSpPr>
      <xdr:spPr>
        <a:xfrm>
          <a:off x="4686300" y="16453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39,154</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143117</xdr:rowOff>
    </xdr:from>
    <xdr:to>
      <xdr:col>6</xdr:col>
      <xdr:colOff>561975</xdr:colOff>
      <xdr:row>97</xdr:row>
      <xdr:rowOff>73267</xdr:rowOff>
    </xdr:to>
    <xdr:sp macro="" textlink="">
      <xdr:nvSpPr>
        <xdr:cNvPr id="234" name="フローチャート : 判断 233"/>
        <xdr:cNvSpPr/>
      </xdr:nvSpPr>
      <xdr:spPr>
        <a:xfrm>
          <a:off x="4584700" y="16602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139091</xdr:rowOff>
    </xdr:from>
    <xdr:to>
      <xdr:col>5</xdr:col>
      <xdr:colOff>358775</xdr:colOff>
      <xdr:row>97</xdr:row>
      <xdr:rowOff>165627</xdr:rowOff>
    </xdr:to>
    <xdr:cxnSp macro="">
      <xdr:nvCxnSpPr>
        <xdr:cNvPr id="235" name="直線コネクタ 234"/>
        <xdr:cNvCxnSpPr/>
      </xdr:nvCxnSpPr>
      <xdr:spPr>
        <a:xfrm>
          <a:off x="2908300" y="16769741"/>
          <a:ext cx="889000" cy="26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1155</xdr:rowOff>
    </xdr:from>
    <xdr:to>
      <xdr:col>5</xdr:col>
      <xdr:colOff>409575</xdr:colOff>
      <xdr:row>97</xdr:row>
      <xdr:rowOff>102755</xdr:rowOff>
    </xdr:to>
    <xdr:sp macro="" textlink="">
      <xdr:nvSpPr>
        <xdr:cNvPr id="236" name="フローチャート : 判断 235"/>
        <xdr:cNvSpPr/>
      </xdr:nvSpPr>
      <xdr:spPr>
        <a:xfrm>
          <a:off x="3746500" y="1663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119282</xdr:rowOff>
    </xdr:from>
    <xdr:ext cx="534377" cy="259045"/>
    <xdr:sp macro="" textlink="">
      <xdr:nvSpPr>
        <xdr:cNvPr id="237" name="テキスト ボックス 236"/>
        <xdr:cNvSpPr txBox="1"/>
      </xdr:nvSpPr>
      <xdr:spPr>
        <a:xfrm>
          <a:off x="3530111" y="16407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37,606</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120726</xdr:rowOff>
    </xdr:from>
    <xdr:to>
      <xdr:col>4</xdr:col>
      <xdr:colOff>155575</xdr:colOff>
      <xdr:row>97</xdr:row>
      <xdr:rowOff>139091</xdr:rowOff>
    </xdr:to>
    <xdr:cxnSp macro="">
      <xdr:nvCxnSpPr>
        <xdr:cNvPr id="238" name="直線コネクタ 237"/>
        <xdr:cNvCxnSpPr/>
      </xdr:nvCxnSpPr>
      <xdr:spPr>
        <a:xfrm>
          <a:off x="2019300" y="16751376"/>
          <a:ext cx="889000" cy="18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17405</xdr:rowOff>
    </xdr:from>
    <xdr:to>
      <xdr:col>4</xdr:col>
      <xdr:colOff>206375</xdr:colOff>
      <xdr:row>97</xdr:row>
      <xdr:rowOff>119005</xdr:rowOff>
    </xdr:to>
    <xdr:sp macro="" textlink="">
      <xdr:nvSpPr>
        <xdr:cNvPr id="239" name="フローチャート : 判断 238"/>
        <xdr:cNvSpPr/>
      </xdr:nvSpPr>
      <xdr:spPr>
        <a:xfrm>
          <a:off x="2857500" y="1664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135532</xdr:rowOff>
    </xdr:from>
    <xdr:ext cx="534377" cy="259045"/>
    <xdr:sp macro="" textlink="">
      <xdr:nvSpPr>
        <xdr:cNvPr id="240" name="テキスト ボックス 239"/>
        <xdr:cNvSpPr txBox="1"/>
      </xdr:nvSpPr>
      <xdr:spPr>
        <a:xfrm>
          <a:off x="2641111" y="1642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36,753</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125507</xdr:rowOff>
    </xdr:from>
    <xdr:to>
      <xdr:col>2</xdr:col>
      <xdr:colOff>638175</xdr:colOff>
      <xdr:row>97</xdr:row>
      <xdr:rowOff>120726</xdr:rowOff>
    </xdr:to>
    <xdr:cxnSp macro="">
      <xdr:nvCxnSpPr>
        <xdr:cNvPr id="241" name="直線コネクタ 240"/>
        <xdr:cNvCxnSpPr/>
      </xdr:nvCxnSpPr>
      <xdr:spPr>
        <a:xfrm>
          <a:off x="1130300" y="16584707"/>
          <a:ext cx="889000" cy="16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170644</xdr:rowOff>
    </xdr:from>
    <xdr:to>
      <xdr:col>3</xdr:col>
      <xdr:colOff>3175</xdr:colOff>
      <xdr:row>97</xdr:row>
      <xdr:rowOff>100794</xdr:rowOff>
    </xdr:to>
    <xdr:sp macro="" textlink="">
      <xdr:nvSpPr>
        <xdr:cNvPr id="242" name="フローチャート : 判断 241"/>
        <xdr:cNvSpPr/>
      </xdr:nvSpPr>
      <xdr:spPr>
        <a:xfrm>
          <a:off x="1968500" y="166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117321</xdr:rowOff>
    </xdr:from>
    <xdr:ext cx="534377" cy="259045"/>
    <xdr:sp macro="" textlink="">
      <xdr:nvSpPr>
        <xdr:cNvPr id="243" name="テキスト ボックス 242"/>
        <xdr:cNvSpPr txBox="1"/>
      </xdr:nvSpPr>
      <xdr:spPr>
        <a:xfrm>
          <a:off x="1752111" y="16405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37,709</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35294</xdr:rowOff>
    </xdr:from>
    <xdr:to>
      <xdr:col>1</xdr:col>
      <xdr:colOff>485775</xdr:colOff>
      <xdr:row>97</xdr:row>
      <xdr:rowOff>136894</xdr:rowOff>
    </xdr:to>
    <xdr:sp macro="" textlink="">
      <xdr:nvSpPr>
        <xdr:cNvPr id="244" name="フローチャート : 判断 243"/>
        <xdr:cNvSpPr/>
      </xdr:nvSpPr>
      <xdr:spPr>
        <a:xfrm>
          <a:off x="1079500" y="16665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128021</xdr:rowOff>
    </xdr:from>
    <xdr:ext cx="534377" cy="259045"/>
    <xdr:sp macro="" textlink="">
      <xdr:nvSpPr>
        <xdr:cNvPr id="245" name="テキスト ボックス 244"/>
        <xdr:cNvSpPr txBox="1"/>
      </xdr:nvSpPr>
      <xdr:spPr>
        <a:xfrm>
          <a:off x="863111" y="16758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35,814</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111570</xdr:rowOff>
    </xdr:from>
    <xdr:to>
      <xdr:col>6</xdr:col>
      <xdr:colOff>561975</xdr:colOff>
      <xdr:row>98</xdr:row>
      <xdr:rowOff>41720</xdr:rowOff>
    </xdr:to>
    <xdr:sp macro="" textlink="">
      <xdr:nvSpPr>
        <xdr:cNvPr id="251" name="円/楕円 250"/>
        <xdr:cNvSpPr/>
      </xdr:nvSpPr>
      <xdr:spPr>
        <a:xfrm>
          <a:off x="4584700" y="1674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89997</xdr:rowOff>
    </xdr:from>
    <xdr:ext cx="534377" cy="259045"/>
    <xdr:sp macro="" textlink="">
      <xdr:nvSpPr>
        <xdr:cNvPr id="252" name="衛生費該当値テキスト"/>
        <xdr:cNvSpPr txBox="1"/>
      </xdr:nvSpPr>
      <xdr:spPr>
        <a:xfrm>
          <a:off x="4686300" y="16720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31,810</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114827</xdr:rowOff>
    </xdr:from>
    <xdr:to>
      <xdr:col>5</xdr:col>
      <xdr:colOff>409575</xdr:colOff>
      <xdr:row>98</xdr:row>
      <xdr:rowOff>44977</xdr:rowOff>
    </xdr:to>
    <xdr:sp macro="" textlink="">
      <xdr:nvSpPr>
        <xdr:cNvPr id="253" name="円/楕円 252"/>
        <xdr:cNvSpPr/>
      </xdr:nvSpPr>
      <xdr:spPr>
        <a:xfrm>
          <a:off x="3746500" y="16745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36104</xdr:rowOff>
    </xdr:from>
    <xdr:ext cx="534377" cy="259045"/>
    <xdr:sp macro="" textlink="">
      <xdr:nvSpPr>
        <xdr:cNvPr id="254" name="テキスト ボックス 253"/>
        <xdr:cNvSpPr txBox="1"/>
      </xdr:nvSpPr>
      <xdr:spPr>
        <a:xfrm>
          <a:off x="3530111" y="16838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31,639</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88291</xdr:rowOff>
    </xdr:from>
    <xdr:to>
      <xdr:col>4</xdr:col>
      <xdr:colOff>206375</xdr:colOff>
      <xdr:row>98</xdr:row>
      <xdr:rowOff>18441</xdr:rowOff>
    </xdr:to>
    <xdr:sp macro="" textlink="">
      <xdr:nvSpPr>
        <xdr:cNvPr id="255" name="円/楕円 254"/>
        <xdr:cNvSpPr/>
      </xdr:nvSpPr>
      <xdr:spPr>
        <a:xfrm>
          <a:off x="2857500" y="16718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9568</xdr:rowOff>
    </xdr:from>
    <xdr:ext cx="534377" cy="259045"/>
    <xdr:sp macro="" textlink="">
      <xdr:nvSpPr>
        <xdr:cNvPr id="256" name="テキスト ボックス 255"/>
        <xdr:cNvSpPr txBox="1"/>
      </xdr:nvSpPr>
      <xdr:spPr>
        <a:xfrm>
          <a:off x="2641111" y="16811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33,032</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69926</xdr:rowOff>
    </xdr:from>
    <xdr:to>
      <xdr:col>3</xdr:col>
      <xdr:colOff>3175</xdr:colOff>
      <xdr:row>98</xdr:row>
      <xdr:rowOff>76</xdr:rowOff>
    </xdr:to>
    <xdr:sp macro="" textlink="">
      <xdr:nvSpPr>
        <xdr:cNvPr id="257" name="円/楕円 256"/>
        <xdr:cNvSpPr/>
      </xdr:nvSpPr>
      <xdr:spPr>
        <a:xfrm>
          <a:off x="1968500" y="16700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162653</xdr:rowOff>
    </xdr:from>
    <xdr:ext cx="534377" cy="259045"/>
    <xdr:sp macro="" textlink="">
      <xdr:nvSpPr>
        <xdr:cNvPr id="258" name="テキスト ボックス 257"/>
        <xdr:cNvSpPr txBox="1"/>
      </xdr:nvSpPr>
      <xdr:spPr>
        <a:xfrm>
          <a:off x="1752111" y="16793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33,996</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74707</xdr:rowOff>
    </xdr:from>
    <xdr:to>
      <xdr:col>1</xdr:col>
      <xdr:colOff>485775</xdr:colOff>
      <xdr:row>97</xdr:row>
      <xdr:rowOff>4857</xdr:rowOff>
    </xdr:to>
    <xdr:sp macro="" textlink="">
      <xdr:nvSpPr>
        <xdr:cNvPr id="259" name="円/楕円 258"/>
        <xdr:cNvSpPr/>
      </xdr:nvSpPr>
      <xdr:spPr>
        <a:xfrm>
          <a:off x="1079500" y="16533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21384</xdr:rowOff>
    </xdr:from>
    <xdr:ext cx="534377" cy="259045"/>
    <xdr:sp macro="" textlink="">
      <xdr:nvSpPr>
        <xdr:cNvPr id="260" name="テキスト ボックス 259"/>
        <xdr:cNvSpPr txBox="1"/>
      </xdr:nvSpPr>
      <xdr:spPr>
        <a:xfrm>
          <a:off x="863111" y="16309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42,745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1" name="直線コネクタ 270"/>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2" name="テキスト ボックス 271"/>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3" name="直線コネクタ 272"/>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54627</xdr:rowOff>
    </xdr:from>
    <xdr:ext cx="467179" cy="259045"/>
    <xdr:sp macro="" textlink="">
      <xdr:nvSpPr>
        <xdr:cNvPr id="274" name="テキスト ボックス 273"/>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5" name="直線コネクタ 274"/>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111777</xdr:rowOff>
    </xdr:from>
    <xdr:ext cx="467179" cy="259045"/>
    <xdr:sp macro="" textlink="">
      <xdr:nvSpPr>
        <xdr:cNvPr id="276" name="テキスト ボックス 275"/>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7" name="直線コネクタ 276"/>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168927</xdr:rowOff>
    </xdr:from>
    <xdr:ext cx="467179" cy="259045"/>
    <xdr:sp macro="" textlink="">
      <xdr:nvSpPr>
        <xdr:cNvPr id="278" name="テキスト ボックス 277"/>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0" name="テキスト ボックス 279"/>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1"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152044</xdr:rowOff>
    </xdr:from>
    <xdr:to>
      <xdr:col>15</xdr:col>
      <xdr:colOff>180340</xdr:colOff>
      <xdr:row>38</xdr:row>
      <xdr:rowOff>139700</xdr:rowOff>
    </xdr:to>
    <xdr:cxnSp macro="">
      <xdr:nvCxnSpPr>
        <xdr:cNvPr id="282" name="直線コネクタ 281"/>
        <xdr:cNvCxnSpPr/>
      </xdr:nvCxnSpPr>
      <xdr:spPr>
        <a:xfrm flipV="1">
          <a:off x="10475595" y="5466994"/>
          <a:ext cx="1270" cy="1187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143527</xdr:rowOff>
    </xdr:from>
    <xdr:ext cx="249299" cy="259045"/>
    <xdr:sp macro="" textlink="">
      <xdr:nvSpPr>
        <xdr:cNvPr id="283"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38</xdr:row>
      <xdr:rowOff>139700</xdr:rowOff>
    </xdr:from>
    <xdr:to>
      <xdr:col>15</xdr:col>
      <xdr:colOff>269875</xdr:colOff>
      <xdr:row>38</xdr:row>
      <xdr:rowOff>139700</xdr:rowOff>
    </xdr:to>
    <xdr:cxnSp macro="">
      <xdr:nvCxnSpPr>
        <xdr:cNvPr id="284" name="直線コネクタ 283"/>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98721</xdr:rowOff>
    </xdr:from>
    <xdr:ext cx="469744" cy="259045"/>
    <xdr:sp macro="" textlink="">
      <xdr:nvSpPr>
        <xdr:cNvPr id="285" name="労働費最大値テキスト"/>
        <xdr:cNvSpPr txBox="1"/>
      </xdr:nvSpPr>
      <xdr:spPr>
        <a:xfrm>
          <a:off x="10528300" y="5242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5,196</a:t>
          </a:r>
          <a:endParaRPr kumimoji="1" lang="ja-JP" altLang="en-US" sz="1000" b="1">
            <a:latin typeface="ＭＳ Ｐゴシック"/>
          </a:endParaRPr>
        </a:p>
      </xdr:txBody>
    </xdr:sp>
    <xdr:clientData/>
  </xdr:oneCellAnchor>
  <xdr:twoCellAnchor>
    <xdr:from>
      <xdr:col>15</xdr:col>
      <xdr:colOff>92075</xdr:colOff>
      <xdr:row>31</xdr:row>
      <xdr:rowOff>152044</xdr:rowOff>
    </xdr:from>
    <xdr:to>
      <xdr:col>15</xdr:col>
      <xdr:colOff>269875</xdr:colOff>
      <xdr:row>31</xdr:row>
      <xdr:rowOff>152044</xdr:rowOff>
    </xdr:to>
    <xdr:cxnSp macro="">
      <xdr:nvCxnSpPr>
        <xdr:cNvPr id="286" name="直線コネクタ 285"/>
        <xdr:cNvCxnSpPr/>
      </xdr:nvCxnSpPr>
      <xdr:spPr>
        <a:xfrm>
          <a:off x="10388600" y="5466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55575</xdr:rowOff>
    </xdr:from>
    <xdr:to>
      <xdr:col>15</xdr:col>
      <xdr:colOff>180975</xdr:colOff>
      <xdr:row>38</xdr:row>
      <xdr:rowOff>59461</xdr:rowOff>
    </xdr:to>
    <xdr:cxnSp macro="">
      <xdr:nvCxnSpPr>
        <xdr:cNvPr id="287" name="直線コネクタ 286"/>
        <xdr:cNvCxnSpPr/>
      </xdr:nvCxnSpPr>
      <xdr:spPr>
        <a:xfrm flipV="1">
          <a:off x="9639300" y="6570675"/>
          <a:ext cx="838200" cy="3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114749</xdr:rowOff>
    </xdr:from>
    <xdr:ext cx="378565" cy="259045"/>
    <xdr:sp macro="" textlink="">
      <xdr:nvSpPr>
        <xdr:cNvPr id="288" name="労働費平均値テキスト"/>
        <xdr:cNvSpPr txBox="1"/>
      </xdr:nvSpPr>
      <xdr:spPr>
        <a:xfrm>
          <a:off x="10528300" y="628694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91872</xdr:rowOff>
    </xdr:from>
    <xdr:to>
      <xdr:col>15</xdr:col>
      <xdr:colOff>231775</xdr:colOff>
      <xdr:row>38</xdr:row>
      <xdr:rowOff>22022</xdr:rowOff>
    </xdr:to>
    <xdr:sp macro="" textlink="">
      <xdr:nvSpPr>
        <xdr:cNvPr id="289" name="フローチャート : 判断 288"/>
        <xdr:cNvSpPr/>
      </xdr:nvSpPr>
      <xdr:spPr>
        <a:xfrm>
          <a:off x="10426700" y="6435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158674</xdr:rowOff>
    </xdr:from>
    <xdr:to>
      <xdr:col>14</xdr:col>
      <xdr:colOff>28575</xdr:colOff>
      <xdr:row>38</xdr:row>
      <xdr:rowOff>59461</xdr:rowOff>
    </xdr:to>
    <xdr:cxnSp macro="">
      <xdr:nvCxnSpPr>
        <xdr:cNvPr id="290" name="直線コネクタ 289"/>
        <xdr:cNvCxnSpPr/>
      </xdr:nvCxnSpPr>
      <xdr:spPr>
        <a:xfrm>
          <a:off x="8750300" y="6502324"/>
          <a:ext cx="889000" cy="72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64669</xdr:rowOff>
    </xdr:from>
    <xdr:to>
      <xdr:col>14</xdr:col>
      <xdr:colOff>79375</xdr:colOff>
      <xdr:row>36</xdr:row>
      <xdr:rowOff>166269</xdr:rowOff>
    </xdr:to>
    <xdr:sp macro="" textlink="">
      <xdr:nvSpPr>
        <xdr:cNvPr id="291" name="フローチャート : 判断 290"/>
        <xdr:cNvSpPr/>
      </xdr:nvSpPr>
      <xdr:spPr>
        <a:xfrm>
          <a:off x="9588500" y="6236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35</xdr:row>
      <xdr:rowOff>11346</xdr:rowOff>
    </xdr:from>
    <xdr:ext cx="469744" cy="259045"/>
    <xdr:sp macro="" textlink="">
      <xdr:nvSpPr>
        <xdr:cNvPr id="292" name="テキスト ボックス 291"/>
        <xdr:cNvSpPr txBox="1"/>
      </xdr:nvSpPr>
      <xdr:spPr>
        <a:xfrm>
          <a:off x="9404427" y="6012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1,606</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31115</xdr:rowOff>
    </xdr:from>
    <xdr:to>
      <xdr:col>12</xdr:col>
      <xdr:colOff>511175</xdr:colOff>
      <xdr:row>37</xdr:row>
      <xdr:rowOff>158674</xdr:rowOff>
    </xdr:to>
    <xdr:cxnSp macro="">
      <xdr:nvCxnSpPr>
        <xdr:cNvPr id="293" name="直線コネクタ 292"/>
        <xdr:cNvCxnSpPr/>
      </xdr:nvCxnSpPr>
      <xdr:spPr>
        <a:xfrm>
          <a:off x="7861300" y="6374765"/>
          <a:ext cx="889000" cy="127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148793</xdr:rowOff>
    </xdr:from>
    <xdr:to>
      <xdr:col>12</xdr:col>
      <xdr:colOff>561975</xdr:colOff>
      <xdr:row>37</xdr:row>
      <xdr:rowOff>78943</xdr:rowOff>
    </xdr:to>
    <xdr:sp macro="" textlink="">
      <xdr:nvSpPr>
        <xdr:cNvPr id="294" name="フローチャート : 判断 293"/>
        <xdr:cNvSpPr/>
      </xdr:nvSpPr>
      <xdr:spPr>
        <a:xfrm>
          <a:off x="8699500" y="6320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95470</xdr:rowOff>
    </xdr:from>
    <xdr:ext cx="469744" cy="259045"/>
    <xdr:sp macro="" textlink="">
      <xdr:nvSpPr>
        <xdr:cNvPr id="295" name="テキスト ボックス 294"/>
        <xdr:cNvSpPr txBox="1"/>
      </xdr:nvSpPr>
      <xdr:spPr>
        <a:xfrm>
          <a:off x="8515427" y="6096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1,238</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31115</xdr:rowOff>
    </xdr:from>
    <xdr:to>
      <xdr:col>11</xdr:col>
      <xdr:colOff>307975</xdr:colOff>
      <xdr:row>37</xdr:row>
      <xdr:rowOff>86436</xdr:rowOff>
    </xdr:to>
    <xdr:cxnSp macro="">
      <xdr:nvCxnSpPr>
        <xdr:cNvPr id="296" name="直線コネクタ 295"/>
        <xdr:cNvCxnSpPr/>
      </xdr:nvCxnSpPr>
      <xdr:spPr>
        <a:xfrm flipV="1">
          <a:off x="6972300" y="6374765"/>
          <a:ext cx="889000" cy="55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76784</xdr:rowOff>
    </xdr:from>
    <xdr:to>
      <xdr:col>11</xdr:col>
      <xdr:colOff>358775</xdr:colOff>
      <xdr:row>37</xdr:row>
      <xdr:rowOff>6934</xdr:rowOff>
    </xdr:to>
    <xdr:sp macro="" textlink="">
      <xdr:nvSpPr>
        <xdr:cNvPr id="297" name="フローチャート : 判断 296"/>
        <xdr:cNvSpPr/>
      </xdr:nvSpPr>
      <xdr:spPr>
        <a:xfrm>
          <a:off x="7810500" y="624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23461</xdr:rowOff>
    </xdr:from>
    <xdr:ext cx="469744" cy="259045"/>
    <xdr:sp macro="" textlink="">
      <xdr:nvSpPr>
        <xdr:cNvPr id="298" name="テキスト ボックス 297"/>
        <xdr:cNvSpPr txBox="1"/>
      </xdr:nvSpPr>
      <xdr:spPr>
        <a:xfrm>
          <a:off x="7626427" y="6024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1,553</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171424</xdr:rowOff>
    </xdr:from>
    <xdr:to>
      <xdr:col>10</xdr:col>
      <xdr:colOff>155575</xdr:colOff>
      <xdr:row>36</xdr:row>
      <xdr:rowOff>101574</xdr:rowOff>
    </xdr:to>
    <xdr:sp macro="" textlink="">
      <xdr:nvSpPr>
        <xdr:cNvPr id="299" name="フローチャート : 判断 298"/>
        <xdr:cNvSpPr/>
      </xdr:nvSpPr>
      <xdr:spPr>
        <a:xfrm>
          <a:off x="6921500" y="6172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118101</xdr:rowOff>
    </xdr:from>
    <xdr:ext cx="469744" cy="259045"/>
    <xdr:sp macro="" textlink="">
      <xdr:nvSpPr>
        <xdr:cNvPr id="300" name="テキスト ボックス 299"/>
        <xdr:cNvSpPr txBox="1"/>
      </xdr:nvSpPr>
      <xdr:spPr>
        <a:xfrm>
          <a:off x="6737427" y="5947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4775</xdr:rowOff>
    </xdr:from>
    <xdr:to>
      <xdr:col>15</xdr:col>
      <xdr:colOff>231775</xdr:colOff>
      <xdr:row>38</xdr:row>
      <xdr:rowOff>106375</xdr:rowOff>
    </xdr:to>
    <xdr:sp macro="" textlink="">
      <xdr:nvSpPr>
        <xdr:cNvPr id="306" name="円/楕円 305"/>
        <xdr:cNvSpPr/>
      </xdr:nvSpPr>
      <xdr:spPr>
        <a:xfrm>
          <a:off x="10426700" y="6519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91152</xdr:rowOff>
    </xdr:from>
    <xdr:ext cx="378565" cy="259045"/>
    <xdr:sp macro="" textlink="">
      <xdr:nvSpPr>
        <xdr:cNvPr id="307" name="労働費該当値テキスト"/>
        <xdr:cNvSpPr txBox="1"/>
      </xdr:nvSpPr>
      <xdr:spPr>
        <a:xfrm>
          <a:off x="10528300" y="64348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368</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8661</xdr:rowOff>
    </xdr:from>
    <xdr:to>
      <xdr:col>14</xdr:col>
      <xdr:colOff>79375</xdr:colOff>
      <xdr:row>38</xdr:row>
      <xdr:rowOff>110261</xdr:rowOff>
    </xdr:to>
    <xdr:sp macro="" textlink="">
      <xdr:nvSpPr>
        <xdr:cNvPr id="308" name="円/楕円 307"/>
        <xdr:cNvSpPr/>
      </xdr:nvSpPr>
      <xdr:spPr>
        <a:xfrm>
          <a:off x="9588500" y="6523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101388</xdr:rowOff>
    </xdr:from>
    <xdr:ext cx="378565" cy="259045"/>
    <xdr:sp macro="" textlink="">
      <xdr:nvSpPr>
        <xdr:cNvPr id="309" name="テキスト ボックス 308"/>
        <xdr:cNvSpPr txBox="1"/>
      </xdr:nvSpPr>
      <xdr:spPr>
        <a:xfrm>
          <a:off x="9450017" y="66164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351</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107874</xdr:rowOff>
    </xdr:from>
    <xdr:to>
      <xdr:col>12</xdr:col>
      <xdr:colOff>561975</xdr:colOff>
      <xdr:row>38</xdr:row>
      <xdr:rowOff>38024</xdr:rowOff>
    </xdr:to>
    <xdr:sp macro="" textlink="">
      <xdr:nvSpPr>
        <xdr:cNvPr id="310" name="円/楕円 309"/>
        <xdr:cNvSpPr/>
      </xdr:nvSpPr>
      <xdr:spPr>
        <a:xfrm>
          <a:off x="8699500" y="645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38</xdr:row>
      <xdr:rowOff>29151</xdr:rowOff>
    </xdr:from>
    <xdr:ext cx="378565" cy="259045"/>
    <xdr:sp macro="" textlink="">
      <xdr:nvSpPr>
        <xdr:cNvPr id="311" name="テキスト ボックス 310"/>
        <xdr:cNvSpPr txBox="1"/>
      </xdr:nvSpPr>
      <xdr:spPr>
        <a:xfrm>
          <a:off x="8561017" y="65442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667</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151765</xdr:rowOff>
    </xdr:from>
    <xdr:to>
      <xdr:col>11</xdr:col>
      <xdr:colOff>358775</xdr:colOff>
      <xdr:row>37</xdr:row>
      <xdr:rowOff>81915</xdr:rowOff>
    </xdr:to>
    <xdr:sp macro="" textlink="">
      <xdr:nvSpPr>
        <xdr:cNvPr id="312" name="円/楕円 311"/>
        <xdr:cNvSpPr/>
      </xdr:nvSpPr>
      <xdr:spPr>
        <a:xfrm>
          <a:off x="7810500" y="6323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73042</xdr:rowOff>
    </xdr:from>
    <xdr:ext cx="469744" cy="259045"/>
    <xdr:sp macro="" textlink="">
      <xdr:nvSpPr>
        <xdr:cNvPr id="313" name="テキスト ボックス 312"/>
        <xdr:cNvSpPr txBox="1"/>
      </xdr:nvSpPr>
      <xdr:spPr>
        <a:xfrm>
          <a:off x="7626427" y="6416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1,225</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35636</xdr:rowOff>
    </xdr:from>
    <xdr:to>
      <xdr:col>10</xdr:col>
      <xdr:colOff>155575</xdr:colOff>
      <xdr:row>37</xdr:row>
      <xdr:rowOff>137236</xdr:rowOff>
    </xdr:to>
    <xdr:sp macro="" textlink="">
      <xdr:nvSpPr>
        <xdr:cNvPr id="314" name="円/楕円 313"/>
        <xdr:cNvSpPr/>
      </xdr:nvSpPr>
      <xdr:spPr>
        <a:xfrm>
          <a:off x="6921500" y="6379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37</xdr:row>
      <xdr:rowOff>128364</xdr:rowOff>
    </xdr:from>
    <xdr:ext cx="378565" cy="259045"/>
    <xdr:sp macro="" textlink="">
      <xdr:nvSpPr>
        <xdr:cNvPr id="315" name="テキスト ボックス 314"/>
        <xdr:cNvSpPr txBox="1"/>
      </xdr:nvSpPr>
      <xdr:spPr>
        <a:xfrm>
          <a:off x="6783017" y="64720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32/69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19,783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26" name="直線コネクタ 325"/>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27" name="テキスト ボックス 326"/>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28" name="直線コネクタ 327"/>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29" name="テキスト ボックス 328"/>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0" name="直線コネクタ 329"/>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160762</xdr:rowOff>
    </xdr:from>
    <xdr:ext cx="531299" cy="259045"/>
    <xdr:sp macro="" textlink="">
      <xdr:nvSpPr>
        <xdr:cNvPr id="331" name="テキスト ボックス 330"/>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2" name="直線コネクタ 331"/>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5642</xdr:rowOff>
    </xdr:from>
    <xdr:ext cx="531299" cy="259045"/>
    <xdr:sp macro="" textlink="">
      <xdr:nvSpPr>
        <xdr:cNvPr id="333" name="テキスト ボックス 332"/>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4" name="直線コネクタ 333"/>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21970</xdr:rowOff>
    </xdr:from>
    <xdr:ext cx="531299" cy="259045"/>
    <xdr:sp macro="" textlink="">
      <xdr:nvSpPr>
        <xdr:cNvPr id="335" name="テキスト ボックス 334"/>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6" name="直線コネクタ 335"/>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37" name="テキスト ボックス 336"/>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148289</xdr:rowOff>
    </xdr:from>
    <xdr:to>
      <xdr:col>15</xdr:col>
      <xdr:colOff>180340</xdr:colOff>
      <xdr:row>59</xdr:row>
      <xdr:rowOff>97230</xdr:rowOff>
    </xdr:to>
    <xdr:cxnSp macro="">
      <xdr:nvCxnSpPr>
        <xdr:cNvPr id="341" name="直線コネクタ 340"/>
        <xdr:cNvCxnSpPr/>
      </xdr:nvCxnSpPr>
      <xdr:spPr>
        <a:xfrm flipV="1">
          <a:off x="10475595" y="8720789"/>
          <a:ext cx="1270" cy="1491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101057</xdr:rowOff>
    </xdr:from>
    <xdr:ext cx="378565" cy="259045"/>
    <xdr:sp macro="" textlink="">
      <xdr:nvSpPr>
        <xdr:cNvPr id="342" name="農林水産業費最小値テキスト"/>
        <xdr:cNvSpPr txBox="1"/>
      </xdr:nvSpPr>
      <xdr:spPr>
        <a:xfrm>
          <a:off x="10528300" y="102166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a:t>
          </a:r>
          <a:endParaRPr kumimoji="1" lang="ja-JP" altLang="en-US" sz="1000" b="1">
            <a:latin typeface="ＭＳ Ｐゴシック"/>
          </a:endParaRPr>
        </a:p>
      </xdr:txBody>
    </xdr:sp>
    <xdr:clientData/>
  </xdr:oneCellAnchor>
  <xdr:twoCellAnchor>
    <xdr:from>
      <xdr:col>15</xdr:col>
      <xdr:colOff>92075</xdr:colOff>
      <xdr:row>59</xdr:row>
      <xdr:rowOff>97230</xdr:rowOff>
    </xdr:from>
    <xdr:to>
      <xdr:col>15</xdr:col>
      <xdr:colOff>269875</xdr:colOff>
      <xdr:row>59</xdr:row>
      <xdr:rowOff>97230</xdr:rowOff>
    </xdr:to>
    <xdr:cxnSp macro="">
      <xdr:nvCxnSpPr>
        <xdr:cNvPr id="343" name="直線コネクタ 342"/>
        <xdr:cNvCxnSpPr/>
      </xdr:nvCxnSpPr>
      <xdr:spPr>
        <a:xfrm>
          <a:off x="10388600" y="1021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94966</xdr:rowOff>
    </xdr:from>
    <xdr:ext cx="534377" cy="259045"/>
    <xdr:sp macro="" textlink="">
      <xdr:nvSpPr>
        <xdr:cNvPr id="344" name="農林水産業費最大値テキスト"/>
        <xdr:cNvSpPr txBox="1"/>
      </xdr:nvSpPr>
      <xdr:spPr>
        <a:xfrm>
          <a:off x="10528300" y="8496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91,474</a:t>
          </a:r>
          <a:endParaRPr kumimoji="1" lang="ja-JP" altLang="en-US" sz="1000" b="1">
            <a:latin typeface="ＭＳ Ｐゴシック"/>
          </a:endParaRPr>
        </a:p>
      </xdr:txBody>
    </xdr:sp>
    <xdr:clientData/>
  </xdr:oneCellAnchor>
  <xdr:twoCellAnchor>
    <xdr:from>
      <xdr:col>15</xdr:col>
      <xdr:colOff>92075</xdr:colOff>
      <xdr:row>50</xdr:row>
      <xdr:rowOff>148289</xdr:rowOff>
    </xdr:from>
    <xdr:to>
      <xdr:col>15</xdr:col>
      <xdr:colOff>269875</xdr:colOff>
      <xdr:row>50</xdr:row>
      <xdr:rowOff>148289</xdr:rowOff>
    </xdr:to>
    <xdr:cxnSp macro="">
      <xdr:nvCxnSpPr>
        <xdr:cNvPr id="345" name="直線コネクタ 344"/>
        <xdr:cNvCxnSpPr/>
      </xdr:nvCxnSpPr>
      <xdr:spPr>
        <a:xfrm>
          <a:off x="10388600" y="8720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22216</xdr:rowOff>
    </xdr:from>
    <xdr:to>
      <xdr:col>15</xdr:col>
      <xdr:colOff>180975</xdr:colOff>
      <xdr:row>57</xdr:row>
      <xdr:rowOff>77439</xdr:rowOff>
    </xdr:to>
    <xdr:cxnSp macro="">
      <xdr:nvCxnSpPr>
        <xdr:cNvPr id="346" name="直線コネクタ 345"/>
        <xdr:cNvCxnSpPr/>
      </xdr:nvCxnSpPr>
      <xdr:spPr>
        <a:xfrm>
          <a:off x="9639300" y="9794866"/>
          <a:ext cx="838200" cy="55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43001</xdr:rowOff>
    </xdr:from>
    <xdr:ext cx="534377" cy="259045"/>
    <xdr:sp macro="" textlink="">
      <xdr:nvSpPr>
        <xdr:cNvPr id="347" name="農林水産業費平均値テキスト"/>
        <xdr:cNvSpPr txBox="1"/>
      </xdr:nvSpPr>
      <xdr:spPr>
        <a:xfrm>
          <a:off x="10528300" y="96442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22,712</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20124</xdr:rowOff>
    </xdr:from>
    <xdr:to>
      <xdr:col>15</xdr:col>
      <xdr:colOff>231775</xdr:colOff>
      <xdr:row>57</xdr:row>
      <xdr:rowOff>121724</xdr:rowOff>
    </xdr:to>
    <xdr:sp macro="" textlink="">
      <xdr:nvSpPr>
        <xdr:cNvPr id="348" name="フローチャート : 判断 347"/>
        <xdr:cNvSpPr/>
      </xdr:nvSpPr>
      <xdr:spPr>
        <a:xfrm>
          <a:off x="10426700" y="9792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133430</xdr:rowOff>
    </xdr:from>
    <xdr:to>
      <xdr:col>14</xdr:col>
      <xdr:colOff>28575</xdr:colOff>
      <xdr:row>57</xdr:row>
      <xdr:rowOff>22216</xdr:rowOff>
    </xdr:to>
    <xdr:cxnSp macro="">
      <xdr:nvCxnSpPr>
        <xdr:cNvPr id="349" name="直線コネクタ 348"/>
        <xdr:cNvCxnSpPr/>
      </xdr:nvCxnSpPr>
      <xdr:spPr>
        <a:xfrm>
          <a:off x="8750300" y="9734630"/>
          <a:ext cx="889000" cy="60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27880</xdr:rowOff>
    </xdr:from>
    <xdr:to>
      <xdr:col>14</xdr:col>
      <xdr:colOff>79375</xdr:colOff>
      <xdr:row>58</xdr:row>
      <xdr:rowOff>129480</xdr:rowOff>
    </xdr:to>
    <xdr:sp macro="" textlink="">
      <xdr:nvSpPr>
        <xdr:cNvPr id="350" name="フローチャート : 判断 349"/>
        <xdr:cNvSpPr/>
      </xdr:nvSpPr>
      <xdr:spPr>
        <a:xfrm>
          <a:off x="9588500" y="997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120607</xdr:rowOff>
    </xdr:from>
    <xdr:ext cx="534377" cy="259045"/>
    <xdr:sp macro="" textlink="">
      <xdr:nvSpPr>
        <xdr:cNvPr id="351" name="テキスト ボックス 350"/>
        <xdr:cNvSpPr txBox="1"/>
      </xdr:nvSpPr>
      <xdr:spPr>
        <a:xfrm>
          <a:off x="9372111" y="10064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11,737</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133430</xdr:rowOff>
    </xdr:from>
    <xdr:to>
      <xdr:col>12</xdr:col>
      <xdr:colOff>511175</xdr:colOff>
      <xdr:row>57</xdr:row>
      <xdr:rowOff>59919</xdr:rowOff>
    </xdr:to>
    <xdr:cxnSp macro="">
      <xdr:nvCxnSpPr>
        <xdr:cNvPr id="352" name="直線コネクタ 351"/>
        <xdr:cNvCxnSpPr/>
      </xdr:nvCxnSpPr>
      <xdr:spPr>
        <a:xfrm flipV="1">
          <a:off x="7861300" y="9734630"/>
          <a:ext cx="889000" cy="97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157284</xdr:rowOff>
    </xdr:from>
    <xdr:to>
      <xdr:col>12</xdr:col>
      <xdr:colOff>561975</xdr:colOff>
      <xdr:row>58</xdr:row>
      <xdr:rowOff>87434</xdr:rowOff>
    </xdr:to>
    <xdr:sp macro="" textlink="">
      <xdr:nvSpPr>
        <xdr:cNvPr id="353" name="フローチャート : 判断 352"/>
        <xdr:cNvSpPr/>
      </xdr:nvSpPr>
      <xdr:spPr>
        <a:xfrm>
          <a:off x="8699500" y="9929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78561</xdr:rowOff>
    </xdr:from>
    <xdr:ext cx="534377" cy="259045"/>
    <xdr:sp macro="" textlink="">
      <xdr:nvSpPr>
        <xdr:cNvPr id="354" name="テキスト ボックス 353"/>
        <xdr:cNvSpPr txBox="1"/>
      </xdr:nvSpPr>
      <xdr:spPr>
        <a:xfrm>
          <a:off x="8483111" y="10022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14,312</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30772</xdr:rowOff>
    </xdr:from>
    <xdr:to>
      <xdr:col>11</xdr:col>
      <xdr:colOff>307975</xdr:colOff>
      <xdr:row>57</xdr:row>
      <xdr:rowOff>59919</xdr:rowOff>
    </xdr:to>
    <xdr:cxnSp macro="">
      <xdr:nvCxnSpPr>
        <xdr:cNvPr id="355" name="直線コネクタ 354"/>
        <xdr:cNvCxnSpPr/>
      </xdr:nvCxnSpPr>
      <xdr:spPr>
        <a:xfrm>
          <a:off x="6972300" y="9803422"/>
          <a:ext cx="889000" cy="29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164061</xdr:rowOff>
    </xdr:from>
    <xdr:to>
      <xdr:col>11</xdr:col>
      <xdr:colOff>358775</xdr:colOff>
      <xdr:row>58</xdr:row>
      <xdr:rowOff>94211</xdr:rowOff>
    </xdr:to>
    <xdr:sp macro="" textlink="">
      <xdr:nvSpPr>
        <xdr:cNvPr id="356" name="フローチャート : 判断 355"/>
        <xdr:cNvSpPr/>
      </xdr:nvSpPr>
      <xdr:spPr>
        <a:xfrm>
          <a:off x="7810500" y="993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85338</xdr:rowOff>
    </xdr:from>
    <xdr:ext cx="534377" cy="259045"/>
    <xdr:sp macro="" textlink="">
      <xdr:nvSpPr>
        <xdr:cNvPr id="357" name="テキスト ボックス 356"/>
        <xdr:cNvSpPr txBox="1"/>
      </xdr:nvSpPr>
      <xdr:spPr>
        <a:xfrm>
          <a:off x="7594111" y="10029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13,897</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15519</xdr:rowOff>
    </xdr:from>
    <xdr:to>
      <xdr:col>10</xdr:col>
      <xdr:colOff>155575</xdr:colOff>
      <xdr:row>58</xdr:row>
      <xdr:rowOff>117119</xdr:rowOff>
    </xdr:to>
    <xdr:sp macro="" textlink="">
      <xdr:nvSpPr>
        <xdr:cNvPr id="358" name="フローチャート : 判断 357"/>
        <xdr:cNvSpPr/>
      </xdr:nvSpPr>
      <xdr:spPr>
        <a:xfrm>
          <a:off x="6921500" y="9959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108246</xdr:rowOff>
    </xdr:from>
    <xdr:ext cx="534377" cy="259045"/>
    <xdr:sp macro="" textlink="">
      <xdr:nvSpPr>
        <xdr:cNvPr id="359" name="テキスト ボックス 358"/>
        <xdr:cNvSpPr txBox="1"/>
      </xdr:nvSpPr>
      <xdr:spPr>
        <a:xfrm>
          <a:off x="6705111" y="10052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12,494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26639</xdr:rowOff>
    </xdr:from>
    <xdr:to>
      <xdr:col>15</xdr:col>
      <xdr:colOff>231775</xdr:colOff>
      <xdr:row>57</xdr:row>
      <xdr:rowOff>128239</xdr:rowOff>
    </xdr:to>
    <xdr:sp macro="" textlink="">
      <xdr:nvSpPr>
        <xdr:cNvPr id="365" name="円/楕円 364"/>
        <xdr:cNvSpPr/>
      </xdr:nvSpPr>
      <xdr:spPr>
        <a:xfrm>
          <a:off x="10426700" y="9799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5066</xdr:rowOff>
    </xdr:from>
    <xdr:ext cx="534377" cy="259045"/>
    <xdr:sp macro="" textlink="">
      <xdr:nvSpPr>
        <xdr:cNvPr id="366" name="農林水産業費該当値テキスト"/>
        <xdr:cNvSpPr txBox="1"/>
      </xdr:nvSpPr>
      <xdr:spPr>
        <a:xfrm>
          <a:off x="10528300" y="9777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22,313</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142866</xdr:rowOff>
    </xdr:from>
    <xdr:to>
      <xdr:col>14</xdr:col>
      <xdr:colOff>79375</xdr:colOff>
      <xdr:row>57</xdr:row>
      <xdr:rowOff>73016</xdr:rowOff>
    </xdr:to>
    <xdr:sp macro="" textlink="">
      <xdr:nvSpPr>
        <xdr:cNvPr id="367" name="円/楕円 366"/>
        <xdr:cNvSpPr/>
      </xdr:nvSpPr>
      <xdr:spPr>
        <a:xfrm>
          <a:off x="9588500" y="9744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89543</xdr:rowOff>
    </xdr:from>
    <xdr:ext cx="534377" cy="259045"/>
    <xdr:sp macro="" textlink="">
      <xdr:nvSpPr>
        <xdr:cNvPr id="368" name="テキスト ボックス 367"/>
        <xdr:cNvSpPr txBox="1"/>
      </xdr:nvSpPr>
      <xdr:spPr>
        <a:xfrm>
          <a:off x="9372111" y="9519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25,695</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82630</xdr:rowOff>
    </xdr:from>
    <xdr:to>
      <xdr:col>12</xdr:col>
      <xdr:colOff>561975</xdr:colOff>
      <xdr:row>57</xdr:row>
      <xdr:rowOff>12780</xdr:rowOff>
    </xdr:to>
    <xdr:sp macro="" textlink="">
      <xdr:nvSpPr>
        <xdr:cNvPr id="369" name="円/楕円 368"/>
        <xdr:cNvSpPr/>
      </xdr:nvSpPr>
      <xdr:spPr>
        <a:xfrm>
          <a:off x="8699500" y="968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29307</xdr:rowOff>
    </xdr:from>
    <xdr:ext cx="534377" cy="259045"/>
    <xdr:sp macro="" textlink="">
      <xdr:nvSpPr>
        <xdr:cNvPr id="370" name="テキスト ボックス 369"/>
        <xdr:cNvSpPr txBox="1"/>
      </xdr:nvSpPr>
      <xdr:spPr>
        <a:xfrm>
          <a:off x="8483111" y="9459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29,384</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9119</xdr:rowOff>
    </xdr:from>
    <xdr:to>
      <xdr:col>11</xdr:col>
      <xdr:colOff>358775</xdr:colOff>
      <xdr:row>57</xdr:row>
      <xdr:rowOff>110719</xdr:rowOff>
    </xdr:to>
    <xdr:sp macro="" textlink="">
      <xdr:nvSpPr>
        <xdr:cNvPr id="371" name="円/楕円 370"/>
        <xdr:cNvSpPr/>
      </xdr:nvSpPr>
      <xdr:spPr>
        <a:xfrm>
          <a:off x="7810500" y="9781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127246</xdr:rowOff>
    </xdr:from>
    <xdr:ext cx="534377" cy="259045"/>
    <xdr:sp macro="" textlink="">
      <xdr:nvSpPr>
        <xdr:cNvPr id="372" name="テキスト ボックス 371"/>
        <xdr:cNvSpPr txBox="1"/>
      </xdr:nvSpPr>
      <xdr:spPr>
        <a:xfrm>
          <a:off x="7594111" y="9556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23,386</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151422</xdr:rowOff>
    </xdr:from>
    <xdr:to>
      <xdr:col>10</xdr:col>
      <xdr:colOff>155575</xdr:colOff>
      <xdr:row>57</xdr:row>
      <xdr:rowOff>81572</xdr:rowOff>
    </xdr:to>
    <xdr:sp macro="" textlink="">
      <xdr:nvSpPr>
        <xdr:cNvPr id="373" name="円/楕円 372"/>
        <xdr:cNvSpPr/>
      </xdr:nvSpPr>
      <xdr:spPr>
        <a:xfrm>
          <a:off x="6921500" y="9752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98099</xdr:rowOff>
    </xdr:from>
    <xdr:ext cx="534377" cy="259045"/>
    <xdr:sp macro="" textlink="">
      <xdr:nvSpPr>
        <xdr:cNvPr id="374" name="テキスト ボックス 373"/>
        <xdr:cNvSpPr txBox="1"/>
      </xdr:nvSpPr>
      <xdr:spPr>
        <a:xfrm>
          <a:off x="6705111" y="9527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25,171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38/69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11,559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5" name="直線コネクタ 384"/>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6" name="テキスト ボックス 385"/>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87" name="直線コネクタ 386"/>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88" name="テキスト ボックス 387"/>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89" name="直線コネクタ 388"/>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0" name="テキスト ボックス 389"/>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1" name="直線コネクタ 390"/>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2" name="テキスト ボックス 391"/>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3" name="直線コネクタ 392"/>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4" name="テキスト ボックス 393"/>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5" name="直線コネクタ 394"/>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396" name="テキスト ボックス 395"/>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8" name="テキスト ボックス 397"/>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64393</xdr:rowOff>
    </xdr:from>
    <xdr:to>
      <xdr:col>15</xdr:col>
      <xdr:colOff>180340</xdr:colOff>
      <xdr:row>79</xdr:row>
      <xdr:rowOff>68735</xdr:rowOff>
    </xdr:to>
    <xdr:cxnSp macro="">
      <xdr:nvCxnSpPr>
        <xdr:cNvPr id="400" name="直線コネクタ 399"/>
        <xdr:cNvCxnSpPr/>
      </xdr:nvCxnSpPr>
      <xdr:spPr>
        <a:xfrm flipV="1">
          <a:off x="10475595" y="12237343"/>
          <a:ext cx="1270" cy="1375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72562</xdr:rowOff>
    </xdr:from>
    <xdr:ext cx="378565" cy="259045"/>
    <xdr:sp macro="" textlink="">
      <xdr:nvSpPr>
        <xdr:cNvPr id="401" name="商工費最小値テキスト"/>
        <xdr:cNvSpPr txBox="1"/>
      </xdr:nvSpPr>
      <xdr:spPr>
        <a:xfrm>
          <a:off x="10528300" y="136171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923</a:t>
          </a:r>
          <a:endParaRPr kumimoji="1" lang="ja-JP" altLang="en-US" sz="1000" b="1">
            <a:latin typeface="ＭＳ Ｐゴシック"/>
          </a:endParaRPr>
        </a:p>
      </xdr:txBody>
    </xdr:sp>
    <xdr:clientData/>
  </xdr:oneCellAnchor>
  <xdr:twoCellAnchor>
    <xdr:from>
      <xdr:col>15</xdr:col>
      <xdr:colOff>92075</xdr:colOff>
      <xdr:row>79</xdr:row>
      <xdr:rowOff>68735</xdr:rowOff>
    </xdr:from>
    <xdr:to>
      <xdr:col>15</xdr:col>
      <xdr:colOff>269875</xdr:colOff>
      <xdr:row>79</xdr:row>
      <xdr:rowOff>68735</xdr:rowOff>
    </xdr:to>
    <xdr:cxnSp macro="">
      <xdr:nvCxnSpPr>
        <xdr:cNvPr id="402" name="直線コネクタ 401"/>
        <xdr:cNvCxnSpPr/>
      </xdr:nvCxnSpPr>
      <xdr:spPr>
        <a:xfrm>
          <a:off x="10388600" y="13613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11070</xdr:rowOff>
    </xdr:from>
    <xdr:ext cx="534377" cy="259045"/>
    <xdr:sp macro="" textlink="">
      <xdr:nvSpPr>
        <xdr:cNvPr id="403" name="商工費最大値テキスト"/>
        <xdr:cNvSpPr txBox="1"/>
      </xdr:nvSpPr>
      <xdr:spPr>
        <a:xfrm>
          <a:off x="10528300" y="12012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43,056</a:t>
          </a:r>
          <a:endParaRPr kumimoji="1" lang="ja-JP" altLang="en-US" sz="1000" b="1">
            <a:latin typeface="ＭＳ Ｐゴシック"/>
          </a:endParaRPr>
        </a:p>
      </xdr:txBody>
    </xdr:sp>
    <xdr:clientData/>
  </xdr:oneCellAnchor>
  <xdr:twoCellAnchor>
    <xdr:from>
      <xdr:col>15</xdr:col>
      <xdr:colOff>92075</xdr:colOff>
      <xdr:row>71</xdr:row>
      <xdr:rowOff>64393</xdr:rowOff>
    </xdr:from>
    <xdr:to>
      <xdr:col>15</xdr:col>
      <xdr:colOff>269875</xdr:colOff>
      <xdr:row>71</xdr:row>
      <xdr:rowOff>64393</xdr:rowOff>
    </xdr:to>
    <xdr:cxnSp macro="">
      <xdr:nvCxnSpPr>
        <xdr:cNvPr id="404" name="直線コネクタ 403"/>
        <xdr:cNvCxnSpPr/>
      </xdr:nvCxnSpPr>
      <xdr:spPr>
        <a:xfrm>
          <a:off x="10388600" y="12237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25563</xdr:rowOff>
    </xdr:from>
    <xdr:to>
      <xdr:col>15</xdr:col>
      <xdr:colOff>180975</xdr:colOff>
      <xdr:row>78</xdr:row>
      <xdr:rowOff>27327</xdr:rowOff>
    </xdr:to>
    <xdr:cxnSp macro="">
      <xdr:nvCxnSpPr>
        <xdr:cNvPr id="405" name="直線コネクタ 404"/>
        <xdr:cNvCxnSpPr/>
      </xdr:nvCxnSpPr>
      <xdr:spPr>
        <a:xfrm>
          <a:off x="9639300" y="13227213"/>
          <a:ext cx="838200" cy="173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171279</xdr:rowOff>
    </xdr:from>
    <xdr:ext cx="534377" cy="259045"/>
    <xdr:sp macro="" textlink="">
      <xdr:nvSpPr>
        <xdr:cNvPr id="406" name="商工費平均値テキスト"/>
        <xdr:cNvSpPr txBox="1"/>
      </xdr:nvSpPr>
      <xdr:spPr>
        <a:xfrm>
          <a:off x="10528300" y="13030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12,678</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148402</xdr:rowOff>
    </xdr:from>
    <xdr:to>
      <xdr:col>15</xdr:col>
      <xdr:colOff>231775</xdr:colOff>
      <xdr:row>77</xdr:row>
      <xdr:rowOff>78552</xdr:rowOff>
    </xdr:to>
    <xdr:sp macro="" textlink="">
      <xdr:nvSpPr>
        <xdr:cNvPr id="407" name="フローチャート : 判断 406"/>
        <xdr:cNvSpPr/>
      </xdr:nvSpPr>
      <xdr:spPr>
        <a:xfrm>
          <a:off x="10426700" y="1317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25563</xdr:rowOff>
    </xdr:from>
    <xdr:to>
      <xdr:col>14</xdr:col>
      <xdr:colOff>28575</xdr:colOff>
      <xdr:row>77</xdr:row>
      <xdr:rowOff>139340</xdr:rowOff>
    </xdr:to>
    <xdr:cxnSp macro="">
      <xdr:nvCxnSpPr>
        <xdr:cNvPr id="408" name="直線コネクタ 407"/>
        <xdr:cNvCxnSpPr/>
      </xdr:nvCxnSpPr>
      <xdr:spPr>
        <a:xfrm flipV="1">
          <a:off x="8750300" y="13227213"/>
          <a:ext cx="889000" cy="113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130505</xdr:rowOff>
    </xdr:from>
    <xdr:to>
      <xdr:col>14</xdr:col>
      <xdr:colOff>79375</xdr:colOff>
      <xdr:row>77</xdr:row>
      <xdr:rowOff>60655</xdr:rowOff>
    </xdr:to>
    <xdr:sp macro="" textlink="">
      <xdr:nvSpPr>
        <xdr:cNvPr id="409" name="フローチャート : 判断 408"/>
        <xdr:cNvSpPr/>
      </xdr:nvSpPr>
      <xdr:spPr>
        <a:xfrm>
          <a:off x="9588500" y="13160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77182</xdr:rowOff>
    </xdr:from>
    <xdr:ext cx="534377" cy="259045"/>
    <xdr:sp macro="" textlink="">
      <xdr:nvSpPr>
        <xdr:cNvPr id="410" name="テキスト ボックス 409"/>
        <xdr:cNvSpPr txBox="1"/>
      </xdr:nvSpPr>
      <xdr:spPr>
        <a:xfrm>
          <a:off x="9372111" y="12935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13,226</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139340</xdr:rowOff>
    </xdr:from>
    <xdr:to>
      <xdr:col>12</xdr:col>
      <xdr:colOff>511175</xdr:colOff>
      <xdr:row>78</xdr:row>
      <xdr:rowOff>36078</xdr:rowOff>
    </xdr:to>
    <xdr:cxnSp macro="">
      <xdr:nvCxnSpPr>
        <xdr:cNvPr id="411" name="直線コネクタ 410"/>
        <xdr:cNvCxnSpPr/>
      </xdr:nvCxnSpPr>
      <xdr:spPr>
        <a:xfrm flipV="1">
          <a:off x="7861300" y="13340990"/>
          <a:ext cx="889000" cy="68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95986</xdr:rowOff>
    </xdr:from>
    <xdr:to>
      <xdr:col>12</xdr:col>
      <xdr:colOff>561975</xdr:colOff>
      <xdr:row>78</xdr:row>
      <xdr:rowOff>26136</xdr:rowOff>
    </xdr:to>
    <xdr:sp macro="" textlink="">
      <xdr:nvSpPr>
        <xdr:cNvPr id="412" name="フローチャート : 判断 411"/>
        <xdr:cNvSpPr/>
      </xdr:nvSpPr>
      <xdr:spPr>
        <a:xfrm>
          <a:off x="8699500" y="1329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17263</xdr:rowOff>
    </xdr:from>
    <xdr:ext cx="469744" cy="259045"/>
    <xdr:sp macro="" textlink="">
      <xdr:nvSpPr>
        <xdr:cNvPr id="413" name="テキスト ボックス 412"/>
        <xdr:cNvSpPr txBox="1"/>
      </xdr:nvSpPr>
      <xdr:spPr>
        <a:xfrm>
          <a:off x="8515427" y="13390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9,033</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36078</xdr:rowOff>
    </xdr:from>
    <xdr:to>
      <xdr:col>11</xdr:col>
      <xdr:colOff>307975</xdr:colOff>
      <xdr:row>78</xdr:row>
      <xdr:rowOff>113182</xdr:rowOff>
    </xdr:to>
    <xdr:cxnSp macro="">
      <xdr:nvCxnSpPr>
        <xdr:cNvPr id="414" name="直線コネクタ 413"/>
        <xdr:cNvCxnSpPr/>
      </xdr:nvCxnSpPr>
      <xdr:spPr>
        <a:xfrm flipV="1">
          <a:off x="6972300" y="13409178"/>
          <a:ext cx="889000" cy="77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109376</xdr:rowOff>
    </xdr:from>
    <xdr:to>
      <xdr:col>11</xdr:col>
      <xdr:colOff>358775</xdr:colOff>
      <xdr:row>78</xdr:row>
      <xdr:rowOff>39526</xdr:rowOff>
    </xdr:to>
    <xdr:sp macro="" textlink="">
      <xdr:nvSpPr>
        <xdr:cNvPr id="415" name="フローチャート : 判断 414"/>
        <xdr:cNvSpPr/>
      </xdr:nvSpPr>
      <xdr:spPr>
        <a:xfrm>
          <a:off x="7810500" y="13311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76</xdr:row>
      <xdr:rowOff>56053</xdr:rowOff>
    </xdr:from>
    <xdr:ext cx="469744" cy="259045"/>
    <xdr:sp macro="" textlink="">
      <xdr:nvSpPr>
        <xdr:cNvPr id="416" name="テキスト ボックス 415"/>
        <xdr:cNvSpPr txBox="1"/>
      </xdr:nvSpPr>
      <xdr:spPr>
        <a:xfrm>
          <a:off x="7626427" y="13086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8,623</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122864</xdr:rowOff>
    </xdr:from>
    <xdr:to>
      <xdr:col>10</xdr:col>
      <xdr:colOff>155575</xdr:colOff>
      <xdr:row>78</xdr:row>
      <xdr:rowOff>53014</xdr:rowOff>
    </xdr:to>
    <xdr:sp macro="" textlink="">
      <xdr:nvSpPr>
        <xdr:cNvPr id="417" name="フローチャート : 判断 416"/>
        <xdr:cNvSpPr/>
      </xdr:nvSpPr>
      <xdr:spPr>
        <a:xfrm>
          <a:off x="6921500" y="13324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76</xdr:row>
      <xdr:rowOff>69541</xdr:rowOff>
    </xdr:from>
    <xdr:ext cx="469744" cy="259045"/>
    <xdr:sp macro="" textlink="">
      <xdr:nvSpPr>
        <xdr:cNvPr id="418" name="テキスト ボックス 417"/>
        <xdr:cNvSpPr txBox="1"/>
      </xdr:nvSpPr>
      <xdr:spPr>
        <a:xfrm>
          <a:off x="6737427" y="13099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147977</xdr:rowOff>
    </xdr:from>
    <xdr:to>
      <xdr:col>15</xdr:col>
      <xdr:colOff>231775</xdr:colOff>
      <xdr:row>78</xdr:row>
      <xdr:rowOff>78127</xdr:rowOff>
    </xdr:to>
    <xdr:sp macro="" textlink="">
      <xdr:nvSpPr>
        <xdr:cNvPr id="424" name="円/楕円 423"/>
        <xdr:cNvSpPr/>
      </xdr:nvSpPr>
      <xdr:spPr>
        <a:xfrm>
          <a:off x="10426700" y="13349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126404</xdr:rowOff>
    </xdr:from>
    <xdr:ext cx="469744" cy="259045"/>
    <xdr:sp macro="" textlink="">
      <xdr:nvSpPr>
        <xdr:cNvPr id="425" name="商工費該当値テキスト"/>
        <xdr:cNvSpPr txBox="1"/>
      </xdr:nvSpPr>
      <xdr:spPr>
        <a:xfrm>
          <a:off x="10528300" y="13328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7,441</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146213</xdr:rowOff>
    </xdr:from>
    <xdr:to>
      <xdr:col>14</xdr:col>
      <xdr:colOff>79375</xdr:colOff>
      <xdr:row>77</xdr:row>
      <xdr:rowOff>76363</xdr:rowOff>
    </xdr:to>
    <xdr:sp macro="" textlink="">
      <xdr:nvSpPr>
        <xdr:cNvPr id="426" name="円/楕円 425"/>
        <xdr:cNvSpPr/>
      </xdr:nvSpPr>
      <xdr:spPr>
        <a:xfrm>
          <a:off x="9588500" y="1317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67490</xdr:rowOff>
    </xdr:from>
    <xdr:ext cx="534377" cy="259045"/>
    <xdr:sp macro="" textlink="">
      <xdr:nvSpPr>
        <xdr:cNvPr id="427" name="テキスト ボックス 426"/>
        <xdr:cNvSpPr txBox="1"/>
      </xdr:nvSpPr>
      <xdr:spPr>
        <a:xfrm>
          <a:off x="9372111" y="13269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12,745</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88540</xdr:rowOff>
    </xdr:from>
    <xdr:to>
      <xdr:col>12</xdr:col>
      <xdr:colOff>561975</xdr:colOff>
      <xdr:row>78</xdr:row>
      <xdr:rowOff>18690</xdr:rowOff>
    </xdr:to>
    <xdr:sp macro="" textlink="">
      <xdr:nvSpPr>
        <xdr:cNvPr id="428" name="円/楕円 427"/>
        <xdr:cNvSpPr/>
      </xdr:nvSpPr>
      <xdr:spPr>
        <a:xfrm>
          <a:off x="8699500" y="13290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76</xdr:row>
      <xdr:rowOff>35217</xdr:rowOff>
    </xdr:from>
    <xdr:ext cx="469744" cy="259045"/>
    <xdr:sp macro="" textlink="">
      <xdr:nvSpPr>
        <xdr:cNvPr id="429" name="テキスト ボックス 428"/>
        <xdr:cNvSpPr txBox="1"/>
      </xdr:nvSpPr>
      <xdr:spPr>
        <a:xfrm>
          <a:off x="8515427" y="13065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9,261</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156728</xdr:rowOff>
    </xdr:from>
    <xdr:to>
      <xdr:col>11</xdr:col>
      <xdr:colOff>358775</xdr:colOff>
      <xdr:row>78</xdr:row>
      <xdr:rowOff>86878</xdr:rowOff>
    </xdr:to>
    <xdr:sp macro="" textlink="">
      <xdr:nvSpPr>
        <xdr:cNvPr id="430" name="円/楕円 429"/>
        <xdr:cNvSpPr/>
      </xdr:nvSpPr>
      <xdr:spPr>
        <a:xfrm>
          <a:off x="7810500" y="13358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78005</xdr:rowOff>
    </xdr:from>
    <xdr:ext cx="469744" cy="259045"/>
    <xdr:sp macro="" textlink="">
      <xdr:nvSpPr>
        <xdr:cNvPr id="431" name="テキスト ボックス 430"/>
        <xdr:cNvSpPr txBox="1"/>
      </xdr:nvSpPr>
      <xdr:spPr>
        <a:xfrm>
          <a:off x="7626427" y="13451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7,173</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62382</xdr:rowOff>
    </xdr:from>
    <xdr:to>
      <xdr:col>10</xdr:col>
      <xdr:colOff>155575</xdr:colOff>
      <xdr:row>78</xdr:row>
      <xdr:rowOff>163982</xdr:rowOff>
    </xdr:to>
    <xdr:sp macro="" textlink="">
      <xdr:nvSpPr>
        <xdr:cNvPr id="432" name="円/楕円 431"/>
        <xdr:cNvSpPr/>
      </xdr:nvSpPr>
      <xdr:spPr>
        <a:xfrm>
          <a:off x="6921500" y="13435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155109</xdr:rowOff>
    </xdr:from>
    <xdr:ext cx="469744" cy="259045"/>
    <xdr:sp macro="" textlink="">
      <xdr:nvSpPr>
        <xdr:cNvPr id="433" name="テキスト ボックス 432"/>
        <xdr:cNvSpPr txBox="1"/>
      </xdr:nvSpPr>
      <xdr:spPr>
        <a:xfrm>
          <a:off x="6737427" y="13528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4,812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29/69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42,692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5" name="テキスト ボックス 444"/>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7" name="テキスト ボックス 446"/>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9" name="テキスト ボックス 448"/>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51" name="テキスト ボックス 450"/>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3" name="テキスト ボックス 45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89</xdr:row>
      <xdr:rowOff>141363</xdr:rowOff>
    </xdr:from>
    <xdr:to>
      <xdr:col>15</xdr:col>
      <xdr:colOff>180340</xdr:colOff>
      <xdr:row>98</xdr:row>
      <xdr:rowOff>26479</xdr:rowOff>
    </xdr:to>
    <xdr:cxnSp macro="">
      <xdr:nvCxnSpPr>
        <xdr:cNvPr id="457" name="直線コネクタ 456"/>
        <xdr:cNvCxnSpPr/>
      </xdr:nvCxnSpPr>
      <xdr:spPr>
        <a:xfrm flipV="1">
          <a:off x="10475595" y="15400413"/>
          <a:ext cx="1270" cy="1428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30306</xdr:rowOff>
    </xdr:from>
    <xdr:ext cx="534377" cy="259045"/>
    <xdr:sp macro="" textlink="">
      <xdr:nvSpPr>
        <xdr:cNvPr id="458" name="土木費最小値テキスト"/>
        <xdr:cNvSpPr txBox="1"/>
      </xdr:nvSpPr>
      <xdr:spPr>
        <a:xfrm>
          <a:off x="10528300" y="16832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14,915</a:t>
          </a:r>
          <a:endParaRPr kumimoji="1" lang="ja-JP" altLang="en-US" sz="1000" b="1">
            <a:latin typeface="ＭＳ Ｐゴシック"/>
          </a:endParaRPr>
        </a:p>
      </xdr:txBody>
    </xdr:sp>
    <xdr:clientData/>
  </xdr:oneCellAnchor>
  <xdr:twoCellAnchor>
    <xdr:from>
      <xdr:col>15</xdr:col>
      <xdr:colOff>92075</xdr:colOff>
      <xdr:row>98</xdr:row>
      <xdr:rowOff>26479</xdr:rowOff>
    </xdr:from>
    <xdr:to>
      <xdr:col>15</xdr:col>
      <xdr:colOff>269875</xdr:colOff>
      <xdr:row>98</xdr:row>
      <xdr:rowOff>26479</xdr:rowOff>
    </xdr:to>
    <xdr:cxnSp macro="">
      <xdr:nvCxnSpPr>
        <xdr:cNvPr id="459" name="直線コネクタ 458"/>
        <xdr:cNvCxnSpPr/>
      </xdr:nvCxnSpPr>
      <xdr:spPr>
        <a:xfrm>
          <a:off x="10388600" y="16828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88040</xdr:rowOff>
    </xdr:from>
    <xdr:ext cx="599010" cy="259045"/>
    <xdr:sp macro="" textlink="">
      <xdr:nvSpPr>
        <xdr:cNvPr id="460" name="土木費最大値テキスト"/>
        <xdr:cNvSpPr txBox="1"/>
      </xdr:nvSpPr>
      <xdr:spPr>
        <a:xfrm>
          <a:off x="10528300" y="15175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127,369</a:t>
          </a:r>
          <a:endParaRPr kumimoji="1" lang="ja-JP" altLang="en-US" sz="1000" b="1">
            <a:latin typeface="ＭＳ Ｐゴシック"/>
          </a:endParaRPr>
        </a:p>
      </xdr:txBody>
    </xdr:sp>
    <xdr:clientData/>
  </xdr:oneCellAnchor>
  <xdr:twoCellAnchor>
    <xdr:from>
      <xdr:col>15</xdr:col>
      <xdr:colOff>92075</xdr:colOff>
      <xdr:row>89</xdr:row>
      <xdr:rowOff>141363</xdr:rowOff>
    </xdr:from>
    <xdr:to>
      <xdr:col>15</xdr:col>
      <xdr:colOff>269875</xdr:colOff>
      <xdr:row>89</xdr:row>
      <xdr:rowOff>141363</xdr:rowOff>
    </xdr:to>
    <xdr:cxnSp macro="">
      <xdr:nvCxnSpPr>
        <xdr:cNvPr id="461" name="直線コネクタ 460"/>
        <xdr:cNvCxnSpPr/>
      </xdr:nvCxnSpPr>
      <xdr:spPr>
        <a:xfrm>
          <a:off x="10388600" y="15400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70422</xdr:rowOff>
    </xdr:from>
    <xdr:to>
      <xdr:col>15</xdr:col>
      <xdr:colOff>180975</xdr:colOff>
      <xdr:row>95</xdr:row>
      <xdr:rowOff>122949</xdr:rowOff>
    </xdr:to>
    <xdr:cxnSp macro="">
      <xdr:nvCxnSpPr>
        <xdr:cNvPr id="462" name="直線コネクタ 461"/>
        <xdr:cNvCxnSpPr/>
      </xdr:nvCxnSpPr>
      <xdr:spPr>
        <a:xfrm>
          <a:off x="9639300" y="16358172"/>
          <a:ext cx="838200" cy="52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94</xdr:row>
      <xdr:rowOff>85310</xdr:rowOff>
    </xdr:from>
    <xdr:ext cx="534377" cy="259045"/>
    <xdr:sp macro="" textlink="">
      <xdr:nvSpPr>
        <xdr:cNvPr id="463" name="土木費平均値テキスト"/>
        <xdr:cNvSpPr txBox="1"/>
      </xdr:nvSpPr>
      <xdr:spPr>
        <a:xfrm>
          <a:off x="10528300" y="162016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48,584</a:t>
          </a:r>
          <a:endParaRPr kumimoji="1" lang="ja-JP" altLang="en-US" sz="1000" b="1">
            <a:solidFill>
              <a:srgbClr val="000080"/>
            </a:solidFill>
            <a:latin typeface="ＭＳ Ｐゴシック"/>
          </a:endParaRPr>
        </a:p>
      </xdr:txBody>
    </xdr:sp>
    <xdr:clientData/>
  </xdr:oneCellAnchor>
  <xdr:twoCellAnchor>
    <xdr:from>
      <xdr:col>15</xdr:col>
      <xdr:colOff>130175</xdr:colOff>
      <xdr:row>95</xdr:row>
      <xdr:rowOff>62433</xdr:rowOff>
    </xdr:from>
    <xdr:to>
      <xdr:col>15</xdr:col>
      <xdr:colOff>231775</xdr:colOff>
      <xdr:row>95</xdr:row>
      <xdr:rowOff>164033</xdr:rowOff>
    </xdr:to>
    <xdr:sp macro="" textlink="">
      <xdr:nvSpPr>
        <xdr:cNvPr id="464" name="フローチャート : 判断 463"/>
        <xdr:cNvSpPr/>
      </xdr:nvSpPr>
      <xdr:spPr>
        <a:xfrm>
          <a:off x="10426700" y="16350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94</xdr:row>
      <xdr:rowOff>125628</xdr:rowOff>
    </xdr:from>
    <xdr:to>
      <xdr:col>14</xdr:col>
      <xdr:colOff>28575</xdr:colOff>
      <xdr:row>95</xdr:row>
      <xdr:rowOff>70422</xdr:rowOff>
    </xdr:to>
    <xdr:cxnSp macro="">
      <xdr:nvCxnSpPr>
        <xdr:cNvPr id="465" name="直線コネクタ 464"/>
        <xdr:cNvCxnSpPr/>
      </xdr:nvCxnSpPr>
      <xdr:spPr>
        <a:xfrm>
          <a:off x="8750300" y="16241928"/>
          <a:ext cx="889000" cy="116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95</xdr:row>
      <xdr:rowOff>133045</xdr:rowOff>
    </xdr:from>
    <xdr:to>
      <xdr:col>14</xdr:col>
      <xdr:colOff>79375</xdr:colOff>
      <xdr:row>96</xdr:row>
      <xdr:rowOff>63195</xdr:rowOff>
    </xdr:to>
    <xdr:sp macro="" textlink="">
      <xdr:nvSpPr>
        <xdr:cNvPr id="466" name="フローチャート : 判断 465"/>
        <xdr:cNvSpPr/>
      </xdr:nvSpPr>
      <xdr:spPr>
        <a:xfrm>
          <a:off x="9588500" y="1642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54322</xdr:rowOff>
    </xdr:from>
    <xdr:ext cx="534377" cy="259045"/>
    <xdr:sp macro="" textlink="">
      <xdr:nvSpPr>
        <xdr:cNvPr id="467" name="テキスト ボックス 466"/>
        <xdr:cNvSpPr txBox="1"/>
      </xdr:nvSpPr>
      <xdr:spPr>
        <a:xfrm>
          <a:off x="9372111" y="16513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43,024</a:t>
          </a:r>
          <a:endParaRPr kumimoji="1" lang="ja-JP" altLang="en-US" sz="1000" b="1">
            <a:solidFill>
              <a:srgbClr val="000080"/>
            </a:solidFill>
            <a:latin typeface="ＭＳ Ｐゴシック"/>
          </a:endParaRPr>
        </a:p>
      </xdr:txBody>
    </xdr:sp>
    <xdr:clientData/>
  </xdr:oneCellAnchor>
  <xdr:twoCellAnchor>
    <xdr:from>
      <xdr:col>11</xdr:col>
      <xdr:colOff>307975</xdr:colOff>
      <xdr:row>94</xdr:row>
      <xdr:rowOff>125628</xdr:rowOff>
    </xdr:from>
    <xdr:to>
      <xdr:col>12</xdr:col>
      <xdr:colOff>511175</xdr:colOff>
      <xdr:row>95</xdr:row>
      <xdr:rowOff>21565</xdr:rowOff>
    </xdr:to>
    <xdr:cxnSp macro="">
      <xdr:nvCxnSpPr>
        <xdr:cNvPr id="468" name="直線コネクタ 467"/>
        <xdr:cNvCxnSpPr/>
      </xdr:nvCxnSpPr>
      <xdr:spPr>
        <a:xfrm flipV="1">
          <a:off x="7861300" y="16241928"/>
          <a:ext cx="889000" cy="67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95</xdr:row>
      <xdr:rowOff>82753</xdr:rowOff>
    </xdr:from>
    <xdr:to>
      <xdr:col>12</xdr:col>
      <xdr:colOff>561975</xdr:colOff>
      <xdr:row>96</xdr:row>
      <xdr:rowOff>12903</xdr:rowOff>
    </xdr:to>
    <xdr:sp macro="" textlink="">
      <xdr:nvSpPr>
        <xdr:cNvPr id="469" name="フローチャート : 判断 468"/>
        <xdr:cNvSpPr/>
      </xdr:nvSpPr>
      <xdr:spPr>
        <a:xfrm>
          <a:off x="8699500" y="16370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4030</xdr:rowOff>
    </xdr:from>
    <xdr:ext cx="534377" cy="259045"/>
    <xdr:sp macro="" textlink="">
      <xdr:nvSpPr>
        <xdr:cNvPr id="470" name="テキスト ボックス 469"/>
        <xdr:cNvSpPr txBox="1"/>
      </xdr:nvSpPr>
      <xdr:spPr>
        <a:xfrm>
          <a:off x="8483111" y="16463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46,984</a:t>
          </a:r>
          <a:endParaRPr kumimoji="1" lang="ja-JP" altLang="en-US" sz="1000" b="1">
            <a:solidFill>
              <a:srgbClr val="000080"/>
            </a:solidFill>
            <a:latin typeface="ＭＳ Ｐゴシック"/>
          </a:endParaRPr>
        </a:p>
      </xdr:txBody>
    </xdr:sp>
    <xdr:clientData/>
  </xdr:oneCellAnchor>
  <xdr:twoCellAnchor>
    <xdr:from>
      <xdr:col>10</xdr:col>
      <xdr:colOff>104775</xdr:colOff>
      <xdr:row>94</xdr:row>
      <xdr:rowOff>113716</xdr:rowOff>
    </xdr:from>
    <xdr:to>
      <xdr:col>11</xdr:col>
      <xdr:colOff>307975</xdr:colOff>
      <xdr:row>95</xdr:row>
      <xdr:rowOff>21565</xdr:rowOff>
    </xdr:to>
    <xdr:cxnSp macro="">
      <xdr:nvCxnSpPr>
        <xdr:cNvPr id="471" name="直線コネクタ 470"/>
        <xdr:cNvCxnSpPr/>
      </xdr:nvCxnSpPr>
      <xdr:spPr>
        <a:xfrm>
          <a:off x="6972300" y="16230016"/>
          <a:ext cx="889000" cy="79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95</xdr:row>
      <xdr:rowOff>63081</xdr:rowOff>
    </xdr:from>
    <xdr:to>
      <xdr:col>11</xdr:col>
      <xdr:colOff>358775</xdr:colOff>
      <xdr:row>95</xdr:row>
      <xdr:rowOff>164681</xdr:rowOff>
    </xdr:to>
    <xdr:sp macro="" textlink="">
      <xdr:nvSpPr>
        <xdr:cNvPr id="472" name="フローチャート : 判断 471"/>
        <xdr:cNvSpPr/>
      </xdr:nvSpPr>
      <xdr:spPr>
        <a:xfrm>
          <a:off x="7810500" y="16350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155808</xdr:rowOff>
    </xdr:from>
    <xdr:ext cx="534377" cy="259045"/>
    <xdr:sp macro="" textlink="">
      <xdr:nvSpPr>
        <xdr:cNvPr id="473" name="テキスト ボックス 472"/>
        <xdr:cNvSpPr txBox="1"/>
      </xdr:nvSpPr>
      <xdr:spPr>
        <a:xfrm>
          <a:off x="7594111" y="16443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48,533</a:t>
          </a:r>
          <a:endParaRPr kumimoji="1" lang="ja-JP" altLang="en-US" sz="1000" b="1">
            <a:solidFill>
              <a:srgbClr val="000080"/>
            </a:solidFill>
            <a:latin typeface="ＭＳ Ｐゴシック"/>
          </a:endParaRPr>
        </a:p>
      </xdr:txBody>
    </xdr:sp>
    <xdr:clientData/>
  </xdr:oneCellAnchor>
  <xdr:twoCellAnchor>
    <xdr:from>
      <xdr:col>10</xdr:col>
      <xdr:colOff>53975</xdr:colOff>
      <xdr:row>95</xdr:row>
      <xdr:rowOff>148907</xdr:rowOff>
    </xdr:from>
    <xdr:to>
      <xdr:col>10</xdr:col>
      <xdr:colOff>155575</xdr:colOff>
      <xdr:row>96</xdr:row>
      <xdr:rowOff>79057</xdr:rowOff>
    </xdr:to>
    <xdr:sp macro="" textlink="">
      <xdr:nvSpPr>
        <xdr:cNvPr id="474" name="フローチャート : 判断 473"/>
        <xdr:cNvSpPr/>
      </xdr:nvSpPr>
      <xdr:spPr>
        <a:xfrm>
          <a:off x="6921500" y="16436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70184</xdr:rowOff>
    </xdr:from>
    <xdr:ext cx="534377" cy="259045"/>
    <xdr:sp macro="" textlink="">
      <xdr:nvSpPr>
        <xdr:cNvPr id="475" name="テキスト ボックス 474"/>
        <xdr:cNvSpPr txBox="1"/>
      </xdr:nvSpPr>
      <xdr:spPr>
        <a:xfrm>
          <a:off x="6705111" y="16529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41,775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95</xdr:row>
      <xdr:rowOff>72149</xdr:rowOff>
    </xdr:from>
    <xdr:to>
      <xdr:col>15</xdr:col>
      <xdr:colOff>231775</xdr:colOff>
      <xdr:row>96</xdr:row>
      <xdr:rowOff>2299</xdr:rowOff>
    </xdr:to>
    <xdr:sp macro="" textlink="">
      <xdr:nvSpPr>
        <xdr:cNvPr id="481" name="円/楕円 480"/>
        <xdr:cNvSpPr/>
      </xdr:nvSpPr>
      <xdr:spPr>
        <a:xfrm>
          <a:off x="10426700" y="16359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50576</xdr:rowOff>
    </xdr:from>
    <xdr:ext cx="534377" cy="259045"/>
    <xdr:sp macro="" textlink="">
      <xdr:nvSpPr>
        <xdr:cNvPr id="482" name="土木費該当値テキスト"/>
        <xdr:cNvSpPr txBox="1"/>
      </xdr:nvSpPr>
      <xdr:spPr>
        <a:xfrm>
          <a:off x="10528300" y="16338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47,819</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19622</xdr:rowOff>
    </xdr:from>
    <xdr:to>
      <xdr:col>14</xdr:col>
      <xdr:colOff>79375</xdr:colOff>
      <xdr:row>95</xdr:row>
      <xdr:rowOff>121222</xdr:rowOff>
    </xdr:to>
    <xdr:sp macro="" textlink="">
      <xdr:nvSpPr>
        <xdr:cNvPr id="483" name="円/楕円 482"/>
        <xdr:cNvSpPr/>
      </xdr:nvSpPr>
      <xdr:spPr>
        <a:xfrm>
          <a:off x="9588500" y="16307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137749</xdr:rowOff>
    </xdr:from>
    <xdr:ext cx="534377" cy="259045"/>
    <xdr:sp macro="" textlink="">
      <xdr:nvSpPr>
        <xdr:cNvPr id="484" name="テキスト ボックス 483"/>
        <xdr:cNvSpPr txBox="1"/>
      </xdr:nvSpPr>
      <xdr:spPr>
        <a:xfrm>
          <a:off x="9372111" y="16082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51,955</a:t>
          </a:r>
          <a:endParaRPr kumimoji="1" lang="ja-JP" altLang="en-US" sz="1000" b="1">
            <a:solidFill>
              <a:srgbClr val="FF0000"/>
            </a:solidFill>
            <a:latin typeface="ＭＳ Ｐゴシック"/>
          </a:endParaRPr>
        </a:p>
      </xdr:txBody>
    </xdr:sp>
    <xdr:clientData/>
  </xdr:oneCellAnchor>
  <xdr:twoCellAnchor>
    <xdr:from>
      <xdr:col>12</xdr:col>
      <xdr:colOff>460375</xdr:colOff>
      <xdr:row>94</xdr:row>
      <xdr:rowOff>74828</xdr:rowOff>
    </xdr:from>
    <xdr:to>
      <xdr:col>12</xdr:col>
      <xdr:colOff>561975</xdr:colOff>
      <xdr:row>95</xdr:row>
      <xdr:rowOff>4978</xdr:rowOff>
    </xdr:to>
    <xdr:sp macro="" textlink="">
      <xdr:nvSpPr>
        <xdr:cNvPr id="485" name="円/楕円 484"/>
        <xdr:cNvSpPr/>
      </xdr:nvSpPr>
      <xdr:spPr>
        <a:xfrm>
          <a:off x="8699500" y="16191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93</xdr:row>
      <xdr:rowOff>21505</xdr:rowOff>
    </xdr:from>
    <xdr:ext cx="534377" cy="259045"/>
    <xdr:sp macro="" textlink="">
      <xdr:nvSpPr>
        <xdr:cNvPr id="486" name="テキスト ボックス 485"/>
        <xdr:cNvSpPr txBox="1"/>
      </xdr:nvSpPr>
      <xdr:spPr>
        <a:xfrm>
          <a:off x="8483111" y="15966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61,108</a:t>
          </a:r>
          <a:endParaRPr kumimoji="1" lang="ja-JP" altLang="en-US" sz="1000" b="1">
            <a:solidFill>
              <a:srgbClr val="FF0000"/>
            </a:solidFill>
            <a:latin typeface="ＭＳ Ｐゴシック"/>
          </a:endParaRPr>
        </a:p>
      </xdr:txBody>
    </xdr:sp>
    <xdr:clientData/>
  </xdr:oneCellAnchor>
  <xdr:twoCellAnchor>
    <xdr:from>
      <xdr:col>11</xdr:col>
      <xdr:colOff>257175</xdr:colOff>
      <xdr:row>94</xdr:row>
      <xdr:rowOff>142215</xdr:rowOff>
    </xdr:from>
    <xdr:to>
      <xdr:col>11</xdr:col>
      <xdr:colOff>358775</xdr:colOff>
      <xdr:row>95</xdr:row>
      <xdr:rowOff>72365</xdr:rowOff>
    </xdr:to>
    <xdr:sp macro="" textlink="">
      <xdr:nvSpPr>
        <xdr:cNvPr id="487" name="円/楕円 486"/>
        <xdr:cNvSpPr/>
      </xdr:nvSpPr>
      <xdr:spPr>
        <a:xfrm>
          <a:off x="7810500" y="1625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93</xdr:row>
      <xdr:rowOff>88892</xdr:rowOff>
    </xdr:from>
    <xdr:ext cx="534377" cy="259045"/>
    <xdr:sp macro="" textlink="">
      <xdr:nvSpPr>
        <xdr:cNvPr id="488" name="テキスト ボックス 487"/>
        <xdr:cNvSpPr txBox="1"/>
      </xdr:nvSpPr>
      <xdr:spPr>
        <a:xfrm>
          <a:off x="7594111" y="16033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55,802</a:t>
          </a:r>
          <a:endParaRPr kumimoji="1" lang="ja-JP" altLang="en-US" sz="1000" b="1">
            <a:solidFill>
              <a:srgbClr val="FF0000"/>
            </a:solidFill>
            <a:latin typeface="ＭＳ Ｐゴシック"/>
          </a:endParaRPr>
        </a:p>
      </xdr:txBody>
    </xdr:sp>
    <xdr:clientData/>
  </xdr:oneCellAnchor>
  <xdr:twoCellAnchor>
    <xdr:from>
      <xdr:col>10</xdr:col>
      <xdr:colOff>53975</xdr:colOff>
      <xdr:row>94</xdr:row>
      <xdr:rowOff>62916</xdr:rowOff>
    </xdr:from>
    <xdr:to>
      <xdr:col>10</xdr:col>
      <xdr:colOff>155575</xdr:colOff>
      <xdr:row>94</xdr:row>
      <xdr:rowOff>164516</xdr:rowOff>
    </xdr:to>
    <xdr:sp macro="" textlink="">
      <xdr:nvSpPr>
        <xdr:cNvPr id="489" name="円/楕円 488"/>
        <xdr:cNvSpPr/>
      </xdr:nvSpPr>
      <xdr:spPr>
        <a:xfrm>
          <a:off x="6921500" y="16179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93</xdr:row>
      <xdr:rowOff>9593</xdr:rowOff>
    </xdr:from>
    <xdr:ext cx="534377" cy="259045"/>
    <xdr:sp macro="" textlink="">
      <xdr:nvSpPr>
        <xdr:cNvPr id="490" name="テキスト ボックス 489"/>
        <xdr:cNvSpPr txBox="1"/>
      </xdr:nvSpPr>
      <xdr:spPr>
        <a:xfrm>
          <a:off x="6705111" y="15954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62,046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56/69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14,844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1" name="テキスト ボックス 500"/>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139700</xdr:rowOff>
    </xdr:from>
    <xdr:to>
      <xdr:col>24</xdr:col>
      <xdr:colOff>644525</xdr:colOff>
      <xdr:row>38</xdr:row>
      <xdr:rowOff>139700</xdr:rowOff>
    </xdr:to>
    <xdr:cxnSp macro="">
      <xdr:nvCxnSpPr>
        <xdr:cNvPr id="502" name="直線コネクタ 50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168927</xdr:rowOff>
    </xdr:from>
    <xdr:ext cx="531299" cy="259045"/>
    <xdr:sp macro="" textlink="">
      <xdr:nvSpPr>
        <xdr:cNvPr id="503" name="テキスト ボックス 502"/>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504" name="直線コネクタ 50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505" name="テキスト ボックス 504"/>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06" name="直線コネクタ 50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507" name="テキスト ボックス 506"/>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08" name="直線コネクタ 50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509" name="テキスト ボックス 508"/>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1" name="テキスト ボックス 51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32</xdr:row>
      <xdr:rowOff>115697</xdr:rowOff>
    </xdr:from>
    <xdr:to>
      <xdr:col>23</xdr:col>
      <xdr:colOff>516889</xdr:colOff>
      <xdr:row>39</xdr:row>
      <xdr:rowOff>80721</xdr:rowOff>
    </xdr:to>
    <xdr:cxnSp macro="">
      <xdr:nvCxnSpPr>
        <xdr:cNvPr id="513" name="直線コネクタ 512"/>
        <xdr:cNvCxnSpPr/>
      </xdr:nvCxnSpPr>
      <xdr:spPr>
        <a:xfrm flipV="1">
          <a:off x="16317595" y="5602097"/>
          <a:ext cx="1269" cy="1165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84548</xdr:rowOff>
    </xdr:from>
    <xdr:ext cx="469744" cy="259045"/>
    <xdr:sp macro="" textlink="">
      <xdr:nvSpPr>
        <xdr:cNvPr id="514" name="消防費最小値テキスト"/>
        <xdr:cNvSpPr txBox="1"/>
      </xdr:nvSpPr>
      <xdr:spPr>
        <a:xfrm>
          <a:off x="16370300" y="6771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7,540</a:t>
          </a:r>
          <a:endParaRPr kumimoji="1" lang="ja-JP" altLang="en-US" sz="1000" b="1">
            <a:latin typeface="ＭＳ Ｐゴシック"/>
          </a:endParaRPr>
        </a:p>
      </xdr:txBody>
    </xdr:sp>
    <xdr:clientData/>
  </xdr:oneCellAnchor>
  <xdr:twoCellAnchor>
    <xdr:from>
      <xdr:col>23</xdr:col>
      <xdr:colOff>428625</xdr:colOff>
      <xdr:row>39</xdr:row>
      <xdr:rowOff>80721</xdr:rowOff>
    </xdr:from>
    <xdr:to>
      <xdr:col>23</xdr:col>
      <xdr:colOff>606425</xdr:colOff>
      <xdr:row>39</xdr:row>
      <xdr:rowOff>80721</xdr:rowOff>
    </xdr:to>
    <xdr:cxnSp macro="">
      <xdr:nvCxnSpPr>
        <xdr:cNvPr id="515" name="直線コネクタ 514"/>
        <xdr:cNvCxnSpPr/>
      </xdr:nvCxnSpPr>
      <xdr:spPr>
        <a:xfrm>
          <a:off x="16230600" y="6767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31</xdr:row>
      <xdr:rowOff>62374</xdr:rowOff>
    </xdr:from>
    <xdr:ext cx="534377" cy="259045"/>
    <xdr:sp macro="" textlink="">
      <xdr:nvSpPr>
        <xdr:cNvPr id="516" name="消防費最大値テキスト"/>
        <xdr:cNvSpPr txBox="1"/>
      </xdr:nvSpPr>
      <xdr:spPr>
        <a:xfrm>
          <a:off x="16370300" y="5377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33,025</a:t>
          </a:r>
          <a:endParaRPr kumimoji="1" lang="ja-JP" altLang="en-US" sz="1000" b="1">
            <a:latin typeface="ＭＳ Ｐゴシック"/>
          </a:endParaRPr>
        </a:p>
      </xdr:txBody>
    </xdr:sp>
    <xdr:clientData/>
  </xdr:oneCellAnchor>
  <xdr:twoCellAnchor>
    <xdr:from>
      <xdr:col>23</xdr:col>
      <xdr:colOff>428625</xdr:colOff>
      <xdr:row>32</xdr:row>
      <xdr:rowOff>115697</xdr:rowOff>
    </xdr:from>
    <xdr:to>
      <xdr:col>23</xdr:col>
      <xdr:colOff>606425</xdr:colOff>
      <xdr:row>32</xdr:row>
      <xdr:rowOff>115697</xdr:rowOff>
    </xdr:to>
    <xdr:cxnSp macro="">
      <xdr:nvCxnSpPr>
        <xdr:cNvPr id="517" name="直線コネクタ 516"/>
        <xdr:cNvCxnSpPr/>
      </xdr:nvCxnSpPr>
      <xdr:spPr>
        <a:xfrm>
          <a:off x="16230600" y="5602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30475</xdr:rowOff>
    </xdr:from>
    <xdr:to>
      <xdr:col>23</xdr:col>
      <xdr:colOff>517525</xdr:colOff>
      <xdr:row>37</xdr:row>
      <xdr:rowOff>115057</xdr:rowOff>
    </xdr:to>
    <xdr:cxnSp macro="">
      <xdr:nvCxnSpPr>
        <xdr:cNvPr id="518" name="直線コネクタ 517"/>
        <xdr:cNvCxnSpPr/>
      </xdr:nvCxnSpPr>
      <xdr:spPr>
        <a:xfrm>
          <a:off x="15481300" y="6374125"/>
          <a:ext cx="838200" cy="84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70583</xdr:rowOff>
    </xdr:from>
    <xdr:ext cx="534377" cy="259045"/>
    <xdr:sp macro="" textlink="">
      <xdr:nvSpPr>
        <xdr:cNvPr id="519" name="消防費平均値テキスト"/>
        <xdr:cNvSpPr txBox="1"/>
      </xdr:nvSpPr>
      <xdr:spPr>
        <a:xfrm>
          <a:off x="16370300" y="60713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18,401</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47706</xdr:rowOff>
    </xdr:from>
    <xdr:to>
      <xdr:col>23</xdr:col>
      <xdr:colOff>568325</xdr:colOff>
      <xdr:row>36</xdr:row>
      <xdr:rowOff>149306</xdr:rowOff>
    </xdr:to>
    <xdr:sp macro="" textlink="">
      <xdr:nvSpPr>
        <xdr:cNvPr id="520" name="フローチャート : 判断 519"/>
        <xdr:cNvSpPr/>
      </xdr:nvSpPr>
      <xdr:spPr>
        <a:xfrm>
          <a:off x="16268700" y="621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35</xdr:row>
      <xdr:rowOff>100884</xdr:rowOff>
    </xdr:from>
    <xdr:to>
      <xdr:col>22</xdr:col>
      <xdr:colOff>365125</xdr:colOff>
      <xdr:row>37</xdr:row>
      <xdr:rowOff>30475</xdr:rowOff>
    </xdr:to>
    <xdr:cxnSp macro="">
      <xdr:nvCxnSpPr>
        <xdr:cNvPr id="521" name="直線コネクタ 520"/>
        <xdr:cNvCxnSpPr/>
      </xdr:nvCxnSpPr>
      <xdr:spPr>
        <a:xfrm>
          <a:off x="14592300" y="6101634"/>
          <a:ext cx="889000" cy="272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149525</xdr:rowOff>
    </xdr:from>
    <xdr:to>
      <xdr:col>22</xdr:col>
      <xdr:colOff>415925</xdr:colOff>
      <xdr:row>37</xdr:row>
      <xdr:rowOff>79675</xdr:rowOff>
    </xdr:to>
    <xdr:sp macro="" textlink="">
      <xdr:nvSpPr>
        <xdr:cNvPr id="522" name="フローチャート : 判断 521"/>
        <xdr:cNvSpPr/>
      </xdr:nvSpPr>
      <xdr:spPr>
        <a:xfrm>
          <a:off x="15430500" y="632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96202</xdr:rowOff>
    </xdr:from>
    <xdr:ext cx="534377" cy="259045"/>
    <xdr:sp macro="" textlink="">
      <xdr:nvSpPr>
        <xdr:cNvPr id="523" name="テキスト ボックス 522"/>
        <xdr:cNvSpPr txBox="1"/>
      </xdr:nvSpPr>
      <xdr:spPr>
        <a:xfrm>
          <a:off x="15214111" y="6096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16,174</a:t>
          </a:r>
          <a:endParaRPr kumimoji="1" lang="ja-JP" altLang="en-US" sz="1000" b="1">
            <a:solidFill>
              <a:srgbClr val="000080"/>
            </a:solidFill>
            <a:latin typeface="ＭＳ Ｐゴシック"/>
          </a:endParaRPr>
        </a:p>
      </xdr:txBody>
    </xdr:sp>
    <xdr:clientData/>
  </xdr:oneCellAnchor>
  <xdr:twoCellAnchor>
    <xdr:from>
      <xdr:col>19</xdr:col>
      <xdr:colOff>644525</xdr:colOff>
      <xdr:row>35</xdr:row>
      <xdr:rowOff>100884</xdr:rowOff>
    </xdr:from>
    <xdr:to>
      <xdr:col>21</xdr:col>
      <xdr:colOff>161925</xdr:colOff>
      <xdr:row>36</xdr:row>
      <xdr:rowOff>153599</xdr:rowOff>
    </xdr:to>
    <xdr:cxnSp macro="">
      <xdr:nvCxnSpPr>
        <xdr:cNvPr id="524" name="直線コネクタ 523"/>
        <xdr:cNvCxnSpPr/>
      </xdr:nvCxnSpPr>
      <xdr:spPr>
        <a:xfrm flipV="1">
          <a:off x="13703300" y="6101634"/>
          <a:ext cx="889000" cy="224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99964</xdr:rowOff>
    </xdr:from>
    <xdr:to>
      <xdr:col>21</xdr:col>
      <xdr:colOff>212725</xdr:colOff>
      <xdr:row>37</xdr:row>
      <xdr:rowOff>30114</xdr:rowOff>
    </xdr:to>
    <xdr:sp macro="" textlink="">
      <xdr:nvSpPr>
        <xdr:cNvPr id="525" name="フローチャート : 判断 524"/>
        <xdr:cNvSpPr/>
      </xdr:nvSpPr>
      <xdr:spPr>
        <a:xfrm>
          <a:off x="14541500" y="627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21241</xdr:rowOff>
    </xdr:from>
    <xdr:ext cx="534377" cy="259045"/>
    <xdr:sp macro="" textlink="">
      <xdr:nvSpPr>
        <xdr:cNvPr id="526" name="テキスト ボックス 525"/>
        <xdr:cNvSpPr txBox="1"/>
      </xdr:nvSpPr>
      <xdr:spPr>
        <a:xfrm>
          <a:off x="14325111" y="6364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17,258</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153599</xdr:rowOff>
    </xdr:from>
    <xdr:to>
      <xdr:col>19</xdr:col>
      <xdr:colOff>644525</xdr:colOff>
      <xdr:row>38</xdr:row>
      <xdr:rowOff>27457</xdr:rowOff>
    </xdr:to>
    <xdr:cxnSp macro="">
      <xdr:nvCxnSpPr>
        <xdr:cNvPr id="527" name="直線コネクタ 526"/>
        <xdr:cNvCxnSpPr/>
      </xdr:nvCxnSpPr>
      <xdr:spPr>
        <a:xfrm flipV="1">
          <a:off x="12814300" y="6325799"/>
          <a:ext cx="889000" cy="216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128357</xdr:rowOff>
    </xdr:from>
    <xdr:to>
      <xdr:col>20</xdr:col>
      <xdr:colOff>9525</xdr:colOff>
      <xdr:row>37</xdr:row>
      <xdr:rowOff>58507</xdr:rowOff>
    </xdr:to>
    <xdr:sp macro="" textlink="">
      <xdr:nvSpPr>
        <xdr:cNvPr id="528" name="フローチャート : 判断 527"/>
        <xdr:cNvSpPr/>
      </xdr:nvSpPr>
      <xdr:spPr>
        <a:xfrm>
          <a:off x="13652500" y="63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49634</xdr:rowOff>
    </xdr:from>
    <xdr:ext cx="534377" cy="259045"/>
    <xdr:sp macro="" textlink="">
      <xdr:nvSpPr>
        <xdr:cNvPr id="529" name="テキスト ボックス 528"/>
        <xdr:cNvSpPr txBox="1"/>
      </xdr:nvSpPr>
      <xdr:spPr>
        <a:xfrm>
          <a:off x="13436111" y="6393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16,637</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165024</xdr:rowOff>
    </xdr:from>
    <xdr:to>
      <xdr:col>18</xdr:col>
      <xdr:colOff>492125</xdr:colOff>
      <xdr:row>37</xdr:row>
      <xdr:rowOff>95174</xdr:rowOff>
    </xdr:to>
    <xdr:sp macro="" textlink="">
      <xdr:nvSpPr>
        <xdr:cNvPr id="530" name="フローチャート : 判断 529"/>
        <xdr:cNvSpPr/>
      </xdr:nvSpPr>
      <xdr:spPr>
        <a:xfrm>
          <a:off x="12763500" y="633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111701</xdr:rowOff>
    </xdr:from>
    <xdr:ext cx="534377" cy="259045"/>
    <xdr:sp macro="" textlink="">
      <xdr:nvSpPr>
        <xdr:cNvPr id="531" name="テキスト ボックス 530"/>
        <xdr:cNvSpPr txBox="1"/>
      </xdr:nvSpPr>
      <xdr:spPr>
        <a:xfrm>
          <a:off x="12547111" y="6112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64257</xdr:rowOff>
    </xdr:from>
    <xdr:to>
      <xdr:col>23</xdr:col>
      <xdr:colOff>568325</xdr:colOff>
      <xdr:row>37</xdr:row>
      <xdr:rowOff>165857</xdr:rowOff>
    </xdr:to>
    <xdr:sp macro="" textlink="">
      <xdr:nvSpPr>
        <xdr:cNvPr id="537" name="円/楕円 536"/>
        <xdr:cNvSpPr/>
      </xdr:nvSpPr>
      <xdr:spPr>
        <a:xfrm>
          <a:off x="16268700" y="6407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42684</xdr:rowOff>
    </xdr:from>
    <xdr:ext cx="534377" cy="259045"/>
    <xdr:sp macro="" textlink="">
      <xdr:nvSpPr>
        <xdr:cNvPr id="538" name="消防費該当値テキスト"/>
        <xdr:cNvSpPr txBox="1"/>
      </xdr:nvSpPr>
      <xdr:spPr>
        <a:xfrm>
          <a:off x="16370300" y="6386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14,289</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151125</xdr:rowOff>
    </xdr:from>
    <xdr:to>
      <xdr:col>22</xdr:col>
      <xdr:colOff>415925</xdr:colOff>
      <xdr:row>37</xdr:row>
      <xdr:rowOff>81275</xdr:rowOff>
    </xdr:to>
    <xdr:sp macro="" textlink="">
      <xdr:nvSpPr>
        <xdr:cNvPr id="539" name="円/楕円 538"/>
        <xdr:cNvSpPr/>
      </xdr:nvSpPr>
      <xdr:spPr>
        <a:xfrm>
          <a:off x="15430500" y="632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72402</xdr:rowOff>
    </xdr:from>
    <xdr:ext cx="534377" cy="259045"/>
    <xdr:sp macro="" textlink="">
      <xdr:nvSpPr>
        <xdr:cNvPr id="540" name="テキスト ボックス 539"/>
        <xdr:cNvSpPr txBox="1"/>
      </xdr:nvSpPr>
      <xdr:spPr>
        <a:xfrm>
          <a:off x="15214111" y="6416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16,139</a:t>
          </a:r>
          <a:endParaRPr kumimoji="1" lang="ja-JP" altLang="en-US" sz="1000" b="1">
            <a:solidFill>
              <a:srgbClr val="FF0000"/>
            </a:solidFill>
            <a:latin typeface="ＭＳ Ｐゴシック"/>
          </a:endParaRPr>
        </a:p>
      </xdr:txBody>
    </xdr:sp>
    <xdr:clientData/>
  </xdr:oneCellAnchor>
  <xdr:twoCellAnchor>
    <xdr:from>
      <xdr:col>21</xdr:col>
      <xdr:colOff>111125</xdr:colOff>
      <xdr:row>35</xdr:row>
      <xdr:rowOff>50084</xdr:rowOff>
    </xdr:from>
    <xdr:to>
      <xdr:col>21</xdr:col>
      <xdr:colOff>212725</xdr:colOff>
      <xdr:row>35</xdr:row>
      <xdr:rowOff>151684</xdr:rowOff>
    </xdr:to>
    <xdr:sp macro="" textlink="">
      <xdr:nvSpPr>
        <xdr:cNvPr id="541" name="円/楕円 540"/>
        <xdr:cNvSpPr/>
      </xdr:nvSpPr>
      <xdr:spPr>
        <a:xfrm>
          <a:off x="14541500" y="6050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33</xdr:row>
      <xdr:rowOff>168211</xdr:rowOff>
    </xdr:from>
    <xdr:ext cx="534377" cy="259045"/>
    <xdr:sp macro="" textlink="">
      <xdr:nvSpPr>
        <xdr:cNvPr id="542" name="テキスト ボックス 541"/>
        <xdr:cNvSpPr txBox="1"/>
      </xdr:nvSpPr>
      <xdr:spPr>
        <a:xfrm>
          <a:off x="14325111" y="5826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22,099</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102799</xdr:rowOff>
    </xdr:from>
    <xdr:to>
      <xdr:col>20</xdr:col>
      <xdr:colOff>9525</xdr:colOff>
      <xdr:row>37</xdr:row>
      <xdr:rowOff>32949</xdr:rowOff>
    </xdr:to>
    <xdr:sp macro="" textlink="">
      <xdr:nvSpPr>
        <xdr:cNvPr id="543" name="円/楕円 542"/>
        <xdr:cNvSpPr/>
      </xdr:nvSpPr>
      <xdr:spPr>
        <a:xfrm>
          <a:off x="13652500" y="6274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49476</xdr:rowOff>
    </xdr:from>
    <xdr:ext cx="534377" cy="259045"/>
    <xdr:sp macro="" textlink="">
      <xdr:nvSpPr>
        <xdr:cNvPr id="544" name="テキスト ボックス 543"/>
        <xdr:cNvSpPr txBox="1"/>
      </xdr:nvSpPr>
      <xdr:spPr>
        <a:xfrm>
          <a:off x="13436111" y="6050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17,196</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148107</xdr:rowOff>
    </xdr:from>
    <xdr:to>
      <xdr:col>18</xdr:col>
      <xdr:colOff>492125</xdr:colOff>
      <xdr:row>38</xdr:row>
      <xdr:rowOff>78257</xdr:rowOff>
    </xdr:to>
    <xdr:sp macro="" textlink="">
      <xdr:nvSpPr>
        <xdr:cNvPr id="545" name="円/楕円 544"/>
        <xdr:cNvSpPr/>
      </xdr:nvSpPr>
      <xdr:spPr>
        <a:xfrm>
          <a:off x="12763500" y="649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69384</xdr:rowOff>
    </xdr:from>
    <xdr:ext cx="534377" cy="259045"/>
    <xdr:sp macro="" textlink="">
      <xdr:nvSpPr>
        <xdr:cNvPr id="546" name="テキスト ボックス 545"/>
        <xdr:cNvSpPr txBox="1"/>
      </xdr:nvSpPr>
      <xdr:spPr>
        <a:xfrm>
          <a:off x="12547111" y="6584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12,455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46,583</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7" name="テキスト ボックス 556"/>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58" name="直線コネクタ 55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59" name="テキスト ボックス 558"/>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0" name="直線コネクタ 55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1" name="テキスト ボックス 560"/>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3" name="テキスト ボックス 562"/>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4" name="直線コネクタ 56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130827</xdr:rowOff>
    </xdr:from>
    <xdr:ext cx="531299" cy="259045"/>
    <xdr:sp macro="" textlink="">
      <xdr:nvSpPr>
        <xdr:cNvPr id="565" name="テキスト ボックス 564"/>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6" name="直線コネクタ 56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7" name="テキスト ボックス 566"/>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101905</xdr:rowOff>
    </xdr:from>
    <xdr:to>
      <xdr:col>23</xdr:col>
      <xdr:colOff>516889</xdr:colOff>
      <xdr:row>58</xdr:row>
      <xdr:rowOff>116001</xdr:rowOff>
    </xdr:to>
    <xdr:cxnSp macro="">
      <xdr:nvCxnSpPr>
        <xdr:cNvPr id="571" name="直線コネクタ 570"/>
        <xdr:cNvCxnSpPr/>
      </xdr:nvCxnSpPr>
      <xdr:spPr>
        <a:xfrm flipV="1">
          <a:off x="16317595" y="8674405"/>
          <a:ext cx="1269" cy="1385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119828</xdr:rowOff>
    </xdr:from>
    <xdr:ext cx="534377" cy="259045"/>
    <xdr:sp macro="" textlink="">
      <xdr:nvSpPr>
        <xdr:cNvPr id="572" name="教育費最小値テキスト"/>
        <xdr:cNvSpPr txBox="1"/>
      </xdr:nvSpPr>
      <xdr:spPr>
        <a:xfrm>
          <a:off x="16370300" y="10063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25,244</a:t>
          </a:r>
          <a:endParaRPr kumimoji="1" lang="ja-JP" altLang="en-US" sz="1000" b="1">
            <a:latin typeface="ＭＳ Ｐゴシック"/>
          </a:endParaRPr>
        </a:p>
      </xdr:txBody>
    </xdr:sp>
    <xdr:clientData/>
  </xdr:oneCellAnchor>
  <xdr:twoCellAnchor>
    <xdr:from>
      <xdr:col>23</xdr:col>
      <xdr:colOff>428625</xdr:colOff>
      <xdr:row>58</xdr:row>
      <xdr:rowOff>116001</xdr:rowOff>
    </xdr:from>
    <xdr:to>
      <xdr:col>23</xdr:col>
      <xdr:colOff>606425</xdr:colOff>
      <xdr:row>58</xdr:row>
      <xdr:rowOff>116001</xdr:rowOff>
    </xdr:to>
    <xdr:cxnSp macro="">
      <xdr:nvCxnSpPr>
        <xdr:cNvPr id="573" name="直線コネクタ 572"/>
        <xdr:cNvCxnSpPr/>
      </xdr:nvCxnSpPr>
      <xdr:spPr>
        <a:xfrm>
          <a:off x="16230600" y="10060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48582</xdr:rowOff>
    </xdr:from>
    <xdr:ext cx="534377" cy="259045"/>
    <xdr:sp macro="" textlink="">
      <xdr:nvSpPr>
        <xdr:cNvPr id="574" name="教育費最大値テキスト"/>
        <xdr:cNvSpPr txBox="1"/>
      </xdr:nvSpPr>
      <xdr:spPr>
        <a:xfrm>
          <a:off x="16370300" y="8449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97,984</a:t>
          </a:r>
          <a:endParaRPr kumimoji="1" lang="ja-JP" altLang="en-US" sz="1000" b="1">
            <a:latin typeface="ＭＳ Ｐゴシック"/>
          </a:endParaRPr>
        </a:p>
      </xdr:txBody>
    </xdr:sp>
    <xdr:clientData/>
  </xdr:oneCellAnchor>
  <xdr:twoCellAnchor>
    <xdr:from>
      <xdr:col>23</xdr:col>
      <xdr:colOff>428625</xdr:colOff>
      <xdr:row>50</xdr:row>
      <xdr:rowOff>101905</xdr:rowOff>
    </xdr:from>
    <xdr:to>
      <xdr:col>23</xdr:col>
      <xdr:colOff>606425</xdr:colOff>
      <xdr:row>50</xdr:row>
      <xdr:rowOff>101905</xdr:rowOff>
    </xdr:to>
    <xdr:cxnSp macro="">
      <xdr:nvCxnSpPr>
        <xdr:cNvPr id="575" name="直線コネクタ 574"/>
        <xdr:cNvCxnSpPr/>
      </xdr:nvCxnSpPr>
      <xdr:spPr>
        <a:xfrm>
          <a:off x="16230600" y="8674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18923</xdr:rowOff>
    </xdr:from>
    <xdr:to>
      <xdr:col>23</xdr:col>
      <xdr:colOff>517525</xdr:colOff>
      <xdr:row>56</xdr:row>
      <xdr:rowOff>57747</xdr:rowOff>
    </xdr:to>
    <xdr:cxnSp macro="">
      <xdr:nvCxnSpPr>
        <xdr:cNvPr id="576" name="直線コネクタ 575"/>
        <xdr:cNvCxnSpPr/>
      </xdr:nvCxnSpPr>
      <xdr:spPr>
        <a:xfrm>
          <a:off x="15481300" y="9620123"/>
          <a:ext cx="838200" cy="38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144581</xdr:rowOff>
    </xdr:from>
    <xdr:ext cx="534377" cy="259045"/>
    <xdr:sp macro="" textlink="">
      <xdr:nvSpPr>
        <xdr:cNvPr id="577" name="教育費平均値テキスト"/>
        <xdr:cNvSpPr txBox="1"/>
      </xdr:nvSpPr>
      <xdr:spPr>
        <a:xfrm>
          <a:off x="16370300" y="94028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49,278</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121704</xdr:rowOff>
    </xdr:from>
    <xdr:to>
      <xdr:col>23</xdr:col>
      <xdr:colOff>568325</xdr:colOff>
      <xdr:row>56</xdr:row>
      <xdr:rowOff>51854</xdr:rowOff>
    </xdr:to>
    <xdr:sp macro="" textlink="">
      <xdr:nvSpPr>
        <xdr:cNvPr id="578" name="フローチャート : 判断 577"/>
        <xdr:cNvSpPr/>
      </xdr:nvSpPr>
      <xdr:spPr>
        <a:xfrm>
          <a:off x="16268700" y="955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55</xdr:row>
      <xdr:rowOff>28429</xdr:rowOff>
    </xdr:from>
    <xdr:to>
      <xdr:col>22</xdr:col>
      <xdr:colOff>365125</xdr:colOff>
      <xdr:row>56</xdr:row>
      <xdr:rowOff>18923</xdr:rowOff>
    </xdr:to>
    <xdr:cxnSp macro="">
      <xdr:nvCxnSpPr>
        <xdr:cNvPr id="579" name="直線コネクタ 578"/>
        <xdr:cNvCxnSpPr/>
      </xdr:nvCxnSpPr>
      <xdr:spPr>
        <a:xfrm>
          <a:off x="14592300" y="9458179"/>
          <a:ext cx="889000" cy="161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55</xdr:row>
      <xdr:rowOff>164167</xdr:rowOff>
    </xdr:from>
    <xdr:to>
      <xdr:col>22</xdr:col>
      <xdr:colOff>415925</xdr:colOff>
      <xdr:row>56</xdr:row>
      <xdr:rowOff>94317</xdr:rowOff>
    </xdr:to>
    <xdr:sp macro="" textlink="">
      <xdr:nvSpPr>
        <xdr:cNvPr id="580" name="フローチャート : 判断 579"/>
        <xdr:cNvSpPr/>
      </xdr:nvSpPr>
      <xdr:spPr>
        <a:xfrm>
          <a:off x="15430500" y="959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85444</xdr:rowOff>
    </xdr:from>
    <xdr:ext cx="534377" cy="259045"/>
    <xdr:sp macro="" textlink="">
      <xdr:nvSpPr>
        <xdr:cNvPr id="581" name="テキスト ボックス 580"/>
        <xdr:cNvSpPr txBox="1"/>
      </xdr:nvSpPr>
      <xdr:spPr>
        <a:xfrm>
          <a:off x="15214111" y="9686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47,049</a:t>
          </a:r>
          <a:endParaRPr kumimoji="1" lang="ja-JP" altLang="en-US" sz="1000" b="1">
            <a:solidFill>
              <a:srgbClr val="000080"/>
            </a:solidFill>
            <a:latin typeface="ＭＳ Ｐゴシック"/>
          </a:endParaRPr>
        </a:p>
      </xdr:txBody>
    </xdr:sp>
    <xdr:clientData/>
  </xdr:oneCellAnchor>
  <xdr:twoCellAnchor>
    <xdr:from>
      <xdr:col>19</xdr:col>
      <xdr:colOff>644525</xdr:colOff>
      <xdr:row>55</xdr:row>
      <xdr:rowOff>28429</xdr:rowOff>
    </xdr:from>
    <xdr:to>
      <xdr:col>21</xdr:col>
      <xdr:colOff>161925</xdr:colOff>
      <xdr:row>56</xdr:row>
      <xdr:rowOff>4331</xdr:rowOff>
    </xdr:to>
    <xdr:cxnSp macro="">
      <xdr:nvCxnSpPr>
        <xdr:cNvPr id="582" name="直線コネクタ 581"/>
        <xdr:cNvCxnSpPr/>
      </xdr:nvCxnSpPr>
      <xdr:spPr>
        <a:xfrm flipV="1">
          <a:off x="13703300" y="9458179"/>
          <a:ext cx="889000" cy="14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3690</xdr:rowOff>
    </xdr:from>
    <xdr:to>
      <xdr:col>21</xdr:col>
      <xdr:colOff>212725</xdr:colOff>
      <xdr:row>56</xdr:row>
      <xdr:rowOff>105290</xdr:rowOff>
    </xdr:to>
    <xdr:sp macro="" textlink="">
      <xdr:nvSpPr>
        <xdr:cNvPr id="583" name="フローチャート : 判断 582"/>
        <xdr:cNvSpPr/>
      </xdr:nvSpPr>
      <xdr:spPr>
        <a:xfrm>
          <a:off x="14541500" y="96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96417</xdr:rowOff>
    </xdr:from>
    <xdr:ext cx="534377" cy="259045"/>
    <xdr:sp macro="" textlink="">
      <xdr:nvSpPr>
        <xdr:cNvPr id="584" name="テキスト ボックス 583"/>
        <xdr:cNvSpPr txBox="1"/>
      </xdr:nvSpPr>
      <xdr:spPr>
        <a:xfrm>
          <a:off x="14325111" y="9697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46,473</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4331</xdr:rowOff>
    </xdr:from>
    <xdr:to>
      <xdr:col>19</xdr:col>
      <xdr:colOff>644525</xdr:colOff>
      <xdr:row>56</xdr:row>
      <xdr:rowOff>113202</xdr:rowOff>
    </xdr:to>
    <xdr:cxnSp macro="">
      <xdr:nvCxnSpPr>
        <xdr:cNvPr id="585" name="直線コネクタ 584"/>
        <xdr:cNvCxnSpPr/>
      </xdr:nvCxnSpPr>
      <xdr:spPr>
        <a:xfrm flipV="1">
          <a:off x="12814300" y="9605531"/>
          <a:ext cx="889000" cy="108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12014</xdr:rowOff>
    </xdr:from>
    <xdr:to>
      <xdr:col>20</xdr:col>
      <xdr:colOff>9525</xdr:colOff>
      <xdr:row>56</xdr:row>
      <xdr:rowOff>113614</xdr:rowOff>
    </xdr:to>
    <xdr:sp macro="" textlink="">
      <xdr:nvSpPr>
        <xdr:cNvPr id="586" name="フローチャート : 判断 585"/>
        <xdr:cNvSpPr/>
      </xdr:nvSpPr>
      <xdr:spPr>
        <a:xfrm>
          <a:off x="13652500" y="961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104741</xdr:rowOff>
    </xdr:from>
    <xdr:ext cx="534377" cy="259045"/>
    <xdr:sp macro="" textlink="">
      <xdr:nvSpPr>
        <xdr:cNvPr id="587" name="テキスト ボックス 586"/>
        <xdr:cNvSpPr txBox="1"/>
      </xdr:nvSpPr>
      <xdr:spPr>
        <a:xfrm>
          <a:off x="13436111" y="9705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46,036</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36532</xdr:rowOff>
    </xdr:from>
    <xdr:to>
      <xdr:col>18</xdr:col>
      <xdr:colOff>492125</xdr:colOff>
      <xdr:row>56</xdr:row>
      <xdr:rowOff>138132</xdr:rowOff>
    </xdr:to>
    <xdr:sp macro="" textlink="">
      <xdr:nvSpPr>
        <xdr:cNvPr id="588" name="フローチャート : 判断 587"/>
        <xdr:cNvSpPr/>
      </xdr:nvSpPr>
      <xdr:spPr>
        <a:xfrm>
          <a:off x="12763500" y="963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154659</xdr:rowOff>
    </xdr:from>
    <xdr:ext cx="534377" cy="259045"/>
    <xdr:sp macro="" textlink="">
      <xdr:nvSpPr>
        <xdr:cNvPr id="589" name="テキスト ボックス 588"/>
        <xdr:cNvSpPr txBox="1"/>
      </xdr:nvSpPr>
      <xdr:spPr>
        <a:xfrm>
          <a:off x="12547111" y="9412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44,749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56</xdr:row>
      <xdr:rowOff>6947</xdr:rowOff>
    </xdr:from>
    <xdr:to>
      <xdr:col>23</xdr:col>
      <xdr:colOff>568325</xdr:colOff>
      <xdr:row>56</xdr:row>
      <xdr:rowOff>108547</xdr:rowOff>
    </xdr:to>
    <xdr:sp macro="" textlink="">
      <xdr:nvSpPr>
        <xdr:cNvPr id="595" name="円/楕円 594"/>
        <xdr:cNvSpPr/>
      </xdr:nvSpPr>
      <xdr:spPr>
        <a:xfrm>
          <a:off x="16268700" y="9608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55</xdr:row>
      <xdr:rowOff>156824</xdr:rowOff>
    </xdr:from>
    <xdr:ext cx="534377" cy="259045"/>
    <xdr:sp macro="" textlink="">
      <xdr:nvSpPr>
        <xdr:cNvPr id="596" name="教育費該当値テキスト"/>
        <xdr:cNvSpPr txBox="1"/>
      </xdr:nvSpPr>
      <xdr:spPr>
        <a:xfrm>
          <a:off x="16370300" y="9586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46,302</a:t>
          </a:r>
          <a:endParaRPr kumimoji="1" lang="ja-JP" altLang="en-US" sz="1000" b="1">
            <a:solidFill>
              <a:srgbClr val="FF0000"/>
            </a:solidFill>
            <a:latin typeface="ＭＳ Ｐゴシック"/>
          </a:endParaRPr>
        </a:p>
      </xdr:txBody>
    </xdr:sp>
    <xdr:clientData/>
  </xdr:oneCellAnchor>
  <xdr:twoCellAnchor>
    <xdr:from>
      <xdr:col>22</xdr:col>
      <xdr:colOff>314325</xdr:colOff>
      <xdr:row>55</xdr:row>
      <xdr:rowOff>139573</xdr:rowOff>
    </xdr:from>
    <xdr:to>
      <xdr:col>22</xdr:col>
      <xdr:colOff>415925</xdr:colOff>
      <xdr:row>56</xdr:row>
      <xdr:rowOff>69723</xdr:rowOff>
    </xdr:to>
    <xdr:sp macro="" textlink="">
      <xdr:nvSpPr>
        <xdr:cNvPr id="597" name="円/楕円 596"/>
        <xdr:cNvSpPr/>
      </xdr:nvSpPr>
      <xdr:spPr>
        <a:xfrm>
          <a:off x="15430500" y="956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86250</xdr:rowOff>
    </xdr:from>
    <xdr:ext cx="534377" cy="259045"/>
    <xdr:sp macro="" textlink="">
      <xdr:nvSpPr>
        <xdr:cNvPr id="598" name="テキスト ボックス 597"/>
        <xdr:cNvSpPr txBox="1"/>
      </xdr:nvSpPr>
      <xdr:spPr>
        <a:xfrm>
          <a:off x="15214111" y="9344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48,340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149079</xdr:rowOff>
    </xdr:from>
    <xdr:to>
      <xdr:col>21</xdr:col>
      <xdr:colOff>212725</xdr:colOff>
      <xdr:row>55</xdr:row>
      <xdr:rowOff>79229</xdr:rowOff>
    </xdr:to>
    <xdr:sp macro="" textlink="">
      <xdr:nvSpPr>
        <xdr:cNvPr id="599" name="円/楕円 598"/>
        <xdr:cNvSpPr/>
      </xdr:nvSpPr>
      <xdr:spPr>
        <a:xfrm>
          <a:off x="14541500" y="9407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53</xdr:row>
      <xdr:rowOff>95756</xdr:rowOff>
    </xdr:from>
    <xdr:ext cx="534377" cy="259045"/>
    <xdr:sp macro="" textlink="">
      <xdr:nvSpPr>
        <xdr:cNvPr id="600" name="テキスト ボックス 599"/>
        <xdr:cNvSpPr txBox="1"/>
      </xdr:nvSpPr>
      <xdr:spPr>
        <a:xfrm>
          <a:off x="14325111" y="9182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56,841</a:t>
          </a:r>
          <a:endParaRPr kumimoji="1" lang="ja-JP" altLang="en-US" sz="1000" b="1">
            <a:solidFill>
              <a:srgbClr val="FF0000"/>
            </a:solidFill>
            <a:latin typeface="ＭＳ Ｐゴシック"/>
          </a:endParaRPr>
        </a:p>
      </xdr:txBody>
    </xdr:sp>
    <xdr:clientData/>
  </xdr:oneCellAnchor>
  <xdr:twoCellAnchor>
    <xdr:from>
      <xdr:col>19</xdr:col>
      <xdr:colOff>593725</xdr:colOff>
      <xdr:row>55</xdr:row>
      <xdr:rowOff>124981</xdr:rowOff>
    </xdr:from>
    <xdr:to>
      <xdr:col>20</xdr:col>
      <xdr:colOff>9525</xdr:colOff>
      <xdr:row>56</xdr:row>
      <xdr:rowOff>55131</xdr:rowOff>
    </xdr:to>
    <xdr:sp macro="" textlink="">
      <xdr:nvSpPr>
        <xdr:cNvPr id="601" name="円/楕円 600"/>
        <xdr:cNvSpPr/>
      </xdr:nvSpPr>
      <xdr:spPr>
        <a:xfrm>
          <a:off x="13652500" y="9554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71658</xdr:rowOff>
    </xdr:from>
    <xdr:ext cx="534377" cy="259045"/>
    <xdr:sp macro="" textlink="">
      <xdr:nvSpPr>
        <xdr:cNvPr id="602" name="テキスト ボックス 601"/>
        <xdr:cNvSpPr txBox="1"/>
      </xdr:nvSpPr>
      <xdr:spPr>
        <a:xfrm>
          <a:off x="13436111" y="9329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49,106</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62402</xdr:rowOff>
    </xdr:from>
    <xdr:to>
      <xdr:col>18</xdr:col>
      <xdr:colOff>492125</xdr:colOff>
      <xdr:row>56</xdr:row>
      <xdr:rowOff>164002</xdr:rowOff>
    </xdr:to>
    <xdr:sp macro="" textlink="">
      <xdr:nvSpPr>
        <xdr:cNvPr id="603" name="円/楕円 602"/>
        <xdr:cNvSpPr/>
      </xdr:nvSpPr>
      <xdr:spPr>
        <a:xfrm>
          <a:off x="12763500" y="9663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155129</xdr:rowOff>
    </xdr:from>
    <xdr:ext cx="534377" cy="259045"/>
    <xdr:sp macro="" textlink="">
      <xdr:nvSpPr>
        <xdr:cNvPr id="604" name="テキスト ボックス 603"/>
        <xdr:cNvSpPr txBox="1"/>
      </xdr:nvSpPr>
      <xdr:spPr>
        <a:xfrm>
          <a:off x="12547111" y="9756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43,391</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2,943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5" name="直線コネクタ 614"/>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6" name="テキスト ボックス 615"/>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17" name="直線コネクタ 616"/>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618" name="テキスト ボックス 617"/>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19" name="直線コネクタ 618"/>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620" name="テキスト ボックス 619"/>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1" name="直線コネクタ 620"/>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168927</xdr:rowOff>
    </xdr:from>
    <xdr:ext cx="531299" cy="259045"/>
    <xdr:sp macro="" textlink="">
      <xdr:nvSpPr>
        <xdr:cNvPr id="622" name="テキスト ボックス 621"/>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4" name="テキスト ボックス 623"/>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154262</xdr:rowOff>
    </xdr:from>
    <xdr:to>
      <xdr:col>23</xdr:col>
      <xdr:colOff>516889</xdr:colOff>
      <xdr:row>78</xdr:row>
      <xdr:rowOff>139700</xdr:rowOff>
    </xdr:to>
    <xdr:cxnSp macro="">
      <xdr:nvCxnSpPr>
        <xdr:cNvPr id="626" name="直線コネクタ 625"/>
        <xdr:cNvCxnSpPr/>
      </xdr:nvCxnSpPr>
      <xdr:spPr>
        <a:xfrm flipV="1">
          <a:off x="16317595" y="12327212"/>
          <a:ext cx="1269" cy="118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143527</xdr:rowOff>
    </xdr:from>
    <xdr:ext cx="249299" cy="259045"/>
    <xdr:sp macro="" textlink="">
      <xdr:nvSpPr>
        <xdr:cNvPr id="627"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28" name="直線コネクタ 627"/>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100939</xdr:rowOff>
    </xdr:from>
    <xdr:ext cx="534377" cy="259045"/>
    <xdr:sp macro="" textlink="">
      <xdr:nvSpPr>
        <xdr:cNvPr id="629" name="災害復旧費最大値テキスト"/>
        <xdr:cNvSpPr txBox="1"/>
      </xdr:nvSpPr>
      <xdr:spPr>
        <a:xfrm>
          <a:off x="16370300" y="12102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51,863</a:t>
          </a:r>
          <a:endParaRPr kumimoji="1" lang="ja-JP" altLang="en-US" sz="1000" b="1">
            <a:latin typeface="ＭＳ Ｐゴシック"/>
          </a:endParaRPr>
        </a:p>
      </xdr:txBody>
    </xdr:sp>
    <xdr:clientData/>
  </xdr:oneCellAnchor>
  <xdr:twoCellAnchor>
    <xdr:from>
      <xdr:col>23</xdr:col>
      <xdr:colOff>428625</xdr:colOff>
      <xdr:row>71</xdr:row>
      <xdr:rowOff>154262</xdr:rowOff>
    </xdr:from>
    <xdr:to>
      <xdr:col>23</xdr:col>
      <xdr:colOff>606425</xdr:colOff>
      <xdr:row>71</xdr:row>
      <xdr:rowOff>154262</xdr:rowOff>
    </xdr:to>
    <xdr:cxnSp macro="">
      <xdr:nvCxnSpPr>
        <xdr:cNvPr id="630" name="直線コネクタ 629"/>
        <xdr:cNvCxnSpPr/>
      </xdr:nvCxnSpPr>
      <xdr:spPr>
        <a:xfrm>
          <a:off x="16230600" y="12327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107834</xdr:rowOff>
    </xdr:from>
    <xdr:to>
      <xdr:col>23</xdr:col>
      <xdr:colOff>517525</xdr:colOff>
      <xdr:row>78</xdr:row>
      <xdr:rowOff>113640</xdr:rowOff>
    </xdr:to>
    <xdr:cxnSp macro="">
      <xdr:nvCxnSpPr>
        <xdr:cNvPr id="631" name="直線コネクタ 630"/>
        <xdr:cNvCxnSpPr/>
      </xdr:nvCxnSpPr>
      <xdr:spPr>
        <a:xfrm flipV="1">
          <a:off x="15481300" y="13480934"/>
          <a:ext cx="838200" cy="5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54078</xdr:rowOff>
    </xdr:from>
    <xdr:ext cx="469744" cy="259045"/>
    <xdr:sp macro="" textlink="">
      <xdr:nvSpPr>
        <xdr:cNvPr id="632" name="災害復旧費平均値テキスト"/>
        <xdr:cNvSpPr txBox="1"/>
      </xdr:nvSpPr>
      <xdr:spPr>
        <a:xfrm>
          <a:off x="16370300" y="132557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2,524</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31201</xdr:rowOff>
    </xdr:from>
    <xdr:to>
      <xdr:col>23</xdr:col>
      <xdr:colOff>568325</xdr:colOff>
      <xdr:row>78</xdr:row>
      <xdr:rowOff>132801</xdr:rowOff>
    </xdr:to>
    <xdr:sp macro="" textlink="">
      <xdr:nvSpPr>
        <xdr:cNvPr id="633" name="フローチャート : 判断 632"/>
        <xdr:cNvSpPr/>
      </xdr:nvSpPr>
      <xdr:spPr>
        <a:xfrm>
          <a:off x="16268700" y="13404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170813</xdr:rowOff>
    </xdr:from>
    <xdr:to>
      <xdr:col>22</xdr:col>
      <xdr:colOff>365125</xdr:colOff>
      <xdr:row>78</xdr:row>
      <xdr:rowOff>113640</xdr:rowOff>
    </xdr:to>
    <xdr:cxnSp macro="">
      <xdr:nvCxnSpPr>
        <xdr:cNvPr id="634" name="直線コネクタ 633"/>
        <xdr:cNvCxnSpPr/>
      </xdr:nvCxnSpPr>
      <xdr:spPr>
        <a:xfrm>
          <a:off x="14592300" y="13372463"/>
          <a:ext cx="889000" cy="114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55913</xdr:rowOff>
    </xdr:from>
    <xdr:to>
      <xdr:col>22</xdr:col>
      <xdr:colOff>415925</xdr:colOff>
      <xdr:row>78</xdr:row>
      <xdr:rowOff>157513</xdr:rowOff>
    </xdr:to>
    <xdr:sp macro="" textlink="">
      <xdr:nvSpPr>
        <xdr:cNvPr id="635" name="フローチャート : 判断 634"/>
        <xdr:cNvSpPr/>
      </xdr:nvSpPr>
      <xdr:spPr>
        <a:xfrm>
          <a:off x="15430500" y="13429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2590</xdr:rowOff>
    </xdr:from>
    <xdr:ext cx="469744" cy="259045"/>
    <xdr:sp macro="" textlink="">
      <xdr:nvSpPr>
        <xdr:cNvPr id="636" name="テキスト ボックス 635"/>
        <xdr:cNvSpPr txBox="1"/>
      </xdr:nvSpPr>
      <xdr:spPr>
        <a:xfrm>
          <a:off x="15246427" y="13204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1,443</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161348</xdr:rowOff>
    </xdr:from>
    <xdr:to>
      <xdr:col>21</xdr:col>
      <xdr:colOff>161925</xdr:colOff>
      <xdr:row>77</xdr:row>
      <xdr:rowOff>170813</xdr:rowOff>
    </xdr:to>
    <xdr:cxnSp macro="">
      <xdr:nvCxnSpPr>
        <xdr:cNvPr id="637" name="直線コネクタ 636"/>
        <xdr:cNvCxnSpPr/>
      </xdr:nvCxnSpPr>
      <xdr:spPr>
        <a:xfrm>
          <a:off x="13703300" y="13020098"/>
          <a:ext cx="889000" cy="352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171310</xdr:rowOff>
    </xdr:from>
    <xdr:to>
      <xdr:col>21</xdr:col>
      <xdr:colOff>212725</xdr:colOff>
      <xdr:row>78</xdr:row>
      <xdr:rowOff>101460</xdr:rowOff>
    </xdr:to>
    <xdr:sp macro="" textlink="">
      <xdr:nvSpPr>
        <xdr:cNvPr id="638" name="フローチャート : 判断 637"/>
        <xdr:cNvSpPr/>
      </xdr:nvSpPr>
      <xdr:spPr>
        <a:xfrm>
          <a:off x="14541500" y="13372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78</xdr:row>
      <xdr:rowOff>92587</xdr:rowOff>
    </xdr:from>
    <xdr:ext cx="469744" cy="259045"/>
    <xdr:sp macro="" textlink="">
      <xdr:nvSpPr>
        <xdr:cNvPr id="639" name="テキスト ボックス 638"/>
        <xdr:cNvSpPr txBox="1"/>
      </xdr:nvSpPr>
      <xdr:spPr>
        <a:xfrm>
          <a:off x="14357427" y="13465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3,895</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161348</xdr:rowOff>
    </xdr:from>
    <xdr:to>
      <xdr:col>19</xdr:col>
      <xdr:colOff>644525</xdr:colOff>
      <xdr:row>77</xdr:row>
      <xdr:rowOff>5398</xdr:rowOff>
    </xdr:to>
    <xdr:cxnSp macro="">
      <xdr:nvCxnSpPr>
        <xdr:cNvPr id="640" name="直線コネクタ 639"/>
        <xdr:cNvCxnSpPr/>
      </xdr:nvCxnSpPr>
      <xdr:spPr>
        <a:xfrm flipV="1">
          <a:off x="12814300" y="13020098"/>
          <a:ext cx="889000" cy="186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164750</xdr:rowOff>
    </xdr:from>
    <xdr:to>
      <xdr:col>20</xdr:col>
      <xdr:colOff>9525</xdr:colOff>
      <xdr:row>78</xdr:row>
      <xdr:rowOff>94900</xdr:rowOff>
    </xdr:to>
    <xdr:sp macro="" textlink="">
      <xdr:nvSpPr>
        <xdr:cNvPr id="641" name="フローチャート : 判断 640"/>
        <xdr:cNvSpPr/>
      </xdr:nvSpPr>
      <xdr:spPr>
        <a:xfrm>
          <a:off x="13652500" y="1336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78</xdr:row>
      <xdr:rowOff>86027</xdr:rowOff>
    </xdr:from>
    <xdr:ext cx="469744" cy="259045"/>
    <xdr:sp macro="" textlink="">
      <xdr:nvSpPr>
        <xdr:cNvPr id="642" name="テキスト ボックス 641"/>
        <xdr:cNvSpPr txBox="1"/>
      </xdr:nvSpPr>
      <xdr:spPr>
        <a:xfrm>
          <a:off x="13468427" y="1345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4,182</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150302</xdr:rowOff>
    </xdr:from>
    <xdr:to>
      <xdr:col>18</xdr:col>
      <xdr:colOff>492125</xdr:colOff>
      <xdr:row>78</xdr:row>
      <xdr:rowOff>80452</xdr:rowOff>
    </xdr:to>
    <xdr:sp macro="" textlink="">
      <xdr:nvSpPr>
        <xdr:cNvPr id="643" name="フローチャート : 判断 642"/>
        <xdr:cNvSpPr/>
      </xdr:nvSpPr>
      <xdr:spPr>
        <a:xfrm>
          <a:off x="12763500" y="13351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71579</xdr:rowOff>
    </xdr:from>
    <xdr:ext cx="469744" cy="259045"/>
    <xdr:sp macro="" textlink="">
      <xdr:nvSpPr>
        <xdr:cNvPr id="644" name="テキスト ボックス 643"/>
        <xdr:cNvSpPr txBox="1"/>
      </xdr:nvSpPr>
      <xdr:spPr>
        <a:xfrm>
          <a:off x="12579427" y="13444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57034</xdr:rowOff>
    </xdr:from>
    <xdr:to>
      <xdr:col>23</xdr:col>
      <xdr:colOff>568325</xdr:colOff>
      <xdr:row>78</xdr:row>
      <xdr:rowOff>158634</xdr:rowOff>
    </xdr:to>
    <xdr:sp macro="" textlink="">
      <xdr:nvSpPr>
        <xdr:cNvPr id="650" name="円/楕円 649"/>
        <xdr:cNvSpPr/>
      </xdr:nvSpPr>
      <xdr:spPr>
        <a:xfrm>
          <a:off x="16268700" y="1343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9629</xdr:rowOff>
    </xdr:from>
    <xdr:ext cx="469744" cy="259045"/>
    <xdr:sp macro="" textlink="">
      <xdr:nvSpPr>
        <xdr:cNvPr id="651" name="災害復旧費該当値テキスト"/>
        <xdr:cNvSpPr txBox="1"/>
      </xdr:nvSpPr>
      <xdr:spPr>
        <a:xfrm>
          <a:off x="16370300" y="13382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1,394</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62840</xdr:rowOff>
    </xdr:from>
    <xdr:to>
      <xdr:col>22</xdr:col>
      <xdr:colOff>415925</xdr:colOff>
      <xdr:row>78</xdr:row>
      <xdr:rowOff>164440</xdr:rowOff>
    </xdr:to>
    <xdr:sp macro="" textlink="">
      <xdr:nvSpPr>
        <xdr:cNvPr id="652" name="円/楕円 651"/>
        <xdr:cNvSpPr/>
      </xdr:nvSpPr>
      <xdr:spPr>
        <a:xfrm>
          <a:off x="15430500" y="1343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78</xdr:row>
      <xdr:rowOff>155567</xdr:rowOff>
    </xdr:from>
    <xdr:ext cx="469744" cy="259045"/>
    <xdr:sp macro="" textlink="">
      <xdr:nvSpPr>
        <xdr:cNvPr id="653" name="テキスト ボックス 652"/>
        <xdr:cNvSpPr txBox="1"/>
      </xdr:nvSpPr>
      <xdr:spPr>
        <a:xfrm>
          <a:off x="15246427" y="13528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1,140</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120013</xdr:rowOff>
    </xdr:from>
    <xdr:to>
      <xdr:col>21</xdr:col>
      <xdr:colOff>212725</xdr:colOff>
      <xdr:row>78</xdr:row>
      <xdr:rowOff>50163</xdr:rowOff>
    </xdr:to>
    <xdr:sp macro="" textlink="">
      <xdr:nvSpPr>
        <xdr:cNvPr id="654" name="円/楕円 653"/>
        <xdr:cNvSpPr/>
      </xdr:nvSpPr>
      <xdr:spPr>
        <a:xfrm>
          <a:off x="14541500" y="13321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66690</xdr:rowOff>
    </xdr:from>
    <xdr:ext cx="469744" cy="259045"/>
    <xdr:sp macro="" textlink="">
      <xdr:nvSpPr>
        <xdr:cNvPr id="655" name="テキスト ボックス 654"/>
        <xdr:cNvSpPr txBox="1"/>
      </xdr:nvSpPr>
      <xdr:spPr>
        <a:xfrm>
          <a:off x="14357427" y="13096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6,139</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110548</xdr:rowOff>
    </xdr:from>
    <xdr:to>
      <xdr:col>20</xdr:col>
      <xdr:colOff>9525</xdr:colOff>
      <xdr:row>76</xdr:row>
      <xdr:rowOff>40698</xdr:rowOff>
    </xdr:to>
    <xdr:sp macro="" textlink="">
      <xdr:nvSpPr>
        <xdr:cNvPr id="656" name="円/楕円 655"/>
        <xdr:cNvSpPr/>
      </xdr:nvSpPr>
      <xdr:spPr>
        <a:xfrm>
          <a:off x="13652500" y="12969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57225</xdr:rowOff>
    </xdr:from>
    <xdr:ext cx="534377" cy="259045"/>
    <xdr:sp macro="" textlink="">
      <xdr:nvSpPr>
        <xdr:cNvPr id="657" name="テキスト ボックス 656"/>
        <xdr:cNvSpPr txBox="1"/>
      </xdr:nvSpPr>
      <xdr:spPr>
        <a:xfrm>
          <a:off x="13436111" y="12744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21,553</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126048</xdr:rowOff>
    </xdr:from>
    <xdr:to>
      <xdr:col>18</xdr:col>
      <xdr:colOff>492125</xdr:colOff>
      <xdr:row>77</xdr:row>
      <xdr:rowOff>56198</xdr:rowOff>
    </xdr:to>
    <xdr:sp macro="" textlink="">
      <xdr:nvSpPr>
        <xdr:cNvPr id="658" name="円/楕円 657"/>
        <xdr:cNvSpPr/>
      </xdr:nvSpPr>
      <xdr:spPr>
        <a:xfrm>
          <a:off x="12763500" y="13156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72724</xdr:rowOff>
    </xdr:from>
    <xdr:ext cx="534377" cy="259045"/>
    <xdr:sp macro="" textlink="">
      <xdr:nvSpPr>
        <xdr:cNvPr id="659" name="テキスト ボックス 658"/>
        <xdr:cNvSpPr txBox="1"/>
      </xdr:nvSpPr>
      <xdr:spPr>
        <a:xfrm>
          <a:off x="12547111" y="12931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13,375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24/69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55,207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0" name="直線コネクタ 66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1" name="テキスト ボックス 67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2" name="直線コネクタ 67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73" name="テキスト ボックス 67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4" name="直線コネクタ 67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75" name="テキスト ボックス 674"/>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6" name="直線コネクタ 67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77" name="テキスト ボックス 676"/>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8" name="直線コネクタ 67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79" name="テキスト ボックス 67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10046</xdr:rowOff>
    </xdr:from>
    <xdr:to>
      <xdr:col>23</xdr:col>
      <xdr:colOff>516889</xdr:colOff>
      <xdr:row>97</xdr:row>
      <xdr:rowOff>170687</xdr:rowOff>
    </xdr:to>
    <xdr:cxnSp macro="">
      <xdr:nvCxnSpPr>
        <xdr:cNvPr id="683" name="直線コネクタ 682"/>
        <xdr:cNvCxnSpPr/>
      </xdr:nvCxnSpPr>
      <xdr:spPr>
        <a:xfrm flipV="1">
          <a:off x="16317595" y="15440546"/>
          <a:ext cx="1269" cy="13607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3064</xdr:rowOff>
    </xdr:from>
    <xdr:ext cx="534377" cy="259045"/>
    <xdr:sp macro="" textlink="">
      <xdr:nvSpPr>
        <xdr:cNvPr id="684" name="公債費最小値テキスト"/>
        <xdr:cNvSpPr txBox="1"/>
      </xdr:nvSpPr>
      <xdr:spPr>
        <a:xfrm>
          <a:off x="16370300" y="16805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17,060</a:t>
          </a:r>
          <a:endParaRPr kumimoji="1" lang="ja-JP" altLang="en-US" sz="1000" b="1">
            <a:latin typeface="ＭＳ Ｐゴシック"/>
          </a:endParaRPr>
        </a:p>
      </xdr:txBody>
    </xdr:sp>
    <xdr:clientData/>
  </xdr:oneCellAnchor>
  <xdr:twoCellAnchor>
    <xdr:from>
      <xdr:col>23</xdr:col>
      <xdr:colOff>428625</xdr:colOff>
      <xdr:row>97</xdr:row>
      <xdr:rowOff>170687</xdr:rowOff>
    </xdr:from>
    <xdr:to>
      <xdr:col>23</xdr:col>
      <xdr:colOff>606425</xdr:colOff>
      <xdr:row>97</xdr:row>
      <xdr:rowOff>170687</xdr:rowOff>
    </xdr:to>
    <xdr:cxnSp macro="">
      <xdr:nvCxnSpPr>
        <xdr:cNvPr id="685" name="直線コネクタ 684"/>
        <xdr:cNvCxnSpPr/>
      </xdr:nvCxnSpPr>
      <xdr:spPr>
        <a:xfrm>
          <a:off x="16230600" y="16801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128173</xdr:rowOff>
    </xdr:from>
    <xdr:ext cx="599010" cy="259045"/>
    <xdr:sp macro="" textlink="">
      <xdr:nvSpPr>
        <xdr:cNvPr id="686" name="公債費最大値テキスト"/>
        <xdr:cNvSpPr txBox="1"/>
      </xdr:nvSpPr>
      <xdr:spPr>
        <a:xfrm>
          <a:off x="16370300" y="15215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124,209</a:t>
          </a:r>
          <a:endParaRPr kumimoji="1" lang="ja-JP" altLang="en-US" sz="1000" b="1">
            <a:latin typeface="ＭＳ Ｐゴシック"/>
          </a:endParaRPr>
        </a:p>
      </xdr:txBody>
    </xdr:sp>
    <xdr:clientData/>
  </xdr:oneCellAnchor>
  <xdr:twoCellAnchor>
    <xdr:from>
      <xdr:col>23</xdr:col>
      <xdr:colOff>428625</xdr:colOff>
      <xdr:row>90</xdr:row>
      <xdr:rowOff>10046</xdr:rowOff>
    </xdr:from>
    <xdr:to>
      <xdr:col>23</xdr:col>
      <xdr:colOff>606425</xdr:colOff>
      <xdr:row>90</xdr:row>
      <xdr:rowOff>10046</xdr:rowOff>
    </xdr:to>
    <xdr:cxnSp macro="">
      <xdr:nvCxnSpPr>
        <xdr:cNvPr id="687" name="直線コネクタ 686"/>
        <xdr:cNvCxnSpPr/>
      </xdr:nvCxnSpPr>
      <xdr:spPr>
        <a:xfrm>
          <a:off x="16230600" y="15440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94</xdr:row>
      <xdr:rowOff>69417</xdr:rowOff>
    </xdr:from>
    <xdr:to>
      <xdr:col>23</xdr:col>
      <xdr:colOff>517525</xdr:colOff>
      <xdr:row>94</xdr:row>
      <xdr:rowOff>93675</xdr:rowOff>
    </xdr:to>
    <xdr:cxnSp macro="">
      <xdr:nvCxnSpPr>
        <xdr:cNvPr id="688" name="直線コネクタ 687"/>
        <xdr:cNvCxnSpPr/>
      </xdr:nvCxnSpPr>
      <xdr:spPr>
        <a:xfrm flipV="1">
          <a:off x="15481300" y="16185717"/>
          <a:ext cx="838200" cy="24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125861</xdr:rowOff>
    </xdr:from>
    <xdr:ext cx="534377" cy="259045"/>
    <xdr:sp macro="" textlink="">
      <xdr:nvSpPr>
        <xdr:cNvPr id="689" name="公債費平均値テキスト"/>
        <xdr:cNvSpPr txBox="1"/>
      </xdr:nvSpPr>
      <xdr:spPr>
        <a:xfrm>
          <a:off x="16370300" y="162421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55,391</a:t>
          </a:r>
          <a:endParaRPr kumimoji="1" lang="ja-JP" altLang="en-US" sz="1000" b="1">
            <a:solidFill>
              <a:srgbClr val="000080"/>
            </a:solidFill>
            <a:latin typeface="ＭＳ Ｐゴシック"/>
          </a:endParaRPr>
        </a:p>
      </xdr:txBody>
    </xdr:sp>
    <xdr:clientData/>
  </xdr:oneCellAnchor>
  <xdr:twoCellAnchor>
    <xdr:from>
      <xdr:col>23</xdr:col>
      <xdr:colOff>466725</xdr:colOff>
      <xdr:row>94</xdr:row>
      <xdr:rowOff>147434</xdr:rowOff>
    </xdr:from>
    <xdr:to>
      <xdr:col>23</xdr:col>
      <xdr:colOff>568325</xdr:colOff>
      <xdr:row>95</xdr:row>
      <xdr:rowOff>77584</xdr:rowOff>
    </xdr:to>
    <xdr:sp macro="" textlink="">
      <xdr:nvSpPr>
        <xdr:cNvPr id="690" name="フローチャート : 判断 689"/>
        <xdr:cNvSpPr/>
      </xdr:nvSpPr>
      <xdr:spPr>
        <a:xfrm>
          <a:off x="16268700" y="16263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94</xdr:row>
      <xdr:rowOff>93675</xdr:rowOff>
    </xdr:from>
    <xdr:to>
      <xdr:col>22</xdr:col>
      <xdr:colOff>365125</xdr:colOff>
      <xdr:row>94</xdr:row>
      <xdr:rowOff>145898</xdr:rowOff>
    </xdr:to>
    <xdr:cxnSp macro="">
      <xdr:nvCxnSpPr>
        <xdr:cNvPr id="691" name="直線コネクタ 690"/>
        <xdr:cNvCxnSpPr/>
      </xdr:nvCxnSpPr>
      <xdr:spPr>
        <a:xfrm flipV="1">
          <a:off x="14592300" y="16209975"/>
          <a:ext cx="889000" cy="52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157035</xdr:rowOff>
    </xdr:from>
    <xdr:to>
      <xdr:col>22</xdr:col>
      <xdr:colOff>415925</xdr:colOff>
      <xdr:row>96</xdr:row>
      <xdr:rowOff>87185</xdr:rowOff>
    </xdr:to>
    <xdr:sp macro="" textlink="">
      <xdr:nvSpPr>
        <xdr:cNvPr id="692" name="フローチャート : 判断 691"/>
        <xdr:cNvSpPr/>
      </xdr:nvSpPr>
      <xdr:spPr>
        <a:xfrm>
          <a:off x="15430500" y="1644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78312</xdr:rowOff>
    </xdr:from>
    <xdr:ext cx="534377" cy="259045"/>
    <xdr:sp macro="" textlink="">
      <xdr:nvSpPr>
        <xdr:cNvPr id="693" name="テキスト ボックス 692"/>
        <xdr:cNvSpPr txBox="1"/>
      </xdr:nvSpPr>
      <xdr:spPr>
        <a:xfrm>
          <a:off x="15214111" y="16537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41,135</a:t>
          </a:r>
          <a:endParaRPr kumimoji="1" lang="ja-JP" altLang="en-US" sz="1000" b="1">
            <a:solidFill>
              <a:srgbClr val="000080"/>
            </a:solidFill>
            <a:latin typeface="ＭＳ Ｐゴシック"/>
          </a:endParaRPr>
        </a:p>
      </xdr:txBody>
    </xdr:sp>
    <xdr:clientData/>
  </xdr:oneCellAnchor>
  <xdr:twoCellAnchor>
    <xdr:from>
      <xdr:col>19</xdr:col>
      <xdr:colOff>644525</xdr:colOff>
      <xdr:row>94</xdr:row>
      <xdr:rowOff>143370</xdr:rowOff>
    </xdr:from>
    <xdr:to>
      <xdr:col>21</xdr:col>
      <xdr:colOff>161925</xdr:colOff>
      <xdr:row>94</xdr:row>
      <xdr:rowOff>145898</xdr:rowOff>
    </xdr:to>
    <xdr:cxnSp macro="">
      <xdr:nvCxnSpPr>
        <xdr:cNvPr id="694" name="直線コネクタ 693"/>
        <xdr:cNvCxnSpPr/>
      </xdr:nvCxnSpPr>
      <xdr:spPr>
        <a:xfrm>
          <a:off x="13703300" y="16259670"/>
          <a:ext cx="889000" cy="2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107810</xdr:rowOff>
    </xdr:from>
    <xdr:to>
      <xdr:col>21</xdr:col>
      <xdr:colOff>212725</xdr:colOff>
      <xdr:row>96</xdr:row>
      <xdr:rowOff>37960</xdr:rowOff>
    </xdr:to>
    <xdr:sp macro="" textlink="">
      <xdr:nvSpPr>
        <xdr:cNvPr id="695" name="フローチャート : 判断 694"/>
        <xdr:cNvSpPr/>
      </xdr:nvSpPr>
      <xdr:spPr>
        <a:xfrm>
          <a:off x="14541500" y="1639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29087</xdr:rowOff>
    </xdr:from>
    <xdr:ext cx="534377" cy="259045"/>
    <xdr:sp macro="" textlink="">
      <xdr:nvSpPr>
        <xdr:cNvPr id="696" name="テキスト ボックス 695"/>
        <xdr:cNvSpPr txBox="1"/>
      </xdr:nvSpPr>
      <xdr:spPr>
        <a:xfrm>
          <a:off x="14325111" y="16488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45,011</a:t>
          </a:r>
          <a:endParaRPr kumimoji="1" lang="ja-JP" altLang="en-US" sz="1000" b="1">
            <a:solidFill>
              <a:srgbClr val="000080"/>
            </a:solidFill>
            <a:latin typeface="ＭＳ Ｐゴシック"/>
          </a:endParaRPr>
        </a:p>
      </xdr:txBody>
    </xdr:sp>
    <xdr:clientData/>
  </xdr:oneCellAnchor>
  <xdr:twoCellAnchor>
    <xdr:from>
      <xdr:col>18</xdr:col>
      <xdr:colOff>441325</xdr:colOff>
      <xdr:row>94</xdr:row>
      <xdr:rowOff>74307</xdr:rowOff>
    </xdr:from>
    <xdr:to>
      <xdr:col>19</xdr:col>
      <xdr:colOff>644525</xdr:colOff>
      <xdr:row>94</xdr:row>
      <xdr:rowOff>143370</xdr:rowOff>
    </xdr:to>
    <xdr:cxnSp macro="">
      <xdr:nvCxnSpPr>
        <xdr:cNvPr id="697" name="直線コネクタ 696"/>
        <xdr:cNvCxnSpPr/>
      </xdr:nvCxnSpPr>
      <xdr:spPr>
        <a:xfrm>
          <a:off x="12814300" y="16190607"/>
          <a:ext cx="889000" cy="69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109995</xdr:rowOff>
    </xdr:from>
    <xdr:to>
      <xdr:col>20</xdr:col>
      <xdr:colOff>9525</xdr:colOff>
      <xdr:row>96</xdr:row>
      <xdr:rowOff>40145</xdr:rowOff>
    </xdr:to>
    <xdr:sp macro="" textlink="">
      <xdr:nvSpPr>
        <xdr:cNvPr id="698" name="フローチャート : 判断 697"/>
        <xdr:cNvSpPr/>
      </xdr:nvSpPr>
      <xdr:spPr>
        <a:xfrm>
          <a:off x="13652500" y="1639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31272</xdr:rowOff>
    </xdr:from>
    <xdr:ext cx="534377" cy="259045"/>
    <xdr:sp macro="" textlink="">
      <xdr:nvSpPr>
        <xdr:cNvPr id="699" name="テキスト ボックス 698"/>
        <xdr:cNvSpPr txBox="1"/>
      </xdr:nvSpPr>
      <xdr:spPr>
        <a:xfrm>
          <a:off x="13436111" y="16490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44,839</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108293</xdr:rowOff>
    </xdr:from>
    <xdr:to>
      <xdr:col>18</xdr:col>
      <xdr:colOff>492125</xdr:colOff>
      <xdr:row>96</xdr:row>
      <xdr:rowOff>38443</xdr:rowOff>
    </xdr:to>
    <xdr:sp macro="" textlink="">
      <xdr:nvSpPr>
        <xdr:cNvPr id="700" name="フローチャート : 判断 699"/>
        <xdr:cNvSpPr/>
      </xdr:nvSpPr>
      <xdr:spPr>
        <a:xfrm>
          <a:off x="12763500" y="16396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29570</xdr:rowOff>
    </xdr:from>
    <xdr:ext cx="534377" cy="259045"/>
    <xdr:sp macro="" textlink="">
      <xdr:nvSpPr>
        <xdr:cNvPr id="701" name="テキスト ボックス 700"/>
        <xdr:cNvSpPr txBox="1"/>
      </xdr:nvSpPr>
      <xdr:spPr>
        <a:xfrm>
          <a:off x="12547111" y="16488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44,973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94</xdr:row>
      <xdr:rowOff>18617</xdr:rowOff>
    </xdr:from>
    <xdr:to>
      <xdr:col>23</xdr:col>
      <xdr:colOff>568325</xdr:colOff>
      <xdr:row>94</xdr:row>
      <xdr:rowOff>120217</xdr:rowOff>
    </xdr:to>
    <xdr:sp macro="" textlink="">
      <xdr:nvSpPr>
        <xdr:cNvPr id="707" name="円/楕円 706"/>
        <xdr:cNvSpPr/>
      </xdr:nvSpPr>
      <xdr:spPr>
        <a:xfrm>
          <a:off x="16268700" y="16134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93</xdr:row>
      <xdr:rowOff>41494</xdr:rowOff>
    </xdr:from>
    <xdr:ext cx="534377" cy="259045"/>
    <xdr:sp macro="" textlink="">
      <xdr:nvSpPr>
        <xdr:cNvPr id="708" name="公債費該当値テキスト"/>
        <xdr:cNvSpPr txBox="1"/>
      </xdr:nvSpPr>
      <xdr:spPr>
        <a:xfrm>
          <a:off x="16370300" y="15986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65,534</a:t>
          </a:r>
          <a:endParaRPr kumimoji="1" lang="ja-JP" altLang="en-US" sz="1000" b="1">
            <a:solidFill>
              <a:srgbClr val="FF0000"/>
            </a:solidFill>
            <a:latin typeface="ＭＳ Ｐゴシック"/>
          </a:endParaRPr>
        </a:p>
      </xdr:txBody>
    </xdr:sp>
    <xdr:clientData/>
  </xdr:oneCellAnchor>
  <xdr:twoCellAnchor>
    <xdr:from>
      <xdr:col>22</xdr:col>
      <xdr:colOff>314325</xdr:colOff>
      <xdr:row>94</xdr:row>
      <xdr:rowOff>42875</xdr:rowOff>
    </xdr:from>
    <xdr:to>
      <xdr:col>22</xdr:col>
      <xdr:colOff>415925</xdr:colOff>
      <xdr:row>94</xdr:row>
      <xdr:rowOff>144475</xdr:rowOff>
    </xdr:to>
    <xdr:sp macro="" textlink="">
      <xdr:nvSpPr>
        <xdr:cNvPr id="709" name="円/楕円 708"/>
        <xdr:cNvSpPr/>
      </xdr:nvSpPr>
      <xdr:spPr>
        <a:xfrm>
          <a:off x="15430500" y="16159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92</xdr:row>
      <xdr:rowOff>161002</xdr:rowOff>
    </xdr:from>
    <xdr:ext cx="534377" cy="259045"/>
    <xdr:sp macro="" textlink="">
      <xdr:nvSpPr>
        <xdr:cNvPr id="710" name="テキスト ボックス 709"/>
        <xdr:cNvSpPr txBox="1"/>
      </xdr:nvSpPr>
      <xdr:spPr>
        <a:xfrm>
          <a:off x="15214111" y="15934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63,624</a:t>
          </a:r>
          <a:endParaRPr kumimoji="1" lang="ja-JP" altLang="en-US" sz="1000" b="1">
            <a:solidFill>
              <a:srgbClr val="FF0000"/>
            </a:solidFill>
            <a:latin typeface="ＭＳ Ｐゴシック"/>
          </a:endParaRPr>
        </a:p>
      </xdr:txBody>
    </xdr:sp>
    <xdr:clientData/>
  </xdr:oneCellAnchor>
  <xdr:twoCellAnchor>
    <xdr:from>
      <xdr:col>21</xdr:col>
      <xdr:colOff>111125</xdr:colOff>
      <xdr:row>94</xdr:row>
      <xdr:rowOff>95098</xdr:rowOff>
    </xdr:from>
    <xdr:to>
      <xdr:col>21</xdr:col>
      <xdr:colOff>212725</xdr:colOff>
      <xdr:row>95</xdr:row>
      <xdr:rowOff>25248</xdr:rowOff>
    </xdr:to>
    <xdr:sp macro="" textlink="">
      <xdr:nvSpPr>
        <xdr:cNvPr id="711" name="円/楕円 710"/>
        <xdr:cNvSpPr/>
      </xdr:nvSpPr>
      <xdr:spPr>
        <a:xfrm>
          <a:off x="14541500" y="16211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41775</xdr:rowOff>
    </xdr:from>
    <xdr:ext cx="534377" cy="259045"/>
    <xdr:sp macro="" textlink="">
      <xdr:nvSpPr>
        <xdr:cNvPr id="712" name="テキスト ボックス 711"/>
        <xdr:cNvSpPr txBox="1"/>
      </xdr:nvSpPr>
      <xdr:spPr>
        <a:xfrm>
          <a:off x="14325111" y="15986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59,512</a:t>
          </a:r>
          <a:endParaRPr kumimoji="1" lang="ja-JP" altLang="en-US" sz="1000" b="1">
            <a:solidFill>
              <a:srgbClr val="FF0000"/>
            </a:solidFill>
            <a:latin typeface="ＭＳ Ｐゴシック"/>
          </a:endParaRPr>
        </a:p>
      </xdr:txBody>
    </xdr:sp>
    <xdr:clientData/>
  </xdr:oneCellAnchor>
  <xdr:twoCellAnchor>
    <xdr:from>
      <xdr:col>19</xdr:col>
      <xdr:colOff>593725</xdr:colOff>
      <xdr:row>94</xdr:row>
      <xdr:rowOff>92570</xdr:rowOff>
    </xdr:from>
    <xdr:to>
      <xdr:col>20</xdr:col>
      <xdr:colOff>9525</xdr:colOff>
      <xdr:row>95</xdr:row>
      <xdr:rowOff>22720</xdr:rowOff>
    </xdr:to>
    <xdr:sp macro="" textlink="">
      <xdr:nvSpPr>
        <xdr:cNvPr id="713" name="円/楕円 712"/>
        <xdr:cNvSpPr/>
      </xdr:nvSpPr>
      <xdr:spPr>
        <a:xfrm>
          <a:off x="13652500" y="16208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39247</xdr:rowOff>
    </xdr:from>
    <xdr:ext cx="534377" cy="259045"/>
    <xdr:sp macro="" textlink="">
      <xdr:nvSpPr>
        <xdr:cNvPr id="714" name="テキスト ボックス 713"/>
        <xdr:cNvSpPr txBox="1"/>
      </xdr:nvSpPr>
      <xdr:spPr>
        <a:xfrm>
          <a:off x="13436111" y="15984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59,711</a:t>
          </a:r>
          <a:endParaRPr kumimoji="1" lang="ja-JP" altLang="en-US" sz="1000" b="1">
            <a:solidFill>
              <a:srgbClr val="FF0000"/>
            </a:solidFill>
            <a:latin typeface="ＭＳ Ｐゴシック"/>
          </a:endParaRPr>
        </a:p>
      </xdr:txBody>
    </xdr:sp>
    <xdr:clientData/>
  </xdr:oneCellAnchor>
  <xdr:twoCellAnchor>
    <xdr:from>
      <xdr:col>18</xdr:col>
      <xdr:colOff>390525</xdr:colOff>
      <xdr:row>94</xdr:row>
      <xdr:rowOff>23507</xdr:rowOff>
    </xdr:from>
    <xdr:to>
      <xdr:col>18</xdr:col>
      <xdr:colOff>492125</xdr:colOff>
      <xdr:row>94</xdr:row>
      <xdr:rowOff>125107</xdr:rowOff>
    </xdr:to>
    <xdr:sp macro="" textlink="">
      <xdr:nvSpPr>
        <xdr:cNvPr id="715" name="円/楕円 714"/>
        <xdr:cNvSpPr/>
      </xdr:nvSpPr>
      <xdr:spPr>
        <a:xfrm>
          <a:off x="12763500" y="16139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92</xdr:row>
      <xdr:rowOff>141634</xdr:rowOff>
    </xdr:from>
    <xdr:ext cx="534377" cy="259045"/>
    <xdr:sp macro="" textlink="">
      <xdr:nvSpPr>
        <xdr:cNvPr id="716" name="テキスト ボックス 715"/>
        <xdr:cNvSpPr txBox="1"/>
      </xdr:nvSpPr>
      <xdr:spPr>
        <a:xfrm>
          <a:off x="12547111" y="15915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65,149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292</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27" name="直線コネクタ 72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28" name="テキスト ボックス 72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29" name="直線コネクタ 72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0" name="テキスト ボックス 729"/>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1" name="直線コネクタ 73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2" name="テキスト ボックス 73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3" name="直線コネクタ 73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34" name="テキスト ボックス 733"/>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5" name="直線コネクタ 73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36" name="テキスト ボックス 735"/>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8" name="テキスト ボックス 73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64072</xdr:rowOff>
    </xdr:from>
    <xdr:to>
      <xdr:col>32</xdr:col>
      <xdr:colOff>186689</xdr:colOff>
      <xdr:row>39</xdr:row>
      <xdr:rowOff>44450</xdr:rowOff>
    </xdr:to>
    <xdr:cxnSp macro="">
      <xdr:nvCxnSpPr>
        <xdr:cNvPr id="740" name="直線コネクタ 739"/>
        <xdr:cNvCxnSpPr/>
      </xdr:nvCxnSpPr>
      <xdr:spPr>
        <a:xfrm flipV="1">
          <a:off x="22159595" y="5207572"/>
          <a:ext cx="1269" cy="1523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61548</xdr:rowOff>
    </xdr:from>
    <xdr:ext cx="249299" cy="259045"/>
    <xdr:sp macro="" textlink="">
      <xdr:nvSpPr>
        <xdr:cNvPr id="741" name="諸支出金最小値テキスト"/>
        <xdr:cNvSpPr txBox="1"/>
      </xdr:nvSpPr>
      <xdr:spPr>
        <a:xfrm>
          <a:off x="22212300" y="67480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2" name="直線コネクタ 74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10749</xdr:rowOff>
    </xdr:from>
    <xdr:ext cx="469744" cy="259045"/>
    <xdr:sp macro="" textlink="">
      <xdr:nvSpPr>
        <xdr:cNvPr id="743" name="諸支出金最大値テキスト"/>
        <xdr:cNvSpPr txBox="1"/>
      </xdr:nvSpPr>
      <xdr:spPr>
        <a:xfrm>
          <a:off x="22212300" y="4982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7,997</a:t>
          </a:r>
          <a:endParaRPr kumimoji="1" lang="ja-JP" altLang="en-US" sz="1000" b="1">
            <a:latin typeface="ＭＳ Ｐゴシック"/>
          </a:endParaRPr>
        </a:p>
      </xdr:txBody>
    </xdr:sp>
    <xdr:clientData/>
  </xdr:oneCellAnchor>
  <xdr:twoCellAnchor>
    <xdr:from>
      <xdr:col>32</xdr:col>
      <xdr:colOff>98425</xdr:colOff>
      <xdr:row>30</xdr:row>
      <xdr:rowOff>64072</xdr:rowOff>
    </xdr:from>
    <xdr:to>
      <xdr:col>32</xdr:col>
      <xdr:colOff>276225</xdr:colOff>
      <xdr:row>30</xdr:row>
      <xdr:rowOff>64072</xdr:rowOff>
    </xdr:to>
    <xdr:cxnSp macro="">
      <xdr:nvCxnSpPr>
        <xdr:cNvPr id="744" name="直線コネクタ 743"/>
        <xdr:cNvCxnSpPr/>
      </xdr:nvCxnSpPr>
      <xdr:spPr>
        <a:xfrm>
          <a:off x="22072600" y="5207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45" name="直線コネクタ 74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150448</xdr:rowOff>
    </xdr:from>
    <xdr:ext cx="378565" cy="259045"/>
    <xdr:sp macro="" textlink="">
      <xdr:nvSpPr>
        <xdr:cNvPr id="746" name="諸支出金平均値テキスト"/>
        <xdr:cNvSpPr txBox="1"/>
      </xdr:nvSpPr>
      <xdr:spPr>
        <a:xfrm>
          <a:off x="22212300" y="649409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197</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127571</xdr:rowOff>
    </xdr:from>
    <xdr:to>
      <xdr:col>32</xdr:col>
      <xdr:colOff>238125</xdr:colOff>
      <xdr:row>39</xdr:row>
      <xdr:rowOff>57721</xdr:rowOff>
    </xdr:to>
    <xdr:sp macro="" textlink="">
      <xdr:nvSpPr>
        <xdr:cNvPr id="747" name="フローチャート : 判断 746"/>
        <xdr:cNvSpPr/>
      </xdr:nvSpPr>
      <xdr:spPr>
        <a:xfrm>
          <a:off x="22110700" y="6642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48" name="直線コネクタ 74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121856</xdr:rowOff>
    </xdr:from>
    <xdr:to>
      <xdr:col>31</xdr:col>
      <xdr:colOff>85725</xdr:colOff>
      <xdr:row>39</xdr:row>
      <xdr:rowOff>52006</xdr:rowOff>
    </xdr:to>
    <xdr:sp macro="" textlink="">
      <xdr:nvSpPr>
        <xdr:cNvPr id="749" name="フローチャート : 判断 748"/>
        <xdr:cNvSpPr/>
      </xdr:nvSpPr>
      <xdr:spPr>
        <a:xfrm>
          <a:off x="21272500" y="6636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68534</xdr:rowOff>
    </xdr:from>
    <xdr:ext cx="378565" cy="259045"/>
    <xdr:sp macro="" textlink="">
      <xdr:nvSpPr>
        <xdr:cNvPr id="750" name="テキスト ボックス 749"/>
        <xdr:cNvSpPr txBox="1"/>
      </xdr:nvSpPr>
      <xdr:spPr>
        <a:xfrm>
          <a:off x="21134017" y="64121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1" name="直線コネクタ 75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137668</xdr:rowOff>
    </xdr:from>
    <xdr:to>
      <xdr:col>29</xdr:col>
      <xdr:colOff>568325</xdr:colOff>
      <xdr:row>39</xdr:row>
      <xdr:rowOff>67818</xdr:rowOff>
    </xdr:to>
    <xdr:sp macro="" textlink="">
      <xdr:nvSpPr>
        <xdr:cNvPr id="752" name="フローチャート : 判断 751"/>
        <xdr:cNvSpPr/>
      </xdr:nvSpPr>
      <xdr:spPr>
        <a:xfrm>
          <a:off x="20383500" y="665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84345</xdr:rowOff>
    </xdr:from>
    <xdr:ext cx="378565" cy="259045"/>
    <xdr:sp macro="" textlink="">
      <xdr:nvSpPr>
        <xdr:cNvPr id="753" name="テキスト ボックス 752"/>
        <xdr:cNvSpPr txBox="1"/>
      </xdr:nvSpPr>
      <xdr:spPr>
        <a:xfrm>
          <a:off x="20245017" y="64279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54" name="直線コネクタ 75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140144</xdr:rowOff>
    </xdr:from>
    <xdr:to>
      <xdr:col>28</xdr:col>
      <xdr:colOff>365125</xdr:colOff>
      <xdr:row>39</xdr:row>
      <xdr:rowOff>70294</xdr:rowOff>
    </xdr:to>
    <xdr:sp macro="" textlink="">
      <xdr:nvSpPr>
        <xdr:cNvPr id="755" name="フローチャート : 判断 754"/>
        <xdr:cNvSpPr/>
      </xdr:nvSpPr>
      <xdr:spPr>
        <a:xfrm>
          <a:off x="19494500" y="665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86822</xdr:rowOff>
    </xdr:from>
    <xdr:ext cx="378565" cy="259045"/>
    <xdr:sp macro="" textlink="">
      <xdr:nvSpPr>
        <xdr:cNvPr id="756" name="テキスト ボックス 755"/>
        <xdr:cNvSpPr txBox="1"/>
      </xdr:nvSpPr>
      <xdr:spPr>
        <a:xfrm>
          <a:off x="19356017" y="64304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120142</xdr:rowOff>
    </xdr:from>
    <xdr:to>
      <xdr:col>27</xdr:col>
      <xdr:colOff>161925</xdr:colOff>
      <xdr:row>39</xdr:row>
      <xdr:rowOff>50292</xdr:rowOff>
    </xdr:to>
    <xdr:sp macro="" textlink="">
      <xdr:nvSpPr>
        <xdr:cNvPr id="757" name="フローチャート : 判断 756"/>
        <xdr:cNvSpPr/>
      </xdr:nvSpPr>
      <xdr:spPr>
        <a:xfrm>
          <a:off x="18605500" y="6635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66819</xdr:rowOff>
    </xdr:from>
    <xdr:ext cx="378565" cy="259045"/>
    <xdr:sp macro="" textlink="">
      <xdr:nvSpPr>
        <xdr:cNvPr id="758" name="テキスト ボックス 757"/>
        <xdr:cNvSpPr txBox="1"/>
      </xdr:nvSpPr>
      <xdr:spPr>
        <a:xfrm>
          <a:off x="18467017" y="64104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4" name="円/楕円 76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105999</xdr:rowOff>
    </xdr:from>
    <xdr:ext cx="249299" cy="259045"/>
    <xdr:sp macro="" textlink="">
      <xdr:nvSpPr>
        <xdr:cNvPr id="765" name="諸支出金該当値テキスト"/>
        <xdr:cNvSpPr txBox="1"/>
      </xdr:nvSpPr>
      <xdr:spPr>
        <a:xfrm>
          <a:off x="22212300" y="66210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66" name="円/楕円 76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67" name="テキスト ボックス 766"/>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68" name="円/楕円 76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69" name="テキスト ボックス 768"/>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0" name="円/楕円 76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1" name="テキスト ボックス 770"/>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2" name="円/楕円 77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3" name="テキスト ボックス 772"/>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5" name="テキスト ボックス 78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7" name="テキスト ボックス 78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9" name="直線コネクタ 78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4" name="直線コネクタ 79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6" name="フローチャート : 判断 79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7" name="直線コネクタ 79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8" name="フローチャート : 判断 79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9" name="テキスト ボックス 798"/>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0" name="直線コネクタ 79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1" name="フローチャート : 判断 80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2" name="テキスト ボックス 801"/>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3" name="直線コネクタ 80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4" name="フローチャート : 判断 80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5" name="テキスト ボックス 804"/>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6" name="フローチャート : 判断 80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7" name="テキスト ボックス 806"/>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3" name="円/楕円 81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5" name="円/楕円 81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6" name="テキスト ボックス 815"/>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7" name="円/楕円 81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8" name="テキスト ボックス 817"/>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9" name="円/楕円 81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0" name="テキスト ボックス 819"/>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1" name="円/楕円 82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2" name="テキスト ボックス 821"/>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3" name="正方形/長方形 8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4" name="正方形/長方形 8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5" name="テキスト ボックス 8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民生費が類似団体の平均を大き上回るのは、出生率が他の団体に比べ高いことが要因の一つとなる。それに伴い、児童措置費や児童福祉施設等の管理運営費、整備に要する経費が膨らんでいる。保育所等の施設整備の充実により待機児童は少ない。</a:t>
          </a:r>
          <a:endParaRPr kumimoji="1" lang="en-US" altLang="ja-JP" sz="1300">
            <a:latin typeface="ＭＳ Ｐゴシック"/>
          </a:endParaRPr>
        </a:p>
        <a:p>
          <a:r>
            <a:rPr kumimoji="1" lang="ja-JP" altLang="en-US" sz="1300">
              <a:latin typeface="ＭＳ Ｐゴシック"/>
            </a:rPr>
            <a:t>また、公債費が類似団体及び全国平均を上回るのは、合併特例事業における償還額の増加及び平成</a:t>
          </a:r>
          <a:r>
            <a:rPr kumimoji="1" lang="en-US" altLang="ja-JP" sz="1300">
              <a:latin typeface="ＭＳ Ｐゴシック"/>
            </a:rPr>
            <a:t>23</a:t>
          </a:r>
          <a:r>
            <a:rPr kumimoji="1" lang="ja-JP" altLang="en-US" sz="1300">
              <a:latin typeface="ＭＳ Ｐゴシック"/>
            </a:rPr>
            <a:t>年度に発行した住民参加型市場公募債の満期一括償還（</a:t>
          </a:r>
          <a:r>
            <a:rPr kumimoji="1" lang="en-US" altLang="ja-JP" sz="1300">
              <a:latin typeface="ＭＳ Ｐゴシック"/>
            </a:rPr>
            <a:t>400,000</a:t>
          </a:r>
          <a:r>
            <a:rPr kumimoji="1" lang="ja-JP" altLang="en-US" sz="1300">
              <a:latin typeface="ＭＳ Ｐゴシック"/>
            </a:rPr>
            <a:t>千円）が起因している。今後、公債費は減少することを見込んでいるが、「中津市公共施設管理プラン」に基づき、地方債発行を伴う普通建設事業を抑制し、プライマリーバランスに留意した、公債費の適正管理に努める。</a:t>
          </a:r>
          <a:endParaRPr kumimoji="1" lang="en-US" altLang="ja-JP" sz="1300">
            <a:latin typeface="ＭＳ Ｐゴシック"/>
          </a:endParaRPr>
        </a:p>
        <a:p>
          <a:r>
            <a:rPr kumimoji="1" lang="ja-JP" altLang="en-US" sz="1300">
              <a:latin typeface="ＭＳ Ｐゴシック"/>
            </a:rPr>
            <a:t>また、商工費が前年度に比べ大幅に減少したのは、平成</a:t>
          </a:r>
          <a:r>
            <a:rPr kumimoji="1" lang="en-US" altLang="ja-JP" sz="1300">
              <a:latin typeface="ＭＳ Ｐゴシック"/>
            </a:rPr>
            <a:t>27</a:t>
          </a:r>
          <a:r>
            <a:rPr kumimoji="1" lang="ja-JP" altLang="en-US" sz="1300">
              <a:latin typeface="ＭＳ Ｐゴシック"/>
            </a:rPr>
            <a:t>年度にプレミアム商品券事業補助金や西谷農村公園の整備、深耶馬渓公共駐車場整備などを実施したことが影響し、平成</a:t>
          </a:r>
          <a:r>
            <a:rPr kumimoji="1" lang="en-US" altLang="ja-JP" sz="1300">
              <a:latin typeface="ＭＳ Ｐゴシック"/>
            </a:rPr>
            <a:t>27</a:t>
          </a:r>
          <a:r>
            <a:rPr kumimoji="1" lang="ja-JP" altLang="en-US" sz="1300">
              <a:latin typeface="ＭＳ Ｐゴシック"/>
            </a:rPr>
            <a:t>年度が例年に比べ支出が多かったことによるものであり、本年度は例年並みの水準に戻ったことを示している。</a:t>
          </a:r>
          <a:endParaRPr kumimoji="1" lang="en-US" altLang="ja-JP" sz="1300">
            <a:latin typeface="ＭＳ Ｐゴシック"/>
          </a:endParaRPr>
        </a:p>
        <a:p>
          <a:endParaRPr kumimoji="1" lang="en-US" altLang="ja-JP" sz="1300">
            <a:latin typeface="ＭＳ Ｐゴシック"/>
          </a:endParaRPr>
        </a:p>
        <a:p>
          <a:endParaRPr kumimoji="1" lang="ja-JP" altLang="en-US" sz="1300">
            <a:latin typeface="ＭＳ Ｐゴシック"/>
          </a:endParaRPr>
        </a:p>
        <a:p>
          <a:endParaRPr kumimoji="1" lang="en-US" altLang="ja-JP" sz="1300">
            <a:latin typeface="ＭＳ Ｐゴシック"/>
          </a:endParaRPr>
        </a:p>
        <a:p>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大分県中津市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歳入決算に関しては、自動車関連会社の増益による法人税増額などによる地方税の</a:t>
          </a:r>
          <a:r>
            <a:rPr kumimoji="1" lang="en-US" altLang="ja-JP" sz="1300">
              <a:latin typeface="ＭＳ ゴシック" pitchFamily="49" charset="-128"/>
              <a:ea typeface="ＭＳ ゴシック" pitchFamily="49" charset="-128"/>
            </a:rPr>
            <a:t>252,128</a:t>
          </a:r>
          <a:r>
            <a:rPr kumimoji="1" lang="ja-JP" altLang="en-US" sz="1300">
              <a:latin typeface="ＭＳ ゴシック" pitchFamily="49" charset="-128"/>
              <a:ea typeface="ＭＳ ゴシック" pitchFamily="49" charset="-128"/>
            </a:rPr>
            <a:t>千円増額があったものの、地方交付税の</a:t>
          </a:r>
          <a:r>
            <a:rPr kumimoji="1" lang="en-US" altLang="ja-JP" sz="1300">
              <a:latin typeface="ＭＳ ゴシック" pitchFamily="49" charset="-128"/>
              <a:ea typeface="ＭＳ ゴシック" pitchFamily="49" charset="-128"/>
            </a:rPr>
            <a:t>400,262</a:t>
          </a:r>
          <a:r>
            <a:rPr kumimoji="1" lang="ja-JP" altLang="en-US" sz="1300">
              <a:latin typeface="ＭＳ ゴシック" pitchFamily="49" charset="-128"/>
              <a:ea typeface="ＭＳ ゴシック" pitchFamily="49" charset="-128"/>
            </a:rPr>
            <a:t>千円減額があり、歳入総額では</a:t>
          </a:r>
          <a:r>
            <a:rPr kumimoji="1" lang="en-US" altLang="ja-JP" sz="1300">
              <a:latin typeface="ＭＳ ゴシック" pitchFamily="49" charset="-128"/>
              <a:ea typeface="ＭＳ ゴシック" pitchFamily="49" charset="-128"/>
            </a:rPr>
            <a:t>906,811</a:t>
          </a:r>
          <a:r>
            <a:rPr kumimoji="1" lang="ja-JP" altLang="en-US" sz="1300">
              <a:latin typeface="ＭＳ ゴシック" pitchFamily="49" charset="-128"/>
              <a:ea typeface="ＭＳ ゴシック" pitchFamily="49" charset="-128"/>
            </a:rPr>
            <a:t>千円の減となった。歳出に関しては、扶助費、公債費の増額、普通建設事業費は大幅な減額となり、歳出総額では</a:t>
          </a:r>
          <a:r>
            <a:rPr kumimoji="1" lang="en-US" altLang="ja-JP" sz="1300">
              <a:latin typeface="ＭＳ ゴシック" pitchFamily="49" charset="-128"/>
              <a:ea typeface="ＭＳ ゴシック" pitchFamily="49" charset="-128"/>
            </a:rPr>
            <a:t>749,209</a:t>
          </a:r>
          <a:r>
            <a:rPr kumimoji="1" lang="ja-JP" altLang="en-US" sz="1300">
              <a:latin typeface="ＭＳ ゴシック" pitchFamily="49" charset="-128"/>
              <a:ea typeface="ＭＳ ゴシック" pitchFamily="49" charset="-128"/>
            </a:rPr>
            <a:t>千円減額であった。歳入の減が大きく、実質収支は</a:t>
          </a:r>
          <a:r>
            <a:rPr kumimoji="1" lang="en-US" altLang="ja-JP" sz="1300">
              <a:latin typeface="ＭＳ ゴシック" pitchFamily="49" charset="-128"/>
              <a:ea typeface="ＭＳ ゴシック" pitchFamily="49" charset="-128"/>
            </a:rPr>
            <a:t>198,018</a:t>
          </a:r>
          <a:r>
            <a:rPr kumimoji="1" lang="ja-JP" altLang="en-US" sz="1300">
              <a:latin typeface="ＭＳ ゴシック" pitchFamily="49" charset="-128"/>
              <a:ea typeface="ＭＳ ゴシック" pitchFamily="49" charset="-128"/>
            </a:rPr>
            <a:t>千円減額となった。また、普通建設事業費の減（前年度比△</a:t>
          </a:r>
          <a:r>
            <a:rPr kumimoji="1" lang="en-US" altLang="ja-JP" sz="1300">
              <a:latin typeface="ＭＳ ゴシック" pitchFamily="49" charset="-128"/>
              <a:ea typeface="ＭＳ ゴシック" pitchFamily="49" charset="-128"/>
            </a:rPr>
            <a:t>862,223</a:t>
          </a:r>
          <a:r>
            <a:rPr kumimoji="1" lang="ja-JP" altLang="en-US" sz="1300">
              <a:latin typeface="ＭＳ ゴシック" pitchFamily="49" charset="-128"/>
              <a:ea typeface="ＭＳ ゴシック" pitchFamily="49" charset="-128"/>
            </a:rPr>
            <a:t>千円）などが影響し、財政調整基金の取崩が少なく残高は前年度比</a:t>
          </a:r>
          <a:r>
            <a:rPr kumimoji="1" lang="en-US" altLang="ja-JP" sz="1300">
              <a:latin typeface="ＭＳ ゴシック" pitchFamily="49" charset="-128"/>
              <a:ea typeface="ＭＳ ゴシック" pitchFamily="49" charset="-128"/>
            </a:rPr>
            <a:t>452,270</a:t>
          </a:r>
          <a:r>
            <a:rPr kumimoji="1" lang="ja-JP" altLang="en-US" sz="1300">
              <a:latin typeface="ＭＳ ゴシック" pitchFamily="49" charset="-128"/>
              <a:ea typeface="ＭＳ ゴシック" pitchFamily="49" charset="-128"/>
            </a:rPr>
            <a:t>千円増額となった。</a:t>
          </a:r>
          <a:endParaRPr kumimoji="1" lang="en-US" altLang="ja-JP" sz="1300">
            <a:latin typeface="ＭＳ ゴシック" pitchFamily="49" charset="-128"/>
            <a:ea typeface="ＭＳ ゴシック" pitchFamily="49" charset="-128"/>
          </a:endParaRPr>
        </a:p>
        <a:p>
          <a:endParaRPr kumimoji="1" lang="ja-JP" altLang="en-US" sz="13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大分県中津市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一般会計等の実質収支が</a:t>
          </a:r>
          <a:r>
            <a:rPr kumimoji="1" lang="en-US" altLang="ja-JP" sz="1400">
              <a:latin typeface="ＭＳ ゴシック" pitchFamily="49" charset="-128"/>
              <a:ea typeface="ＭＳ ゴシック" pitchFamily="49" charset="-128"/>
            </a:rPr>
            <a:t>198,018</a:t>
          </a:r>
          <a:r>
            <a:rPr kumimoji="1" lang="ja-JP" altLang="en-US" sz="1400">
              <a:latin typeface="ＭＳ ゴシック" pitchFamily="49" charset="-128"/>
              <a:ea typeface="ＭＳ ゴシック" pitchFamily="49" charset="-128"/>
            </a:rPr>
            <a:t>千円の減額となったことが起因し当該比率は</a:t>
          </a:r>
          <a:r>
            <a:rPr kumimoji="1" lang="en-US" altLang="ja-JP" sz="1400">
              <a:latin typeface="ＭＳ ゴシック" pitchFamily="49" charset="-128"/>
              <a:ea typeface="ＭＳ ゴシック" pitchFamily="49" charset="-128"/>
            </a:rPr>
            <a:t>0.19</a:t>
          </a:r>
          <a:r>
            <a:rPr kumimoji="1" lang="ja-JP" altLang="en-US" sz="1400">
              <a:latin typeface="ＭＳ ゴシック" pitchFamily="49" charset="-128"/>
              <a:ea typeface="ＭＳ ゴシック" pitchFamily="49" charset="-128"/>
            </a:rPr>
            <a:t>ポイントの悪化となったが、国民健康保険事業特別会計（事業勘定）において被保険者数の減少による医療費の減により、資金剰余額が</a:t>
          </a:r>
          <a:r>
            <a:rPr kumimoji="1" lang="en-US" altLang="ja-JP" sz="1400">
              <a:latin typeface="ＭＳ ゴシック" pitchFamily="49" charset="-128"/>
              <a:ea typeface="ＭＳ ゴシック" pitchFamily="49" charset="-128"/>
            </a:rPr>
            <a:t>95,315</a:t>
          </a:r>
          <a:r>
            <a:rPr kumimoji="1" lang="ja-JP" altLang="en-US" sz="1400">
              <a:latin typeface="ＭＳ ゴシック" pitchFamily="49" charset="-128"/>
              <a:ea typeface="ＭＳ ゴシック" pitchFamily="49" charset="-128"/>
            </a:rPr>
            <a:t>千円の増額となり、簡易水道事業特別会計においては上水道との経営統合による打ち切り決算による資金剰余額が</a:t>
          </a:r>
          <a:r>
            <a:rPr kumimoji="1" lang="en-US" altLang="ja-JP" sz="1400">
              <a:latin typeface="ＭＳ ゴシック" pitchFamily="49" charset="-128"/>
              <a:ea typeface="ＭＳ ゴシック" pitchFamily="49" charset="-128"/>
            </a:rPr>
            <a:t>107,059</a:t>
          </a:r>
          <a:r>
            <a:rPr kumimoji="1" lang="ja-JP" altLang="en-US" sz="1400">
              <a:latin typeface="ＭＳ ゴシック" pitchFamily="49" charset="-128"/>
              <a:ea typeface="ＭＳ ゴシック" pitchFamily="49" charset="-128"/>
            </a:rPr>
            <a:t>千円の増額となったことにより、一般会計等を除く会計の資金剰余額は前年度並みに推移している。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連結実質赤字比率は「早期健全化段階」の基準を大きく下回っており、良好な状態にあるため引き続き、当該比率の適正な推移に努める。</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大分県中津市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年度の特徴的な動きは、病院事業（前年度比△</a:t>
          </a:r>
          <a:r>
            <a:rPr kumimoji="1" lang="en-US" altLang="ja-JP" sz="1400">
              <a:latin typeface="ＭＳ ゴシック" pitchFamily="49" charset="-128"/>
              <a:ea typeface="ＭＳ ゴシック" pitchFamily="49" charset="-128"/>
            </a:rPr>
            <a:t>152,164</a:t>
          </a:r>
          <a:r>
            <a:rPr kumimoji="1" lang="ja-JP" altLang="en-US" sz="1400">
              <a:latin typeface="ＭＳ ゴシック" pitchFamily="49" charset="-128"/>
              <a:ea typeface="ＭＳ ゴシック" pitchFamily="49" charset="-128"/>
            </a:rPr>
            <a:t>千円）及び公共下水道事業（前年度比△</a:t>
          </a:r>
          <a:r>
            <a:rPr kumimoji="1" lang="en-US" altLang="ja-JP" sz="1400">
              <a:latin typeface="ＭＳ ゴシック" pitchFamily="49" charset="-128"/>
              <a:ea typeface="ＭＳ ゴシック" pitchFamily="49" charset="-128"/>
            </a:rPr>
            <a:t>57,804</a:t>
          </a:r>
          <a:r>
            <a:rPr kumimoji="1" lang="ja-JP" altLang="en-US" sz="1400">
              <a:latin typeface="ＭＳ ゴシック" pitchFamily="49" charset="-128"/>
              <a:ea typeface="ＭＳ ゴシック" pitchFamily="49" charset="-128"/>
            </a:rPr>
            <a:t>千円）の地方債の減により、公営企業債の元利償還金に対する繰入金が</a:t>
          </a:r>
          <a:r>
            <a:rPr kumimoji="1" lang="en-US" altLang="ja-JP" sz="1400">
              <a:latin typeface="ＭＳ ゴシック" pitchFamily="49" charset="-128"/>
              <a:ea typeface="ＭＳ ゴシック" pitchFamily="49" charset="-128"/>
            </a:rPr>
            <a:t>208,119</a:t>
          </a:r>
          <a:r>
            <a:rPr kumimoji="1" lang="ja-JP" altLang="en-US" sz="1400">
              <a:latin typeface="ＭＳ ゴシック" pitchFamily="49" charset="-128"/>
              <a:ea typeface="ＭＳ ゴシック" pitchFamily="49" charset="-128"/>
            </a:rPr>
            <a:t>千円の減額となったことである。また、算入公債費等は前年度比</a:t>
          </a:r>
          <a:r>
            <a:rPr kumimoji="1" lang="en-US" altLang="ja-JP" sz="1400">
              <a:latin typeface="ＭＳ ゴシック" pitchFamily="49" charset="-128"/>
              <a:ea typeface="ＭＳ ゴシック" pitchFamily="49" charset="-128"/>
            </a:rPr>
            <a:t>206,297</a:t>
          </a:r>
          <a:r>
            <a:rPr kumimoji="1" lang="ja-JP" altLang="en-US" sz="1400">
              <a:latin typeface="ＭＳ ゴシック" pitchFamily="49" charset="-128"/>
              <a:ea typeface="ＭＳ ゴシック" pitchFamily="49" charset="-128"/>
            </a:rPr>
            <a:t>千円の減となっている。これは合併特例債（前年度比△</a:t>
          </a:r>
          <a:r>
            <a:rPr kumimoji="1" lang="en-US" altLang="ja-JP" sz="1400">
              <a:latin typeface="ＭＳ ゴシック" pitchFamily="49" charset="-128"/>
              <a:ea typeface="ＭＳ ゴシック" pitchFamily="49" charset="-128"/>
            </a:rPr>
            <a:t>97,278</a:t>
          </a:r>
          <a:r>
            <a:rPr kumimoji="1" lang="ja-JP" altLang="en-US" sz="1400">
              <a:latin typeface="ＭＳ ゴシック" pitchFamily="49" charset="-128"/>
              <a:ea typeface="ＭＳ ゴシック" pitchFamily="49" charset="-128"/>
            </a:rPr>
            <a:t>千円）及び過疎債（前年度比△</a:t>
          </a:r>
          <a:r>
            <a:rPr kumimoji="1" lang="en-US" altLang="ja-JP" sz="1400">
              <a:latin typeface="ＭＳ ゴシック" pitchFamily="49" charset="-128"/>
              <a:ea typeface="ＭＳ ゴシック" pitchFamily="49" charset="-128"/>
            </a:rPr>
            <a:t>88,355</a:t>
          </a:r>
          <a:r>
            <a:rPr kumimoji="1" lang="ja-JP" altLang="en-US" sz="1400">
              <a:latin typeface="ＭＳ ゴシック" pitchFamily="49" charset="-128"/>
              <a:ea typeface="ＭＳ ゴシック" pitchFamily="49" charset="-128"/>
            </a:rPr>
            <a:t>千円）の算入額が減少したことが要因となっている。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実質公債費比率の分子は前年度と同水準であるが、今後も起債の適正な管理に努める。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大分県中津市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将来負担額の減少の主な要因として、地方債現在高の減少が挙げられる。これは、臨時財政対策債の発行額の減額（前年度比△</a:t>
          </a:r>
          <a:r>
            <a:rPr kumimoji="1" lang="en-US" altLang="ja-JP" sz="1400">
              <a:latin typeface="ＭＳ ゴシック" pitchFamily="49" charset="-128"/>
              <a:ea typeface="ＭＳ ゴシック" pitchFamily="49" charset="-128"/>
            </a:rPr>
            <a:t>288,808</a:t>
          </a:r>
          <a:r>
            <a:rPr kumimoji="1" lang="ja-JP" altLang="en-US" sz="1400">
              <a:latin typeface="ＭＳ ゴシック" pitchFamily="49" charset="-128"/>
              <a:ea typeface="ＭＳ ゴシック" pitchFamily="49" charset="-128"/>
            </a:rPr>
            <a:t>千円）が影響している。また、公営企業債等繰入見込額の減少も起因しており、これは公営企業債発行の減に伴うものである。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充当可能財源等の減少については、基準財政需要額算入見込額の減少（前年度比△</a:t>
          </a:r>
          <a:r>
            <a:rPr kumimoji="1" lang="en-US" altLang="ja-JP" sz="1400">
              <a:latin typeface="ＭＳ ゴシック" pitchFamily="49" charset="-128"/>
              <a:ea typeface="ＭＳ ゴシック" pitchFamily="49" charset="-128"/>
            </a:rPr>
            <a:t>798,902</a:t>
          </a:r>
          <a:r>
            <a:rPr kumimoji="1" lang="ja-JP" altLang="en-US" sz="1400">
              <a:latin typeface="ＭＳ ゴシック" pitchFamily="49" charset="-128"/>
              <a:ea typeface="ＭＳ ゴシック" pitchFamily="49" charset="-128"/>
            </a:rPr>
            <a:t>千円）が主な要因となり、これは交付税算入率の高い地方債現在高の減によるものである。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地方債発行の抑制により、将来負担比率の分子は</a:t>
          </a:r>
          <a:r>
            <a:rPr kumimoji="1" lang="en-US" altLang="ja-JP" sz="1400">
              <a:latin typeface="ＭＳ ゴシック" pitchFamily="49" charset="-128"/>
              <a:ea typeface="ＭＳ ゴシック" pitchFamily="49" charset="-128"/>
            </a:rPr>
            <a:t>272</a:t>
          </a:r>
          <a:r>
            <a:rPr kumimoji="1" lang="ja-JP" altLang="en-US" sz="1400">
              <a:latin typeface="ＭＳ ゴシック" pitchFamily="49" charset="-128"/>
              <a:ea typeface="ＭＳ ゴシック" pitchFamily="49" charset="-128"/>
            </a:rPr>
            <a:t>百万円の減となり、近年減少傾向にある。今後も、「中津市行政サービス高度化プラン」（平成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年度～平成</a:t>
          </a:r>
          <a:r>
            <a:rPr kumimoji="1" lang="en-US" altLang="ja-JP" sz="1400">
              <a:latin typeface="ＭＳ ゴシック" pitchFamily="49" charset="-128"/>
              <a:ea typeface="ＭＳ ゴシック" pitchFamily="49" charset="-128"/>
            </a:rPr>
            <a:t>33</a:t>
          </a:r>
          <a:r>
            <a:rPr kumimoji="1" lang="ja-JP" altLang="en-US" sz="1400">
              <a:latin typeface="ＭＳ ゴシック" pitchFamily="49" charset="-128"/>
              <a:ea typeface="ＭＳ ゴシック" pitchFamily="49" charset="-128"/>
            </a:rPr>
            <a:t>年度）に基づき、当該比率の適正な推移に努める。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大分県中津市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84,864
83,986
491.53
42,146,787
40,508,004
1,310,249
23,727,081
43,812,038</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5.1
31.2</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4" name="テキスト ボックス 33"/>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総量圧縮等の取り組みを行なわれなれば、有形固定資産減価償却率は上昇の一途をたどると推測される。平成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月に策定した「公共施設</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総合管理計画」において、公共施設等の</a:t>
          </a:r>
          <a:r>
            <a:rPr lang="ja-JP" altLang="ja-JP" sz="1100" b="0" i="0" baseline="0">
              <a:solidFill>
                <a:schemeClr val="dk1"/>
              </a:solidFill>
              <a:effectLst/>
              <a:latin typeface="+mn-lt"/>
              <a:ea typeface="+mn-ea"/>
              <a:cs typeface="+mn-cs"/>
            </a:rPr>
            <a:t>延べ床面積を</a:t>
          </a:r>
          <a:r>
            <a:rPr lang="en-US" altLang="ja-JP" sz="1100" b="0" i="0" baseline="0">
              <a:solidFill>
                <a:schemeClr val="dk1"/>
              </a:solidFill>
              <a:effectLst/>
              <a:latin typeface="+mn-lt"/>
              <a:ea typeface="+mn-ea"/>
              <a:cs typeface="+mn-cs"/>
            </a:rPr>
            <a:t>20%</a:t>
          </a:r>
          <a:r>
            <a:rPr lang="ja-JP" altLang="ja-JP" sz="1100" b="0" i="0" baseline="0">
              <a:solidFill>
                <a:schemeClr val="dk1"/>
              </a:solidFill>
              <a:effectLst/>
              <a:latin typeface="+mn-lt"/>
              <a:ea typeface="+mn-ea"/>
              <a:cs typeface="+mn-cs"/>
            </a:rPr>
            <a:t>削減する目標を掲げ、総量の抑制、長寿命化、効率的な運営といった着実なマネジメントの推進を図っている。</a:t>
          </a:r>
          <a:endParaRPr lang="ja-JP" altLang="ja-JP">
            <a:effectLst/>
          </a:endParaRP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34</xdr:row>
      <xdr:rowOff>69850</xdr:rowOff>
    </xdr:from>
    <xdr:to>
      <xdr:col>4</xdr:col>
      <xdr:colOff>539750</xdr:colOff>
      <xdr:row>34</xdr:row>
      <xdr:rowOff>69850</xdr:rowOff>
    </xdr:to>
    <xdr:cxnSp macro="">
      <xdr:nvCxnSpPr>
        <xdr:cNvPr id="51" name="直線コネクタ 50"/>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33</xdr:row>
      <xdr:rowOff>147499</xdr:rowOff>
    </xdr:from>
    <xdr:ext cx="359393" cy="225703"/>
    <xdr:sp macro="" textlink="">
      <xdr:nvSpPr>
        <xdr:cNvPr id="52" name="テキスト ボックス 51"/>
        <xdr:cNvSpPr txBox="1"/>
      </xdr:nvSpPr>
      <xdr:spPr>
        <a:xfrm>
          <a:off x="847107" y="65863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31</xdr:row>
      <xdr:rowOff>152400</xdr:rowOff>
    </xdr:from>
    <xdr:to>
      <xdr:col>4</xdr:col>
      <xdr:colOff>539750</xdr:colOff>
      <xdr:row>31</xdr:row>
      <xdr:rowOff>152400</xdr:rowOff>
    </xdr:to>
    <xdr:cxnSp macro="">
      <xdr:nvCxnSpPr>
        <xdr:cNvPr id="53" name="直線コネクタ 52"/>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31</xdr:row>
      <xdr:rowOff>58599</xdr:rowOff>
    </xdr:from>
    <xdr:ext cx="359393" cy="225703"/>
    <xdr:sp macro="" textlink="">
      <xdr:nvSpPr>
        <xdr:cNvPr id="54" name="テキスト ボックス 53"/>
        <xdr:cNvSpPr txBox="1"/>
      </xdr:nvSpPr>
      <xdr:spPr>
        <a:xfrm>
          <a:off x="847107" y="61545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29</xdr:row>
      <xdr:rowOff>63500</xdr:rowOff>
    </xdr:from>
    <xdr:to>
      <xdr:col>4</xdr:col>
      <xdr:colOff>539750</xdr:colOff>
      <xdr:row>29</xdr:row>
      <xdr:rowOff>63500</xdr:rowOff>
    </xdr:to>
    <xdr:cxnSp macro="">
      <xdr:nvCxnSpPr>
        <xdr:cNvPr id="55" name="直線コネクタ 54"/>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28</xdr:row>
      <xdr:rowOff>141149</xdr:rowOff>
    </xdr:from>
    <xdr:ext cx="359393" cy="225703"/>
    <xdr:sp macro="" textlink="">
      <xdr:nvSpPr>
        <xdr:cNvPr id="56" name="テキスト ボックス 55"/>
        <xdr:cNvSpPr txBox="1"/>
      </xdr:nvSpPr>
      <xdr:spPr>
        <a:xfrm>
          <a:off x="847107" y="57227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146050</xdr:rowOff>
    </xdr:from>
    <xdr:to>
      <xdr:col>4</xdr:col>
      <xdr:colOff>539750</xdr:colOff>
      <xdr:row>26</xdr:row>
      <xdr:rowOff>146050</xdr:rowOff>
    </xdr:to>
    <xdr:cxnSp macro="">
      <xdr:nvCxnSpPr>
        <xdr:cNvPr id="57" name="直線コネクタ 56"/>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26</xdr:row>
      <xdr:rowOff>52249</xdr:rowOff>
    </xdr:from>
    <xdr:ext cx="359393" cy="225703"/>
    <xdr:sp macro="" textlink="">
      <xdr:nvSpPr>
        <xdr:cNvPr id="58" name="テキスト ボックス 57"/>
        <xdr:cNvSpPr txBox="1"/>
      </xdr:nvSpPr>
      <xdr:spPr>
        <a:xfrm>
          <a:off x="847107" y="52909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59" name="直線コネクタ 5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0" name="テキスト ボックス 59"/>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28</xdr:row>
      <xdr:rowOff>44958</xdr:rowOff>
    </xdr:from>
    <xdr:to>
      <xdr:col>3</xdr:col>
      <xdr:colOff>1170940</xdr:colOff>
      <xdr:row>33</xdr:row>
      <xdr:rowOff>133350</xdr:rowOff>
    </xdr:to>
    <xdr:cxnSp macro="">
      <xdr:nvCxnSpPr>
        <xdr:cNvPr id="62" name="直線コネクタ 61"/>
        <xdr:cNvCxnSpPr/>
      </xdr:nvCxnSpPr>
      <xdr:spPr>
        <a:xfrm flipV="1">
          <a:off x="4760595" y="5626608"/>
          <a:ext cx="1270" cy="945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33</xdr:row>
      <xdr:rowOff>137177</xdr:rowOff>
    </xdr:from>
    <xdr:ext cx="405111" cy="259045"/>
    <xdr:sp macro="" textlink="">
      <xdr:nvSpPr>
        <xdr:cNvPr id="63" name="有形固定資産減価償却率最小値テキスト"/>
        <xdr:cNvSpPr txBox="1"/>
      </xdr:nvSpPr>
      <xdr:spPr>
        <a:xfrm>
          <a:off x="4813300" y="657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42.5</a:t>
          </a:r>
          <a:endParaRPr kumimoji="1" lang="ja-JP" altLang="en-US" sz="1000" b="1">
            <a:latin typeface="ＭＳ Ｐゴシック"/>
          </a:endParaRPr>
        </a:p>
      </xdr:txBody>
    </xdr:sp>
    <xdr:clientData/>
  </xdr:oneCellAnchor>
  <xdr:twoCellAnchor>
    <xdr:from>
      <xdr:col>3</xdr:col>
      <xdr:colOff>1082675</xdr:colOff>
      <xdr:row>33</xdr:row>
      <xdr:rowOff>133350</xdr:rowOff>
    </xdr:from>
    <xdr:to>
      <xdr:col>3</xdr:col>
      <xdr:colOff>1260475</xdr:colOff>
      <xdr:row>33</xdr:row>
      <xdr:rowOff>133350</xdr:rowOff>
    </xdr:to>
    <xdr:cxnSp macro="">
      <xdr:nvCxnSpPr>
        <xdr:cNvPr id="64" name="直線コネクタ 63"/>
        <xdr:cNvCxnSpPr/>
      </xdr:nvCxnSpPr>
      <xdr:spPr>
        <a:xfrm>
          <a:off x="4673600" y="6572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26</xdr:row>
      <xdr:rowOff>163085</xdr:rowOff>
    </xdr:from>
    <xdr:ext cx="405111" cy="259045"/>
    <xdr:sp macro="" textlink="">
      <xdr:nvSpPr>
        <xdr:cNvPr id="65" name="有形固定資産減価償却率最大値テキスト"/>
        <xdr:cNvSpPr txBox="1"/>
      </xdr:nvSpPr>
      <xdr:spPr>
        <a:xfrm>
          <a:off x="4813300" y="5401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64.4</a:t>
          </a:r>
          <a:endParaRPr kumimoji="1" lang="ja-JP" altLang="en-US" sz="1000" b="1">
            <a:latin typeface="ＭＳ Ｐゴシック"/>
          </a:endParaRPr>
        </a:p>
      </xdr:txBody>
    </xdr:sp>
    <xdr:clientData/>
  </xdr:oneCellAnchor>
  <xdr:twoCellAnchor>
    <xdr:from>
      <xdr:col>3</xdr:col>
      <xdr:colOff>1082675</xdr:colOff>
      <xdr:row>28</xdr:row>
      <xdr:rowOff>44958</xdr:rowOff>
    </xdr:from>
    <xdr:to>
      <xdr:col>3</xdr:col>
      <xdr:colOff>1260475</xdr:colOff>
      <xdr:row>28</xdr:row>
      <xdr:rowOff>44958</xdr:rowOff>
    </xdr:to>
    <xdr:cxnSp macro="">
      <xdr:nvCxnSpPr>
        <xdr:cNvPr id="66" name="直線コネクタ 65"/>
        <xdr:cNvCxnSpPr/>
      </xdr:nvCxnSpPr>
      <xdr:spPr>
        <a:xfrm>
          <a:off x="4673600" y="5626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29</xdr:row>
      <xdr:rowOff>133621</xdr:rowOff>
    </xdr:from>
    <xdr:ext cx="405111" cy="259045"/>
    <xdr:sp macro="" textlink="">
      <xdr:nvSpPr>
        <xdr:cNvPr id="67" name="有形固定資産減価償却率平均値テキスト"/>
        <xdr:cNvSpPr txBox="1"/>
      </xdr:nvSpPr>
      <xdr:spPr>
        <a:xfrm>
          <a:off x="4813300" y="58867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56.7</a:t>
          </a:r>
          <a:endParaRPr kumimoji="1" lang="ja-JP" altLang="en-US" sz="1000" b="1">
            <a:solidFill>
              <a:srgbClr val="000080"/>
            </a:solidFill>
            <a:latin typeface="ＭＳ Ｐゴシック"/>
          </a:endParaRPr>
        </a:p>
      </xdr:txBody>
    </xdr:sp>
    <xdr:clientData/>
  </xdr:oneCellAnchor>
  <xdr:twoCellAnchor>
    <xdr:from>
      <xdr:col>3</xdr:col>
      <xdr:colOff>1120775</xdr:colOff>
      <xdr:row>29</xdr:row>
      <xdr:rowOff>155194</xdr:rowOff>
    </xdr:from>
    <xdr:to>
      <xdr:col>3</xdr:col>
      <xdr:colOff>1222375</xdr:colOff>
      <xdr:row>30</xdr:row>
      <xdr:rowOff>85344</xdr:rowOff>
    </xdr:to>
    <xdr:sp macro="" textlink="">
      <xdr:nvSpPr>
        <xdr:cNvPr id="68" name="フローチャート : 判断 67"/>
        <xdr:cNvSpPr/>
      </xdr:nvSpPr>
      <xdr:spPr>
        <a:xfrm>
          <a:off x="4711700" y="5908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30</xdr:row>
      <xdr:rowOff>48514</xdr:rowOff>
    </xdr:from>
    <xdr:to>
      <xdr:col>3</xdr:col>
      <xdr:colOff>511175</xdr:colOff>
      <xdr:row>30</xdr:row>
      <xdr:rowOff>150114</xdr:rowOff>
    </xdr:to>
    <xdr:sp macro="" textlink="">
      <xdr:nvSpPr>
        <xdr:cNvPr id="69" name="フローチャート : 判断 68"/>
        <xdr:cNvSpPr/>
      </xdr:nvSpPr>
      <xdr:spPr>
        <a:xfrm>
          <a:off x="4000500" y="597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0" name="テキスト ボックス 69"/>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1" name="テキスト ボックス 70"/>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2" name="テキスト ボックス 71"/>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3" name="テキスト ボックス 72"/>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4" name="テキスト ボックス 73"/>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29</xdr:row>
      <xdr:rowOff>107696</xdr:rowOff>
    </xdr:from>
    <xdr:to>
      <xdr:col>3</xdr:col>
      <xdr:colOff>511175</xdr:colOff>
      <xdr:row>30</xdr:row>
      <xdr:rowOff>37846</xdr:rowOff>
    </xdr:to>
    <xdr:sp macro="" textlink="">
      <xdr:nvSpPr>
        <xdr:cNvPr id="75" name="円/楕円 74"/>
        <xdr:cNvSpPr/>
      </xdr:nvSpPr>
      <xdr:spPr>
        <a:xfrm>
          <a:off x="4000500" y="5860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30</xdr:row>
      <xdr:rowOff>141241</xdr:rowOff>
    </xdr:from>
    <xdr:ext cx="405111" cy="259045"/>
    <xdr:sp macro="" textlink="">
      <xdr:nvSpPr>
        <xdr:cNvPr id="76" name="n_1aveValue有形固定資産減価償却率"/>
        <xdr:cNvSpPr txBox="1"/>
      </xdr:nvSpPr>
      <xdr:spPr>
        <a:xfrm>
          <a:off x="3836043" y="6065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a:t>
          </a:r>
          <a:endParaRPr kumimoji="1" lang="ja-JP" altLang="en-US" sz="1000" b="1">
            <a:solidFill>
              <a:srgbClr val="000080"/>
            </a:solidFill>
            <a:latin typeface="ＭＳ Ｐゴシック"/>
          </a:endParaRPr>
        </a:p>
      </xdr:txBody>
    </xdr:sp>
    <xdr:clientData/>
  </xdr:oneCellAnchor>
  <xdr:oneCellAnchor>
    <xdr:from>
      <xdr:col>3</xdr:col>
      <xdr:colOff>245118</xdr:colOff>
      <xdr:row>28</xdr:row>
      <xdr:rowOff>54373</xdr:rowOff>
    </xdr:from>
    <xdr:ext cx="405111" cy="259045"/>
    <xdr:sp macro="" textlink="">
      <xdr:nvSpPr>
        <xdr:cNvPr id="77" name="n_1mainValue有形固定資産減価償却率"/>
        <xdr:cNvSpPr txBox="1"/>
      </xdr:nvSpPr>
      <xdr:spPr>
        <a:xfrm>
          <a:off x="3836043" y="56360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57.8</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78" name="正方形/長方形 7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79" name="正方形/長方形 78"/>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0" name="正方形/長方形 79"/>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1" name="正方形/長方形 8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2" name="正方形/長方形 81"/>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3" name="正方形/長方形 8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4" name="テキスト ボックス 83"/>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ここに入力</a:t>
          </a: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85" name="正方形/長方形 8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86" name="正方形/長方形 8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87" name="正方形/長方形 8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88" name="テキスト ボックス 87"/>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89" name="テキスト ボックス 88"/>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0" name="テキスト ボックス 8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1" name="テキスト ボックス 9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大分県中津市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84,864
83,986
491.53
42,146,787
40,508,004
1,310,249
23,727,081
43,812,038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5.1
31.2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55.3</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43</xdr:row>
      <xdr:rowOff>105427</xdr:rowOff>
    </xdr:from>
    <xdr:ext cx="338939" cy="259045"/>
    <xdr:sp macro="" textlink="">
      <xdr:nvSpPr>
        <xdr:cNvPr id="43" name="テキスト ボックス 42"/>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42</xdr:row>
      <xdr:rowOff>133350</xdr:rowOff>
    </xdr:from>
    <xdr:to>
      <xdr:col>7</xdr:col>
      <xdr:colOff>638175</xdr:colOff>
      <xdr:row>42</xdr:row>
      <xdr:rowOff>133350</xdr:rowOff>
    </xdr:to>
    <xdr:cxnSp macro="">
      <xdr:nvCxnSpPr>
        <xdr:cNvPr id="44" name="直線コネクタ 43"/>
        <xdr:cNvCxnSpPr/>
      </xdr:nvCxnSpPr>
      <xdr:spPr>
        <a:xfrm>
          <a:off x="762000" y="733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162577</xdr:rowOff>
    </xdr:from>
    <xdr:ext cx="403059" cy="259045"/>
    <xdr:sp macro="" textlink="">
      <xdr:nvSpPr>
        <xdr:cNvPr id="45" name="テキスト ボックス 44"/>
        <xdr:cNvSpPr txBox="1"/>
      </xdr:nvSpPr>
      <xdr:spPr>
        <a:xfrm>
          <a:off x="358941" y="719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41</xdr:row>
      <xdr:rowOff>19050</xdr:rowOff>
    </xdr:from>
    <xdr:to>
      <xdr:col>7</xdr:col>
      <xdr:colOff>638175</xdr:colOff>
      <xdr:row>41</xdr:row>
      <xdr:rowOff>19050</xdr:rowOff>
    </xdr:to>
    <xdr:cxnSp macro="">
      <xdr:nvCxnSpPr>
        <xdr:cNvPr id="46" name="直線コネクタ 45"/>
        <xdr:cNvCxnSpPr/>
      </xdr:nvCxnSpPr>
      <xdr:spPr>
        <a:xfrm>
          <a:off x="762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48277</xdr:rowOff>
    </xdr:from>
    <xdr:ext cx="403059" cy="259045"/>
    <xdr:sp macro="" textlink="">
      <xdr:nvSpPr>
        <xdr:cNvPr id="47" name="テキスト ボックス 46"/>
        <xdr:cNvSpPr txBox="1"/>
      </xdr:nvSpPr>
      <xdr:spPr>
        <a:xfrm>
          <a:off x="358941" y="690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39</xdr:row>
      <xdr:rowOff>76200</xdr:rowOff>
    </xdr:from>
    <xdr:to>
      <xdr:col>7</xdr:col>
      <xdr:colOff>638175</xdr:colOff>
      <xdr:row>39</xdr:row>
      <xdr:rowOff>76200</xdr:rowOff>
    </xdr:to>
    <xdr:cxnSp macro="">
      <xdr:nvCxnSpPr>
        <xdr:cNvPr id="48" name="直線コネクタ 47"/>
        <xdr:cNvCxnSpPr/>
      </xdr:nvCxnSpPr>
      <xdr:spPr>
        <a:xfrm>
          <a:off x="762000" y="676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105427</xdr:rowOff>
    </xdr:from>
    <xdr:ext cx="403059" cy="259045"/>
    <xdr:sp macro="" textlink="">
      <xdr:nvSpPr>
        <xdr:cNvPr id="49" name="テキスト ボックス 48"/>
        <xdr:cNvSpPr txBox="1"/>
      </xdr:nvSpPr>
      <xdr:spPr>
        <a:xfrm>
          <a:off x="358941" y="662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50" name="直線コネクタ 49"/>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51" name="テキスト ボックス 50"/>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19050</xdr:rowOff>
    </xdr:from>
    <xdr:to>
      <xdr:col>7</xdr:col>
      <xdr:colOff>638175</xdr:colOff>
      <xdr:row>36</xdr:row>
      <xdr:rowOff>19050</xdr:rowOff>
    </xdr:to>
    <xdr:cxnSp macro="">
      <xdr:nvCxnSpPr>
        <xdr:cNvPr id="52" name="直線コネクタ 51"/>
        <xdr:cNvCxnSpPr/>
      </xdr:nvCxnSpPr>
      <xdr:spPr>
        <a:xfrm>
          <a:off x="762000" y="619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48277</xdr:rowOff>
    </xdr:from>
    <xdr:ext cx="403059" cy="259045"/>
    <xdr:sp macro="" textlink="">
      <xdr:nvSpPr>
        <xdr:cNvPr id="53" name="テキスト ボックス 52"/>
        <xdr:cNvSpPr txBox="1"/>
      </xdr:nvSpPr>
      <xdr:spPr>
        <a:xfrm>
          <a:off x="358941" y="604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34</xdr:row>
      <xdr:rowOff>76200</xdr:rowOff>
    </xdr:from>
    <xdr:to>
      <xdr:col>7</xdr:col>
      <xdr:colOff>638175</xdr:colOff>
      <xdr:row>34</xdr:row>
      <xdr:rowOff>76200</xdr:rowOff>
    </xdr:to>
    <xdr:cxnSp macro="">
      <xdr:nvCxnSpPr>
        <xdr:cNvPr id="54" name="直線コネクタ 53"/>
        <xdr:cNvCxnSpPr/>
      </xdr:nvCxnSpPr>
      <xdr:spPr>
        <a:xfrm>
          <a:off x="762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33</xdr:row>
      <xdr:rowOff>105427</xdr:rowOff>
    </xdr:from>
    <xdr:ext cx="403059" cy="259045"/>
    <xdr:sp macro="" textlink="">
      <xdr:nvSpPr>
        <xdr:cNvPr id="55" name="テキスト ボックス 54"/>
        <xdr:cNvSpPr txBox="1"/>
      </xdr:nvSpPr>
      <xdr:spPr>
        <a:xfrm>
          <a:off x="358941" y="576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32</xdr:row>
      <xdr:rowOff>133350</xdr:rowOff>
    </xdr:from>
    <xdr:to>
      <xdr:col>7</xdr:col>
      <xdr:colOff>638175</xdr:colOff>
      <xdr:row>32</xdr:row>
      <xdr:rowOff>133350</xdr:rowOff>
    </xdr:to>
    <xdr:cxnSp macro="">
      <xdr:nvCxnSpPr>
        <xdr:cNvPr id="56" name="直線コネクタ 55"/>
        <xdr:cNvCxnSpPr/>
      </xdr:nvCxnSpPr>
      <xdr:spPr>
        <a:xfrm>
          <a:off x="762000" y="561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31</xdr:row>
      <xdr:rowOff>162577</xdr:rowOff>
    </xdr:from>
    <xdr:ext cx="403059" cy="259045"/>
    <xdr:sp macro="" textlink="">
      <xdr:nvSpPr>
        <xdr:cNvPr id="57" name="テキスト ボックス 56"/>
        <xdr:cNvSpPr txBox="1"/>
      </xdr:nvSpPr>
      <xdr:spPr>
        <a:xfrm>
          <a:off x="358941" y="547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8" name="直線コネクタ 57"/>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9" name="テキスト ボックス 58"/>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60"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90488</xdr:rowOff>
    </xdr:from>
    <xdr:to>
      <xdr:col>6</xdr:col>
      <xdr:colOff>510540</xdr:colOff>
      <xdr:row>41</xdr:row>
      <xdr:rowOff>139065</xdr:rowOff>
    </xdr:to>
    <xdr:cxnSp macro="">
      <xdr:nvCxnSpPr>
        <xdr:cNvPr id="61" name="直線コネクタ 60"/>
        <xdr:cNvCxnSpPr/>
      </xdr:nvCxnSpPr>
      <xdr:spPr>
        <a:xfrm flipV="1">
          <a:off x="4634865" y="5748338"/>
          <a:ext cx="0" cy="1420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142892</xdr:rowOff>
    </xdr:from>
    <xdr:ext cx="405111" cy="259045"/>
    <xdr:sp macro="" textlink="">
      <xdr:nvSpPr>
        <xdr:cNvPr id="62" name="【道路】&#10;有形固定資産減価償却率最小値テキスト"/>
        <xdr:cNvSpPr txBox="1"/>
      </xdr:nvSpPr>
      <xdr:spPr>
        <a:xfrm>
          <a:off x="4724400" y="7172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a:t>
          </a:r>
          <a:endParaRPr kumimoji="1" lang="ja-JP" altLang="en-US" sz="1000" b="1">
            <a:latin typeface="ＭＳ Ｐゴシック"/>
          </a:endParaRPr>
        </a:p>
      </xdr:txBody>
    </xdr:sp>
    <xdr:clientData/>
  </xdr:oneCellAnchor>
  <xdr:twoCellAnchor>
    <xdr:from>
      <xdr:col>6</xdr:col>
      <xdr:colOff>422275</xdr:colOff>
      <xdr:row>41</xdr:row>
      <xdr:rowOff>139065</xdr:rowOff>
    </xdr:from>
    <xdr:to>
      <xdr:col>6</xdr:col>
      <xdr:colOff>600075</xdr:colOff>
      <xdr:row>41</xdr:row>
      <xdr:rowOff>139065</xdr:rowOff>
    </xdr:to>
    <xdr:cxnSp macro="">
      <xdr:nvCxnSpPr>
        <xdr:cNvPr id="63" name="直線コネクタ 62"/>
        <xdr:cNvCxnSpPr/>
      </xdr:nvCxnSpPr>
      <xdr:spPr>
        <a:xfrm>
          <a:off x="4546600" y="7168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37165</xdr:rowOff>
    </xdr:from>
    <xdr:ext cx="405111" cy="259045"/>
    <xdr:sp macro="" textlink="">
      <xdr:nvSpPr>
        <xdr:cNvPr id="64" name="【道路】&#10;有形固定資産減価償却率最大値テキスト"/>
        <xdr:cNvSpPr txBox="1"/>
      </xdr:nvSpPr>
      <xdr:spPr>
        <a:xfrm>
          <a:off x="4724400" y="5523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65.5</a:t>
          </a:r>
          <a:endParaRPr kumimoji="1" lang="ja-JP" altLang="en-US" sz="1000" b="1">
            <a:latin typeface="ＭＳ Ｐゴシック"/>
          </a:endParaRPr>
        </a:p>
      </xdr:txBody>
    </xdr:sp>
    <xdr:clientData/>
  </xdr:oneCellAnchor>
  <xdr:twoCellAnchor>
    <xdr:from>
      <xdr:col>6</xdr:col>
      <xdr:colOff>422275</xdr:colOff>
      <xdr:row>33</xdr:row>
      <xdr:rowOff>90488</xdr:rowOff>
    </xdr:from>
    <xdr:to>
      <xdr:col>6</xdr:col>
      <xdr:colOff>600075</xdr:colOff>
      <xdr:row>33</xdr:row>
      <xdr:rowOff>90488</xdr:rowOff>
    </xdr:to>
    <xdr:cxnSp macro="">
      <xdr:nvCxnSpPr>
        <xdr:cNvPr id="65" name="直線コネクタ 64"/>
        <xdr:cNvCxnSpPr/>
      </xdr:nvCxnSpPr>
      <xdr:spPr>
        <a:xfrm>
          <a:off x="4546600" y="5748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34</xdr:row>
      <xdr:rowOff>123842</xdr:rowOff>
    </xdr:from>
    <xdr:ext cx="405111" cy="259045"/>
    <xdr:sp macro="" textlink="">
      <xdr:nvSpPr>
        <xdr:cNvPr id="66" name="【道路】&#10;有形固定資産減価償却率平均値テキスト"/>
        <xdr:cNvSpPr txBox="1"/>
      </xdr:nvSpPr>
      <xdr:spPr>
        <a:xfrm>
          <a:off x="4724400" y="59531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55.8</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145415</xdr:rowOff>
    </xdr:from>
    <xdr:to>
      <xdr:col>6</xdr:col>
      <xdr:colOff>561975</xdr:colOff>
      <xdr:row>35</xdr:row>
      <xdr:rowOff>75565</xdr:rowOff>
    </xdr:to>
    <xdr:sp macro="" textlink="">
      <xdr:nvSpPr>
        <xdr:cNvPr id="67" name="フローチャート : 判断 66"/>
        <xdr:cNvSpPr/>
      </xdr:nvSpPr>
      <xdr:spPr>
        <a:xfrm>
          <a:off x="4584700" y="5974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35</xdr:row>
      <xdr:rowOff>31115</xdr:rowOff>
    </xdr:from>
    <xdr:to>
      <xdr:col>5</xdr:col>
      <xdr:colOff>409575</xdr:colOff>
      <xdr:row>35</xdr:row>
      <xdr:rowOff>132715</xdr:rowOff>
    </xdr:to>
    <xdr:sp macro="" textlink="">
      <xdr:nvSpPr>
        <xdr:cNvPr id="68" name="フローチャート : 判断 67"/>
        <xdr:cNvSpPr/>
      </xdr:nvSpPr>
      <xdr:spPr>
        <a:xfrm>
          <a:off x="3746500" y="6031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34</xdr:row>
      <xdr:rowOff>79692</xdr:rowOff>
    </xdr:from>
    <xdr:to>
      <xdr:col>5</xdr:col>
      <xdr:colOff>409575</xdr:colOff>
      <xdr:row>35</xdr:row>
      <xdr:rowOff>9842</xdr:rowOff>
    </xdr:to>
    <xdr:sp macro="" textlink="">
      <xdr:nvSpPr>
        <xdr:cNvPr id="74" name="円/楕円 73"/>
        <xdr:cNvSpPr/>
      </xdr:nvSpPr>
      <xdr:spPr>
        <a:xfrm>
          <a:off x="3746500" y="5908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35</xdr:row>
      <xdr:rowOff>123842</xdr:rowOff>
    </xdr:from>
    <xdr:ext cx="405111" cy="259045"/>
    <xdr:sp macro="" textlink="">
      <xdr:nvSpPr>
        <xdr:cNvPr id="75" name="n_1aveValue【道路】&#10;有形固定資産減価償却率"/>
        <xdr:cNvSpPr txBox="1"/>
      </xdr:nvSpPr>
      <xdr:spPr>
        <a:xfrm>
          <a:off x="3582043" y="6124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53.8</a:t>
          </a:r>
          <a:endParaRPr kumimoji="1" lang="ja-JP" altLang="en-US" sz="1000" b="1">
            <a:solidFill>
              <a:srgbClr val="000080"/>
            </a:solidFill>
            <a:latin typeface="ＭＳ Ｐゴシック"/>
          </a:endParaRPr>
        </a:p>
      </xdr:txBody>
    </xdr:sp>
    <xdr:clientData/>
  </xdr:oneCellAnchor>
  <xdr:oneCellAnchor>
    <xdr:from>
      <xdr:col>5</xdr:col>
      <xdr:colOff>143518</xdr:colOff>
      <xdr:row>33</xdr:row>
      <xdr:rowOff>26369</xdr:rowOff>
    </xdr:from>
    <xdr:ext cx="405111" cy="259045"/>
    <xdr:sp macro="" textlink="">
      <xdr:nvSpPr>
        <xdr:cNvPr id="76" name="n_1mainValue【道路】&#10;有形固定資産減価償却率"/>
        <xdr:cNvSpPr txBox="1"/>
      </xdr:nvSpPr>
      <xdr:spPr>
        <a:xfrm>
          <a:off x="3582043" y="5684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58.1</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7" name="正方形/長方形 7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8" name="正方形/長方形 77"/>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9" name="正方形/長方形 78"/>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80" name="正方形/長方形 79"/>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81" name="正方形/長方形 80"/>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82" name="正方形/長方形 81"/>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3" name="正方形/長方形 82"/>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6.988</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4" name="正方形/長方形 83"/>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5" name="テキスト ボックス 84"/>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6" name="直線コネクタ 85"/>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41</xdr:row>
      <xdr:rowOff>133350</xdr:rowOff>
    </xdr:from>
    <xdr:to>
      <xdr:col>16</xdr:col>
      <xdr:colOff>307975</xdr:colOff>
      <xdr:row>41</xdr:row>
      <xdr:rowOff>133350</xdr:rowOff>
    </xdr:to>
    <xdr:cxnSp macro="">
      <xdr:nvCxnSpPr>
        <xdr:cNvPr id="87" name="直線コネクタ 86"/>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40</xdr:row>
      <xdr:rowOff>162577</xdr:rowOff>
    </xdr:from>
    <xdr:ext cx="467179" cy="259045"/>
    <xdr:sp macro="" textlink="">
      <xdr:nvSpPr>
        <xdr:cNvPr id="88" name="テキスト ボックス 87"/>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89" name="直線コネクタ 88"/>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48277</xdr:rowOff>
    </xdr:from>
    <xdr:ext cx="531299" cy="259045"/>
    <xdr:sp macro="" textlink="">
      <xdr:nvSpPr>
        <xdr:cNvPr id="90" name="テキスト ボックス 89"/>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91" name="直線コネクタ 90"/>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105427</xdr:rowOff>
    </xdr:from>
    <xdr:ext cx="531299" cy="259045"/>
    <xdr:sp macro="" textlink="">
      <xdr:nvSpPr>
        <xdr:cNvPr id="92" name="テキスト ボックス 91"/>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93" name="直線コネクタ 92"/>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162577</xdr:rowOff>
    </xdr:from>
    <xdr:ext cx="531299" cy="259045"/>
    <xdr:sp macro="" textlink="">
      <xdr:nvSpPr>
        <xdr:cNvPr id="94" name="テキスト ボックス 93"/>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5" name="直線コネクタ 9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6" name="テキスト ボックス 95"/>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7"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13929</xdr:rowOff>
    </xdr:from>
    <xdr:to>
      <xdr:col>15</xdr:col>
      <xdr:colOff>180340</xdr:colOff>
      <xdr:row>41</xdr:row>
      <xdr:rowOff>66325</xdr:rowOff>
    </xdr:to>
    <xdr:cxnSp macro="">
      <xdr:nvCxnSpPr>
        <xdr:cNvPr id="98" name="直線コネクタ 97"/>
        <xdr:cNvCxnSpPr/>
      </xdr:nvCxnSpPr>
      <xdr:spPr>
        <a:xfrm flipV="1">
          <a:off x="10476865" y="5671779"/>
          <a:ext cx="0" cy="1423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70152</xdr:rowOff>
    </xdr:from>
    <xdr:ext cx="469744" cy="259045"/>
    <xdr:sp macro="" textlink="">
      <xdr:nvSpPr>
        <xdr:cNvPr id="99" name="【道路】&#10;一人当たり延長最小値テキスト"/>
        <xdr:cNvSpPr txBox="1"/>
      </xdr:nvSpPr>
      <xdr:spPr>
        <a:xfrm>
          <a:off x="10566400" y="7099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1.466</a:t>
          </a:r>
          <a:endParaRPr kumimoji="1" lang="ja-JP" altLang="en-US" sz="1000" b="1">
            <a:latin typeface="ＭＳ Ｐゴシック"/>
          </a:endParaRPr>
        </a:p>
      </xdr:txBody>
    </xdr:sp>
    <xdr:clientData/>
  </xdr:oneCellAnchor>
  <xdr:twoCellAnchor>
    <xdr:from>
      <xdr:col>15</xdr:col>
      <xdr:colOff>92075</xdr:colOff>
      <xdr:row>41</xdr:row>
      <xdr:rowOff>66325</xdr:rowOff>
    </xdr:from>
    <xdr:to>
      <xdr:col>15</xdr:col>
      <xdr:colOff>269875</xdr:colOff>
      <xdr:row>41</xdr:row>
      <xdr:rowOff>66325</xdr:rowOff>
    </xdr:to>
    <xdr:cxnSp macro="">
      <xdr:nvCxnSpPr>
        <xdr:cNvPr id="100" name="直線コネクタ 99"/>
        <xdr:cNvCxnSpPr/>
      </xdr:nvCxnSpPr>
      <xdr:spPr>
        <a:xfrm>
          <a:off x="10388600" y="7095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31</xdr:row>
      <xdr:rowOff>132056</xdr:rowOff>
    </xdr:from>
    <xdr:ext cx="534377" cy="259045"/>
    <xdr:sp macro="" textlink="">
      <xdr:nvSpPr>
        <xdr:cNvPr id="101" name="【道路】&#10;一人当たり延長最大値テキスト"/>
        <xdr:cNvSpPr txBox="1"/>
      </xdr:nvSpPr>
      <xdr:spPr>
        <a:xfrm>
          <a:off x="10566400" y="5447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32.612</a:t>
          </a:r>
          <a:endParaRPr kumimoji="1" lang="ja-JP" altLang="en-US" sz="1000" b="1">
            <a:latin typeface="ＭＳ Ｐゴシック"/>
          </a:endParaRPr>
        </a:p>
      </xdr:txBody>
    </xdr:sp>
    <xdr:clientData/>
  </xdr:oneCellAnchor>
  <xdr:twoCellAnchor>
    <xdr:from>
      <xdr:col>15</xdr:col>
      <xdr:colOff>92075</xdr:colOff>
      <xdr:row>33</xdr:row>
      <xdr:rowOff>13929</xdr:rowOff>
    </xdr:from>
    <xdr:to>
      <xdr:col>15</xdr:col>
      <xdr:colOff>269875</xdr:colOff>
      <xdr:row>33</xdr:row>
      <xdr:rowOff>13929</xdr:rowOff>
    </xdr:to>
    <xdr:cxnSp macro="">
      <xdr:nvCxnSpPr>
        <xdr:cNvPr id="102" name="直線コネクタ 101"/>
        <xdr:cNvCxnSpPr/>
      </xdr:nvCxnSpPr>
      <xdr:spPr>
        <a:xfrm>
          <a:off x="10388600" y="5671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36</xdr:row>
      <xdr:rowOff>38345</xdr:rowOff>
    </xdr:from>
    <xdr:ext cx="534377" cy="259045"/>
    <xdr:sp macro="" textlink="">
      <xdr:nvSpPr>
        <xdr:cNvPr id="103" name="【道路】&#10;一人当たり延長平均値テキスト"/>
        <xdr:cNvSpPr txBox="1"/>
      </xdr:nvSpPr>
      <xdr:spPr>
        <a:xfrm>
          <a:off x="10566400" y="62105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19.245</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59918</xdr:rowOff>
    </xdr:from>
    <xdr:to>
      <xdr:col>15</xdr:col>
      <xdr:colOff>231775</xdr:colOff>
      <xdr:row>36</xdr:row>
      <xdr:rowOff>161518</xdr:rowOff>
    </xdr:to>
    <xdr:sp macro="" textlink="">
      <xdr:nvSpPr>
        <xdr:cNvPr id="104" name="フローチャート : 判断 103"/>
        <xdr:cNvSpPr/>
      </xdr:nvSpPr>
      <xdr:spPr>
        <a:xfrm>
          <a:off x="10426700" y="6232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37</xdr:row>
      <xdr:rowOff>159314</xdr:rowOff>
    </xdr:from>
    <xdr:to>
      <xdr:col>14</xdr:col>
      <xdr:colOff>79375</xdr:colOff>
      <xdr:row>38</xdr:row>
      <xdr:rowOff>89464</xdr:rowOff>
    </xdr:to>
    <xdr:sp macro="" textlink="">
      <xdr:nvSpPr>
        <xdr:cNvPr id="105" name="フローチャート : 判断 104"/>
        <xdr:cNvSpPr/>
      </xdr:nvSpPr>
      <xdr:spPr>
        <a:xfrm>
          <a:off x="9588500" y="650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6" name="テキスト ボックス 10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7" name="テキスト ボックス 10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8" name="テキスト ボックス 10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9" name="テキスト ボックス 10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0" name="テキスト ボックス 10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36</xdr:row>
      <xdr:rowOff>146147</xdr:rowOff>
    </xdr:from>
    <xdr:to>
      <xdr:col>14</xdr:col>
      <xdr:colOff>79375</xdr:colOff>
      <xdr:row>37</xdr:row>
      <xdr:rowOff>76297</xdr:rowOff>
    </xdr:to>
    <xdr:sp macro="" textlink="">
      <xdr:nvSpPr>
        <xdr:cNvPr id="111" name="円/楕円 110"/>
        <xdr:cNvSpPr/>
      </xdr:nvSpPr>
      <xdr:spPr>
        <a:xfrm>
          <a:off x="9588500" y="6318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434485</xdr:colOff>
      <xdr:row>38</xdr:row>
      <xdr:rowOff>80591</xdr:rowOff>
    </xdr:from>
    <xdr:ext cx="534377" cy="259045"/>
    <xdr:sp macro="" textlink="">
      <xdr:nvSpPr>
        <xdr:cNvPr id="112" name="n_1aveValue【道路】&#10;一人当たり延長"/>
        <xdr:cNvSpPr txBox="1"/>
      </xdr:nvSpPr>
      <xdr:spPr>
        <a:xfrm>
          <a:off x="9359410" y="6595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13.321</a:t>
          </a:r>
          <a:endParaRPr kumimoji="1" lang="ja-JP" altLang="en-US" sz="1000" b="1">
            <a:solidFill>
              <a:srgbClr val="000080"/>
            </a:solidFill>
            <a:latin typeface="ＭＳ Ｐゴシック"/>
          </a:endParaRPr>
        </a:p>
      </xdr:txBody>
    </xdr:sp>
    <xdr:clientData/>
  </xdr:oneCellAnchor>
  <xdr:oneCellAnchor>
    <xdr:from>
      <xdr:col>13</xdr:col>
      <xdr:colOff>434485</xdr:colOff>
      <xdr:row>35</xdr:row>
      <xdr:rowOff>92824</xdr:rowOff>
    </xdr:from>
    <xdr:ext cx="534377" cy="259045"/>
    <xdr:sp macro="" textlink="">
      <xdr:nvSpPr>
        <xdr:cNvPr id="113" name="n_1mainValue【道路】&#10;一人当たり延長"/>
        <xdr:cNvSpPr txBox="1"/>
      </xdr:nvSpPr>
      <xdr:spPr>
        <a:xfrm>
          <a:off x="9359410" y="6093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17.359</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4" name="正方形/長方形 11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5" name="正方形/長方形 114"/>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6" name="正方形/長方形 115"/>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7" name="正方形/長方形 116"/>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8" name="正方形/長方形 117"/>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9" name="正方形/長方形 118"/>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0" name="正方形/長方形 119"/>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1" name="正方形/長方形 120"/>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2" name="テキスト ボックス 121"/>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3" name="直線コネクタ 122"/>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4" name="テキスト ボックス 123"/>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65</xdr:row>
      <xdr:rowOff>0</xdr:rowOff>
    </xdr:from>
    <xdr:to>
      <xdr:col>7</xdr:col>
      <xdr:colOff>638175</xdr:colOff>
      <xdr:row>65</xdr:row>
      <xdr:rowOff>0</xdr:rowOff>
    </xdr:to>
    <xdr:cxnSp macro="">
      <xdr:nvCxnSpPr>
        <xdr:cNvPr id="125" name="直線コネクタ 124"/>
        <xdr:cNvCxnSpPr/>
      </xdr:nvCxnSpPr>
      <xdr:spPr>
        <a:xfrm>
          <a:off x="762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64</xdr:row>
      <xdr:rowOff>29227</xdr:rowOff>
    </xdr:from>
    <xdr:ext cx="403059" cy="259045"/>
    <xdr:sp macro="" textlink="">
      <xdr:nvSpPr>
        <xdr:cNvPr id="126" name="テキスト ボックス 125"/>
        <xdr:cNvSpPr txBox="1"/>
      </xdr:nvSpPr>
      <xdr:spPr>
        <a:xfrm>
          <a:off x="358941" y="1100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63</xdr:row>
      <xdr:rowOff>57150</xdr:rowOff>
    </xdr:from>
    <xdr:to>
      <xdr:col>7</xdr:col>
      <xdr:colOff>638175</xdr:colOff>
      <xdr:row>63</xdr:row>
      <xdr:rowOff>57150</xdr:rowOff>
    </xdr:to>
    <xdr:cxnSp macro="">
      <xdr:nvCxnSpPr>
        <xdr:cNvPr id="127" name="直線コネクタ 126"/>
        <xdr:cNvCxnSpPr/>
      </xdr:nvCxnSpPr>
      <xdr:spPr>
        <a:xfrm>
          <a:off x="762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62</xdr:row>
      <xdr:rowOff>86377</xdr:rowOff>
    </xdr:from>
    <xdr:ext cx="403059" cy="259045"/>
    <xdr:sp macro="" textlink="">
      <xdr:nvSpPr>
        <xdr:cNvPr id="128" name="テキスト ボックス 127"/>
        <xdr:cNvSpPr txBox="1"/>
      </xdr:nvSpPr>
      <xdr:spPr>
        <a:xfrm>
          <a:off x="358941" y="1071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61</xdr:row>
      <xdr:rowOff>114300</xdr:rowOff>
    </xdr:from>
    <xdr:to>
      <xdr:col>7</xdr:col>
      <xdr:colOff>638175</xdr:colOff>
      <xdr:row>61</xdr:row>
      <xdr:rowOff>114300</xdr:rowOff>
    </xdr:to>
    <xdr:cxnSp macro="">
      <xdr:nvCxnSpPr>
        <xdr:cNvPr id="129" name="直線コネクタ 128"/>
        <xdr:cNvCxnSpPr/>
      </xdr:nvCxnSpPr>
      <xdr:spPr>
        <a:xfrm>
          <a:off x="762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143527</xdr:rowOff>
    </xdr:from>
    <xdr:ext cx="403059" cy="259045"/>
    <xdr:sp macro="" textlink="">
      <xdr:nvSpPr>
        <xdr:cNvPr id="130" name="テキスト ボックス 129"/>
        <xdr:cNvSpPr txBox="1"/>
      </xdr:nvSpPr>
      <xdr:spPr>
        <a:xfrm>
          <a:off x="358941" y="1043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31" name="直線コネクタ 130"/>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32" name="テキスト ボックス 131"/>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58</xdr:row>
      <xdr:rowOff>57150</xdr:rowOff>
    </xdr:from>
    <xdr:to>
      <xdr:col>7</xdr:col>
      <xdr:colOff>638175</xdr:colOff>
      <xdr:row>58</xdr:row>
      <xdr:rowOff>57150</xdr:rowOff>
    </xdr:to>
    <xdr:cxnSp macro="">
      <xdr:nvCxnSpPr>
        <xdr:cNvPr id="133" name="直線コネクタ 132"/>
        <xdr:cNvCxnSpPr/>
      </xdr:nvCxnSpPr>
      <xdr:spPr>
        <a:xfrm>
          <a:off x="762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86377</xdr:rowOff>
    </xdr:from>
    <xdr:ext cx="403059" cy="259045"/>
    <xdr:sp macro="" textlink="">
      <xdr:nvSpPr>
        <xdr:cNvPr id="134" name="テキスト ボックス 133"/>
        <xdr:cNvSpPr txBox="1"/>
      </xdr:nvSpPr>
      <xdr:spPr>
        <a:xfrm>
          <a:off x="358941" y="985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56</xdr:row>
      <xdr:rowOff>114300</xdr:rowOff>
    </xdr:from>
    <xdr:to>
      <xdr:col>7</xdr:col>
      <xdr:colOff>638175</xdr:colOff>
      <xdr:row>56</xdr:row>
      <xdr:rowOff>114300</xdr:rowOff>
    </xdr:to>
    <xdr:cxnSp macro="">
      <xdr:nvCxnSpPr>
        <xdr:cNvPr id="135" name="直線コネクタ 134"/>
        <xdr:cNvCxnSpPr/>
      </xdr:nvCxnSpPr>
      <xdr:spPr>
        <a:xfrm>
          <a:off x="762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143527</xdr:rowOff>
    </xdr:from>
    <xdr:ext cx="403059" cy="259045"/>
    <xdr:sp macro="" textlink="">
      <xdr:nvSpPr>
        <xdr:cNvPr id="136" name="テキスト ボックス 135"/>
        <xdr:cNvSpPr txBox="1"/>
      </xdr:nvSpPr>
      <xdr:spPr>
        <a:xfrm>
          <a:off x="358941" y="957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55</xdr:row>
      <xdr:rowOff>0</xdr:rowOff>
    </xdr:from>
    <xdr:to>
      <xdr:col>7</xdr:col>
      <xdr:colOff>638175</xdr:colOff>
      <xdr:row>55</xdr:row>
      <xdr:rowOff>0</xdr:rowOff>
    </xdr:to>
    <xdr:cxnSp macro="">
      <xdr:nvCxnSpPr>
        <xdr:cNvPr id="137" name="直線コネクタ 136"/>
        <xdr:cNvCxnSpPr/>
      </xdr:nvCxnSpPr>
      <xdr:spPr>
        <a:xfrm>
          <a:off x="762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54</xdr:row>
      <xdr:rowOff>29227</xdr:rowOff>
    </xdr:from>
    <xdr:ext cx="467179" cy="259045"/>
    <xdr:sp macro="" textlink="">
      <xdr:nvSpPr>
        <xdr:cNvPr id="138" name="テキスト ボックス 137"/>
        <xdr:cNvSpPr txBox="1"/>
      </xdr:nvSpPr>
      <xdr:spPr>
        <a:xfrm>
          <a:off x="294821" y="928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9" name="直線コネクタ 13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40" name="テキスト ボックス 13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4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94297</xdr:rowOff>
    </xdr:from>
    <xdr:to>
      <xdr:col>6</xdr:col>
      <xdr:colOff>510540</xdr:colOff>
      <xdr:row>63</xdr:row>
      <xdr:rowOff>131445</xdr:rowOff>
    </xdr:to>
    <xdr:cxnSp macro="">
      <xdr:nvCxnSpPr>
        <xdr:cNvPr id="142" name="直線コネクタ 141"/>
        <xdr:cNvCxnSpPr/>
      </xdr:nvCxnSpPr>
      <xdr:spPr>
        <a:xfrm flipV="1">
          <a:off x="4634865" y="9524047"/>
          <a:ext cx="0" cy="1408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135272</xdr:rowOff>
    </xdr:from>
    <xdr:ext cx="405111" cy="259045"/>
    <xdr:sp macro="" textlink="">
      <xdr:nvSpPr>
        <xdr:cNvPr id="143" name="【橋りょう・トンネル】&#10;有形固定資産減価償却率最小値テキスト"/>
        <xdr:cNvSpPr txBox="1"/>
      </xdr:nvSpPr>
      <xdr:spPr>
        <a:xfrm>
          <a:off x="4724400" y="1093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47.4</a:t>
          </a:r>
          <a:endParaRPr kumimoji="1" lang="ja-JP" altLang="en-US" sz="1000" b="1">
            <a:latin typeface="ＭＳ Ｐゴシック"/>
          </a:endParaRPr>
        </a:p>
      </xdr:txBody>
    </xdr:sp>
    <xdr:clientData/>
  </xdr:oneCellAnchor>
  <xdr:twoCellAnchor>
    <xdr:from>
      <xdr:col>6</xdr:col>
      <xdr:colOff>422275</xdr:colOff>
      <xdr:row>63</xdr:row>
      <xdr:rowOff>131445</xdr:rowOff>
    </xdr:from>
    <xdr:to>
      <xdr:col>6</xdr:col>
      <xdr:colOff>600075</xdr:colOff>
      <xdr:row>63</xdr:row>
      <xdr:rowOff>131445</xdr:rowOff>
    </xdr:to>
    <xdr:cxnSp macro="">
      <xdr:nvCxnSpPr>
        <xdr:cNvPr id="144" name="直線コネクタ 143"/>
        <xdr:cNvCxnSpPr/>
      </xdr:nvCxnSpPr>
      <xdr:spPr>
        <a:xfrm>
          <a:off x="4546600" y="10932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40974</xdr:rowOff>
    </xdr:from>
    <xdr:ext cx="405111" cy="259045"/>
    <xdr:sp macro="" textlink="">
      <xdr:nvSpPr>
        <xdr:cNvPr id="145" name="【橋りょう・トンネル】&#10;有形固定資産減価償却率最大値テキスト"/>
        <xdr:cNvSpPr txBox="1"/>
      </xdr:nvSpPr>
      <xdr:spPr>
        <a:xfrm>
          <a:off x="4724400" y="9299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96.7</a:t>
          </a:r>
          <a:endParaRPr kumimoji="1" lang="ja-JP" altLang="en-US" sz="1000" b="1">
            <a:latin typeface="ＭＳ Ｐゴシック"/>
          </a:endParaRPr>
        </a:p>
      </xdr:txBody>
    </xdr:sp>
    <xdr:clientData/>
  </xdr:oneCellAnchor>
  <xdr:twoCellAnchor>
    <xdr:from>
      <xdr:col>6</xdr:col>
      <xdr:colOff>422275</xdr:colOff>
      <xdr:row>55</xdr:row>
      <xdr:rowOff>94297</xdr:rowOff>
    </xdr:from>
    <xdr:to>
      <xdr:col>6</xdr:col>
      <xdr:colOff>600075</xdr:colOff>
      <xdr:row>55</xdr:row>
      <xdr:rowOff>94297</xdr:rowOff>
    </xdr:to>
    <xdr:cxnSp macro="">
      <xdr:nvCxnSpPr>
        <xdr:cNvPr id="146" name="直線コネクタ 145"/>
        <xdr:cNvCxnSpPr/>
      </xdr:nvCxnSpPr>
      <xdr:spPr>
        <a:xfrm>
          <a:off x="4546600" y="9524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61</xdr:row>
      <xdr:rowOff>139082</xdr:rowOff>
    </xdr:from>
    <xdr:ext cx="405111" cy="259045"/>
    <xdr:sp macro="" textlink="">
      <xdr:nvSpPr>
        <xdr:cNvPr id="147" name="【橋りょう・トンネル】&#10;有形固定資産減価償却率平均値テキスト"/>
        <xdr:cNvSpPr txBox="1"/>
      </xdr:nvSpPr>
      <xdr:spPr>
        <a:xfrm>
          <a:off x="4724400" y="105975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56.6</a:t>
          </a:r>
          <a:endParaRPr kumimoji="1" lang="ja-JP" altLang="en-US" sz="1000" b="1">
            <a:solidFill>
              <a:srgbClr val="000080"/>
            </a:solidFill>
            <a:latin typeface="ＭＳ Ｐゴシック"/>
          </a:endParaRPr>
        </a:p>
      </xdr:txBody>
    </xdr:sp>
    <xdr:clientData/>
  </xdr:oneCellAnchor>
  <xdr:twoCellAnchor>
    <xdr:from>
      <xdr:col>6</xdr:col>
      <xdr:colOff>460375</xdr:colOff>
      <xdr:row>61</xdr:row>
      <xdr:rowOff>160655</xdr:rowOff>
    </xdr:from>
    <xdr:to>
      <xdr:col>6</xdr:col>
      <xdr:colOff>561975</xdr:colOff>
      <xdr:row>62</xdr:row>
      <xdr:rowOff>90805</xdr:rowOff>
    </xdr:to>
    <xdr:sp macro="" textlink="">
      <xdr:nvSpPr>
        <xdr:cNvPr id="148" name="フローチャート : 判断 147"/>
        <xdr:cNvSpPr/>
      </xdr:nvSpPr>
      <xdr:spPr>
        <a:xfrm>
          <a:off x="4584700" y="1061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62</xdr:row>
      <xdr:rowOff>54928</xdr:rowOff>
    </xdr:from>
    <xdr:to>
      <xdr:col>5</xdr:col>
      <xdr:colOff>409575</xdr:colOff>
      <xdr:row>62</xdr:row>
      <xdr:rowOff>156528</xdr:rowOff>
    </xdr:to>
    <xdr:sp macro="" textlink="">
      <xdr:nvSpPr>
        <xdr:cNvPr id="149" name="フローチャート : 判断 148"/>
        <xdr:cNvSpPr/>
      </xdr:nvSpPr>
      <xdr:spPr>
        <a:xfrm>
          <a:off x="3746500" y="1068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50" name="テキスト ボックス 14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51" name="テキスト ボックス 15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52" name="テキスト ボックス 15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3" name="テキスト ボックス 15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4" name="テキスト ボックス 15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61</xdr:row>
      <xdr:rowOff>157797</xdr:rowOff>
    </xdr:from>
    <xdr:to>
      <xdr:col>5</xdr:col>
      <xdr:colOff>409575</xdr:colOff>
      <xdr:row>62</xdr:row>
      <xdr:rowOff>87947</xdr:rowOff>
    </xdr:to>
    <xdr:sp macro="" textlink="">
      <xdr:nvSpPr>
        <xdr:cNvPr id="155" name="円/楕円 154"/>
        <xdr:cNvSpPr/>
      </xdr:nvSpPr>
      <xdr:spPr>
        <a:xfrm>
          <a:off x="3746500" y="10616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62</xdr:row>
      <xdr:rowOff>147655</xdr:rowOff>
    </xdr:from>
    <xdr:ext cx="405111" cy="259045"/>
    <xdr:sp macro="" textlink="">
      <xdr:nvSpPr>
        <xdr:cNvPr id="156" name="n_1aveValue【橋りょう・トンネル】&#10;有形固定資産減価償却率"/>
        <xdr:cNvSpPr txBox="1"/>
      </xdr:nvSpPr>
      <xdr:spPr>
        <a:xfrm>
          <a:off x="3582043" y="10777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54.3</a:t>
          </a:r>
          <a:endParaRPr kumimoji="1" lang="ja-JP" altLang="en-US" sz="1000" b="1">
            <a:solidFill>
              <a:srgbClr val="000080"/>
            </a:solidFill>
            <a:latin typeface="ＭＳ Ｐゴシック"/>
          </a:endParaRPr>
        </a:p>
      </xdr:txBody>
    </xdr:sp>
    <xdr:clientData/>
  </xdr:oneCellAnchor>
  <xdr:oneCellAnchor>
    <xdr:from>
      <xdr:col>5</xdr:col>
      <xdr:colOff>143518</xdr:colOff>
      <xdr:row>60</xdr:row>
      <xdr:rowOff>104474</xdr:rowOff>
    </xdr:from>
    <xdr:ext cx="405111" cy="259045"/>
    <xdr:sp macro="" textlink="">
      <xdr:nvSpPr>
        <xdr:cNvPr id="157" name="n_1mainValue【橋りょう・トンネル】&#10;有形固定資産減価償却率"/>
        <xdr:cNvSpPr txBox="1"/>
      </xdr:nvSpPr>
      <xdr:spPr>
        <a:xfrm>
          <a:off x="3582043" y="103914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56.7</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8" name="正方形/長方形 15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9" name="正方形/長方形 15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60" name="正方形/長方形 15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61" name="正方形/長方形 16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62" name="正方形/長方形 16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63" name="正方形/長方形 16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4" name="正方形/長方形 16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78,119</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5" name="正方形/長方形 16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6" name="テキスト ボックス 16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7" name="直線コネクタ 16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8" name="直線コネクタ 16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105427</xdr:rowOff>
    </xdr:from>
    <xdr:ext cx="248786" cy="259045"/>
    <xdr:sp macro="" textlink="">
      <xdr:nvSpPr>
        <xdr:cNvPr id="169" name="テキスト ボックス 168"/>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70" name="直線コネクタ 16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61</xdr:row>
      <xdr:rowOff>67327</xdr:rowOff>
    </xdr:from>
    <xdr:ext cx="595419" cy="259045"/>
    <xdr:sp macro="" textlink="">
      <xdr:nvSpPr>
        <xdr:cNvPr id="171" name="テキスト ボックス 170"/>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72" name="直線コネクタ 17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59</xdr:row>
      <xdr:rowOff>29227</xdr:rowOff>
    </xdr:from>
    <xdr:ext cx="595419" cy="259045"/>
    <xdr:sp macro="" textlink="">
      <xdr:nvSpPr>
        <xdr:cNvPr id="173" name="テキスト ボックス 172"/>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74" name="直線コネクタ 17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162577</xdr:rowOff>
    </xdr:from>
    <xdr:ext cx="595419" cy="259045"/>
    <xdr:sp macro="" textlink="">
      <xdr:nvSpPr>
        <xdr:cNvPr id="175" name="テキスト ボックス 174"/>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76" name="直線コネクタ 17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124477</xdr:rowOff>
    </xdr:from>
    <xdr:ext cx="595419" cy="259045"/>
    <xdr:sp macro="" textlink="">
      <xdr:nvSpPr>
        <xdr:cNvPr id="177" name="テキスト ボックス 176"/>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8" name="直線コネクタ 17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79" name="テキスト ボックス 178"/>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8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87841</xdr:rowOff>
    </xdr:from>
    <xdr:to>
      <xdr:col>15</xdr:col>
      <xdr:colOff>180340</xdr:colOff>
      <xdr:row>64</xdr:row>
      <xdr:rowOff>58449</xdr:rowOff>
    </xdr:to>
    <xdr:cxnSp macro="">
      <xdr:nvCxnSpPr>
        <xdr:cNvPr id="181" name="直線コネクタ 180"/>
        <xdr:cNvCxnSpPr/>
      </xdr:nvCxnSpPr>
      <xdr:spPr>
        <a:xfrm flipV="1">
          <a:off x="10476865" y="9517591"/>
          <a:ext cx="0" cy="1513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62276</xdr:rowOff>
    </xdr:from>
    <xdr:ext cx="469744" cy="259045"/>
    <xdr:sp macro="" textlink="">
      <xdr:nvSpPr>
        <xdr:cNvPr id="182" name="【橋りょう・トンネル】&#10;一人当たり有形固定資産（償却資産）額最小値テキスト"/>
        <xdr:cNvSpPr txBox="1"/>
      </xdr:nvSpPr>
      <xdr:spPr>
        <a:xfrm>
          <a:off x="10566400" y="11035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9,318</a:t>
          </a:r>
          <a:endParaRPr kumimoji="1" lang="ja-JP" altLang="en-US" sz="1000" b="1">
            <a:latin typeface="ＭＳ Ｐゴシック"/>
          </a:endParaRPr>
        </a:p>
      </xdr:txBody>
    </xdr:sp>
    <xdr:clientData/>
  </xdr:oneCellAnchor>
  <xdr:twoCellAnchor>
    <xdr:from>
      <xdr:col>15</xdr:col>
      <xdr:colOff>92075</xdr:colOff>
      <xdr:row>64</xdr:row>
      <xdr:rowOff>58449</xdr:rowOff>
    </xdr:from>
    <xdr:to>
      <xdr:col>15</xdr:col>
      <xdr:colOff>269875</xdr:colOff>
      <xdr:row>64</xdr:row>
      <xdr:rowOff>58449</xdr:rowOff>
    </xdr:to>
    <xdr:cxnSp macro="">
      <xdr:nvCxnSpPr>
        <xdr:cNvPr id="183" name="直線コネクタ 182"/>
        <xdr:cNvCxnSpPr/>
      </xdr:nvCxnSpPr>
      <xdr:spPr>
        <a:xfrm>
          <a:off x="10388600" y="11031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34518</xdr:rowOff>
    </xdr:from>
    <xdr:ext cx="599010" cy="259045"/>
    <xdr:sp macro="" textlink="">
      <xdr:nvSpPr>
        <xdr:cNvPr id="184" name="【橋りょう・トンネル】&#10;一人当たり有形固定資産（償却資産）額最大値テキスト"/>
        <xdr:cNvSpPr txBox="1"/>
      </xdr:nvSpPr>
      <xdr:spPr>
        <a:xfrm>
          <a:off x="10566400" y="9292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803,889</a:t>
          </a:r>
          <a:endParaRPr kumimoji="1" lang="ja-JP" altLang="en-US" sz="1000" b="1">
            <a:latin typeface="ＭＳ Ｐゴシック"/>
          </a:endParaRPr>
        </a:p>
      </xdr:txBody>
    </xdr:sp>
    <xdr:clientData/>
  </xdr:oneCellAnchor>
  <xdr:twoCellAnchor>
    <xdr:from>
      <xdr:col>15</xdr:col>
      <xdr:colOff>92075</xdr:colOff>
      <xdr:row>55</xdr:row>
      <xdr:rowOff>87841</xdr:rowOff>
    </xdr:from>
    <xdr:to>
      <xdr:col>15</xdr:col>
      <xdr:colOff>269875</xdr:colOff>
      <xdr:row>55</xdr:row>
      <xdr:rowOff>87841</xdr:rowOff>
    </xdr:to>
    <xdr:cxnSp macro="">
      <xdr:nvCxnSpPr>
        <xdr:cNvPr id="185" name="直線コネクタ 184"/>
        <xdr:cNvCxnSpPr/>
      </xdr:nvCxnSpPr>
      <xdr:spPr>
        <a:xfrm>
          <a:off x="10388600" y="9517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61</xdr:row>
      <xdr:rowOff>13518</xdr:rowOff>
    </xdr:from>
    <xdr:ext cx="599010" cy="259045"/>
    <xdr:sp macro="" textlink="">
      <xdr:nvSpPr>
        <xdr:cNvPr id="186" name="【橋りょう・トンネル】&#10;一人当たり有形固定資産（償却資産）額平均値テキスト"/>
        <xdr:cNvSpPr txBox="1"/>
      </xdr:nvSpPr>
      <xdr:spPr>
        <a:xfrm>
          <a:off x="10566400" y="104719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264,913</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35091</xdr:rowOff>
    </xdr:from>
    <xdr:to>
      <xdr:col>15</xdr:col>
      <xdr:colOff>231775</xdr:colOff>
      <xdr:row>61</xdr:row>
      <xdr:rowOff>136691</xdr:rowOff>
    </xdr:to>
    <xdr:sp macro="" textlink="">
      <xdr:nvSpPr>
        <xdr:cNvPr id="187" name="フローチャート : 判断 186"/>
        <xdr:cNvSpPr/>
      </xdr:nvSpPr>
      <xdr:spPr>
        <a:xfrm>
          <a:off x="10426700" y="10493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62</xdr:row>
      <xdr:rowOff>18365</xdr:rowOff>
    </xdr:from>
    <xdr:to>
      <xdr:col>14</xdr:col>
      <xdr:colOff>79375</xdr:colOff>
      <xdr:row>62</xdr:row>
      <xdr:rowOff>119965</xdr:rowOff>
    </xdr:to>
    <xdr:sp macro="" textlink="">
      <xdr:nvSpPr>
        <xdr:cNvPr id="188" name="フローチャート : 判断 187"/>
        <xdr:cNvSpPr/>
      </xdr:nvSpPr>
      <xdr:spPr>
        <a:xfrm>
          <a:off x="9588500" y="1064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9" name="テキスト ボックス 18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90" name="テキスト ボックス 18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91" name="テキスト ボックス 19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92" name="テキスト ボックス 19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3" name="テキスト ボックス 19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61</xdr:row>
      <xdr:rowOff>14777</xdr:rowOff>
    </xdr:from>
    <xdr:to>
      <xdr:col>14</xdr:col>
      <xdr:colOff>79375</xdr:colOff>
      <xdr:row>61</xdr:row>
      <xdr:rowOff>116377</xdr:rowOff>
    </xdr:to>
    <xdr:sp macro="" textlink="">
      <xdr:nvSpPr>
        <xdr:cNvPr id="194" name="円/楕円 193"/>
        <xdr:cNvSpPr/>
      </xdr:nvSpPr>
      <xdr:spPr>
        <a:xfrm>
          <a:off x="9588500" y="10473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62</xdr:row>
      <xdr:rowOff>111092</xdr:rowOff>
    </xdr:from>
    <xdr:ext cx="599010" cy="259045"/>
    <xdr:sp macro="" textlink="">
      <xdr:nvSpPr>
        <xdr:cNvPr id="195" name="n_1aveValue【橋りょう・トンネル】&#10;一人当たり有形固定資産（償却資産）額"/>
        <xdr:cNvSpPr txBox="1"/>
      </xdr:nvSpPr>
      <xdr:spPr>
        <a:xfrm>
          <a:off x="9327094" y="10740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183,693</a:t>
          </a:r>
          <a:endParaRPr kumimoji="1" lang="ja-JP" altLang="en-US" sz="1000" b="1">
            <a:solidFill>
              <a:srgbClr val="000080"/>
            </a:solidFill>
            <a:latin typeface="ＭＳ Ｐゴシック"/>
          </a:endParaRPr>
        </a:p>
      </xdr:txBody>
    </xdr:sp>
    <xdr:clientData/>
  </xdr:oneCellAnchor>
  <xdr:oneCellAnchor>
    <xdr:from>
      <xdr:col>13</xdr:col>
      <xdr:colOff>402169</xdr:colOff>
      <xdr:row>59</xdr:row>
      <xdr:rowOff>132904</xdr:rowOff>
    </xdr:from>
    <xdr:ext cx="599010" cy="259045"/>
    <xdr:sp macro="" textlink="">
      <xdr:nvSpPr>
        <xdr:cNvPr id="196" name="n_1mainValue【橋りょう・トンネル】&#10;一人当たり有形固定資産（償却資産）額"/>
        <xdr:cNvSpPr txBox="1"/>
      </xdr:nvSpPr>
      <xdr:spPr>
        <a:xfrm>
          <a:off x="9327094" y="10248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275,576</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7" name="正方形/長方形 19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8" name="正方形/長方形 19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9" name="正方形/長方形 19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200" name="正方形/長方形 19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201" name="正方形/長方形 20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202" name="正方形/長方形 20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03" name="正方形/長方形 20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04" name="正方形/長方形 20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05" name="テキスト ボックス 20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6" name="直線コネクタ 20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07" name="テキスト ボックス 206"/>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86</xdr:row>
      <xdr:rowOff>168729</xdr:rowOff>
    </xdr:from>
    <xdr:to>
      <xdr:col>7</xdr:col>
      <xdr:colOff>638175</xdr:colOff>
      <xdr:row>86</xdr:row>
      <xdr:rowOff>168729</xdr:rowOff>
    </xdr:to>
    <xdr:cxnSp macro="">
      <xdr:nvCxnSpPr>
        <xdr:cNvPr id="208" name="直線コネクタ 207"/>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86</xdr:row>
      <xdr:rowOff>26506</xdr:rowOff>
    </xdr:from>
    <xdr:ext cx="403059" cy="259045"/>
    <xdr:sp macro="" textlink="">
      <xdr:nvSpPr>
        <xdr:cNvPr id="209" name="テキスト ボックス 208"/>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85</xdr:row>
      <xdr:rowOff>13607</xdr:rowOff>
    </xdr:from>
    <xdr:to>
      <xdr:col>7</xdr:col>
      <xdr:colOff>638175</xdr:colOff>
      <xdr:row>85</xdr:row>
      <xdr:rowOff>13607</xdr:rowOff>
    </xdr:to>
    <xdr:cxnSp macro="">
      <xdr:nvCxnSpPr>
        <xdr:cNvPr id="210" name="直線コネクタ 209"/>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84</xdr:row>
      <xdr:rowOff>42834</xdr:rowOff>
    </xdr:from>
    <xdr:ext cx="403059" cy="259045"/>
    <xdr:sp macro="" textlink="">
      <xdr:nvSpPr>
        <xdr:cNvPr id="211" name="テキスト ボックス 210"/>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83</xdr:row>
      <xdr:rowOff>29936</xdr:rowOff>
    </xdr:from>
    <xdr:to>
      <xdr:col>7</xdr:col>
      <xdr:colOff>638175</xdr:colOff>
      <xdr:row>83</xdr:row>
      <xdr:rowOff>29936</xdr:rowOff>
    </xdr:to>
    <xdr:cxnSp macro="">
      <xdr:nvCxnSpPr>
        <xdr:cNvPr id="212" name="直線コネクタ 211"/>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59163</xdr:rowOff>
    </xdr:from>
    <xdr:ext cx="403059" cy="259045"/>
    <xdr:sp macro="" textlink="">
      <xdr:nvSpPr>
        <xdr:cNvPr id="213" name="テキスト ボックス 212"/>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81</xdr:row>
      <xdr:rowOff>46264</xdr:rowOff>
    </xdr:from>
    <xdr:to>
      <xdr:col>7</xdr:col>
      <xdr:colOff>638175</xdr:colOff>
      <xdr:row>81</xdr:row>
      <xdr:rowOff>46264</xdr:rowOff>
    </xdr:to>
    <xdr:cxnSp macro="">
      <xdr:nvCxnSpPr>
        <xdr:cNvPr id="214" name="直線コネクタ 213"/>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75491</xdr:rowOff>
    </xdr:from>
    <xdr:ext cx="403059" cy="259045"/>
    <xdr:sp macro="" textlink="">
      <xdr:nvSpPr>
        <xdr:cNvPr id="215" name="テキスト ボックス 214"/>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79</xdr:row>
      <xdr:rowOff>62593</xdr:rowOff>
    </xdr:from>
    <xdr:to>
      <xdr:col>7</xdr:col>
      <xdr:colOff>638175</xdr:colOff>
      <xdr:row>79</xdr:row>
      <xdr:rowOff>62593</xdr:rowOff>
    </xdr:to>
    <xdr:cxnSp macro="">
      <xdr:nvCxnSpPr>
        <xdr:cNvPr id="216" name="直線コネクタ 215"/>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78</xdr:row>
      <xdr:rowOff>91820</xdr:rowOff>
    </xdr:from>
    <xdr:ext cx="403059" cy="259045"/>
    <xdr:sp macro="" textlink="">
      <xdr:nvSpPr>
        <xdr:cNvPr id="217" name="テキスト ボックス 216"/>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77</xdr:row>
      <xdr:rowOff>78921</xdr:rowOff>
    </xdr:from>
    <xdr:to>
      <xdr:col>7</xdr:col>
      <xdr:colOff>638175</xdr:colOff>
      <xdr:row>77</xdr:row>
      <xdr:rowOff>78921</xdr:rowOff>
    </xdr:to>
    <xdr:cxnSp macro="">
      <xdr:nvCxnSpPr>
        <xdr:cNvPr id="218" name="直線コネクタ 217"/>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108148</xdr:rowOff>
    </xdr:from>
    <xdr:ext cx="467179" cy="259045"/>
    <xdr:sp macro="" textlink="">
      <xdr:nvSpPr>
        <xdr:cNvPr id="219" name="テキスト ボックス 218"/>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20" name="直線コネクタ 21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21" name="テキスト ボックス 220"/>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22"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103414</xdr:rowOff>
    </xdr:from>
    <xdr:to>
      <xdr:col>6</xdr:col>
      <xdr:colOff>510540</xdr:colOff>
      <xdr:row>86</xdr:row>
      <xdr:rowOff>38100</xdr:rowOff>
    </xdr:to>
    <xdr:cxnSp macro="">
      <xdr:nvCxnSpPr>
        <xdr:cNvPr id="223" name="直線コネクタ 222"/>
        <xdr:cNvCxnSpPr/>
      </xdr:nvCxnSpPr>
      <xdr:spPr>
        <a:xfrm flipV="1">
          <a:off x="4634865" y="13476514"/>
          <a:ext cx="0" cy="1306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41927</xdr:rowOff>
    </xdr:from>
    <xdr:ext cx="405111" cy="259045"/>
    <xdr:sp macro="" textlink="">
      <xdr:nvSpPr>
        <xdr:cNvPr id="224" name="【公営住宅】&#10;有形固定資産減価償却率最小値テキスト"/>
        <xdr:cNvSpPr txBox="1"/>
      </xdr:nvSpPr>
      <xdr:spPr>
        <a:xfrm>
          <a:off x="4724400" y="1478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54.0</a:t>
          </a:r>
          <a:endParaRPr kumimoji="1" lang="ja-JP" altLang="en-US" sz="1000" b="1">
            <a:latin typeface="ＭＳ Ｐゴシック"/>
          </a:endParaRPr>
        </a:p>
      </xdr:txBody>
    </xdr:sp>
    <xdr:clientData/>
  </xdr:oneCellAnchor>
  <xdr:twoCellAnchor>
    <xdr:from>
      <xdr:col>6</xdr:col>
      <xdr:colOff>422275</xdr:colOff>
      <xdr:row>86</xdr:row>
      <xdr:rowOff>38100</xdr:rowOff>
    </xdr:from>
    <xdr:to>
      <xdr:col>6</xdr:col>
      <xdr:colOff>600075</xdr:colOff>
      <xdr:row>86</xdr:row>
      <xdr:rowOff>38100</xdr:rowOff>
    </xdr:to>
    <xdr:cxnSp macro="">
      <xdr:nvCxnSpPr>
        <xdr:cNvPr id="225" name="直線コネクタ 224"/>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50091</xdr:rowOff>
    </xdr:from>
    <xdr:ext cx="405111" cy="259045"/>
    <xdr:sp macro="" textlink="">
      <xdr:nvSpPr>
        <xdr:cNvPr id="226" name="【公営住宅】&#10;有形固定資産減価償却率最大値テキスト"/>
        <xdr:cNvSpPr txBox="1"/>
      </xdr:nvSpPr>
      <xdr:spPr>
        <a:xfrm>
          <a:off x="4724400" y="13251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94.0</a:t>
          </a:r>
          <a:endParaRPr kumimoji="1" lang="ja-JP" altLang="en-US" sz="1000" b="1">
            <a:latin typeface="ＭＳ Ｐゴシック"/>
          </a:endParaRPr>
        </a:p>
      </xdr:txBody>
    </xdr:sp>
    <xdr:clientData/>
  </xdr:oneCellAnchor>
  <xdr:twoCellAnchor>
    <xdr:from>
      <xdr:col>6</xdr:col>
      <xdr:colOff>422275</xdr:colOff>
      <xdr:row>78</xdr:row>
      <xdr:rowOff>103414</xdr:rowOff>
    </xdr:from>
    <xdr:to>
      <xdr:col>6</xdr:col>
      <xdr:colOff>600075</xdr:colOff>
      <xdr:row>78</xdr:row>
      <xdr:rowOff>103414</xdr:rowOff>
    </xdr:to>
    <xdr:cxnSp macro="">
      <xdr:nvCxnSpPr>
        <xdr:cNvPr id="227" name="直線コネクタ 226"/>
        <xdr:cNvCxnSpPr/>
      </xdr:nvCxnSpPr>
      <xdr:spPr>
        <a:xfrm>
          <a:off x="4546600" y="1347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83</xdr:row>
      <xdr:rowOff>22877</xdr:rowOff>
    </xdr:from>
    <xdr:ext cx="405111" cy="259045"/>
    <xdr:sp macro="" textlink="">
      <xdr:nvSpPr>
        <xdr:cNvPr id="228" name="【公営住宅】&#10;有形固定資産減価償却率平均値テキスト"/>
        <xdr:cNvSpPr txBox="1"/>
      </xdr:nvSpPr>
      <xdr:spPr>
        <a:xfrm>
          <a:off x="4724400" y="142532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68.0</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44450</xdr:rowOff>
    </xdr:from>
    <xdr:to>
      <xdr:col>6</xdr:col>
      <xdr:colOff>561975</xdr:colOff>
      <xdr:row>83</xdr:row>
      <xdr:rowOff>146050</xdr:rowOff>
    </xdr:to>
    <xdr:sp macro="" textlink="">
      <xdr:nvSpPr>
        <xdr:cNvPr id="229" name="フローチャート : 判断 228"/>
        <xdr:cNvSpPr/>
      </xdr:nvSpPr>
      <xdr:spPr>
        <a:xfrm>
          <a:off x="45847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84</xdr:row>
      <xdr:rowOff>130992</xdr:rowOff>
    </xdr:from>
    <xdr:to>
      <xdr:col>5</xdr:col>
      <xdr:colOff>409575</xdr:colOff>
      <xdr:row>85</xdr:row>
      <xdr:rowOff>61142</xdr:rowOff>
    </xdr:to>
    <xdr:sp macro="" textlink="">
      <xdr:nvSpPr>
        <xdr:cNvPr id="230" name="フローチャート : 判断 229"/>
        <xdr:cNvSpPr/>
      </xdr:nvSpPr>
      <xdr:spPr>
        <a:xfrm>
          <a:off x="3746500" y="1453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31" name="テキスト ボックス 23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32" name="テキスト ボックス 23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33" name="テキスト ボックス 23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34" name="テキスト ボックス 23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35" name="テキスト ボックス 23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83</xdr:row>
      <xdr:rowOff>37919</xdr:rowOff>
    </xdr:from>
    <xdr:to>
      <xdr:col>5</xdr:col>
      <xdr:colOff>409575</xdr:colOff>
      <xdr:row>83</xdr:row>
      <xdr:rowOff>139519</xdr:rowOff>
    </xdr:to>
    <xdr:sp macro="" textlink="">
      <xdr:nvSpPr>
        <xdr:cNvPr id="236" name="円/楕円 235"/>
        <xdr:cNvSpPr/>
      </xdr:nvSpPr>
      <xdr:spPr>
        <a:xfrm>
          <a:off x="3746500" y="1426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85</xdr:row>
      <xdr:rowOff>52269</xdr:rowOff>
    </xdr:from>
    <xdr:ext cx="405111" cy="259045"/>
    <xdr:sp macro="" textlink="">
      <xdr:nvSpPr>
        <xdr:cNvPr id="237" name="n_1aveValue【公営住宅】&#10;有形固定資産減価償却率"/>
        <xdr:cNvSpPr txBox="1"/>
      </xdr:nvSpPr>
      <xdr:spPr>
        <a:xfrm>
          <a:off x="3582043" y="14625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60.1</a:t>
          </a:r>
          <a:endParaRPr kumimoji="1" lang="ja-JP" altLang="en-US" sz="1000" b="1">
            <a:solidFill>
              <a:srgbClr val="000080"/>
            </a:solidFill>
            <a:latin typeface="ＭＳ Ｐゴシック"/>
          </a:endParaRPr>
        </a:p>
      </xdr:txBody>
    </xdr:sp>
    <xdr:clientData/>
  </xdr:oneCellAnchor>
  <xdr:oneCellAnchor>
    <xdr:from>
      <xdr:col>5</xdr:col>
      <xdr:colOff>143518</xdr:colOff>
      <xdr:row>81</xdr:row>
      <xdr:rowOff>156046</xdr:rowOff>
    </xdr:from>
    <xdr:ext cx="405111" cy="259045"/>
    <xdr:sp macro="" textlink="">
      <xdr:nvSpPr>
        <xdr:cNvPr id="238" name="n_1mainValue【公営住宅】&#10;有形固定資産減価償却率"/>
        <xdr:cNvSpPr txBox="1"/>
      </xdr:nvSpPr>
      <xdr:spPr>
        <a:xfrm>
          <a:off x="3582043" y="14043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68.2</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9" name="正方形/長方形 23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40" name="正方形/長方形 23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41" name="正方形/長方形 24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42" name="正方形/長方形 24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43" name="正方形/長方形 24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44" name="正方形/長方形 24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45" name="正方形/長方形 24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0.781</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46" name="正方形/長方形 24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47" name="テキスト ボックス 24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48" name="直線コネクタ 24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114300</xdr:rowOff>
    </xdr:from>
    <xdr:to>
      <xdr:col>16</xdr:col>
      <xdr:colOff>307975</xdr:colOff>
      <xdr:row>86</xdr:row>
      <xdr:rowOff>114300</xdr:rowOff>
    </xdr:to>
    <xdr:cxnSp macro="">
      <xdr:nvCxnSpPr>
        <xdr:cNvPr id="249" name="直線コネクタ 248"/>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250" name="テキスト ボックス 249"/>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251" name="直線コネクタ 250"/>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252" name="テキスト ボックス 251"/>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53" name="直線コネクタ 252"/>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54" name="テキスト ボックス 253"/>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255" name="直線コネクタ 254"/>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256" name="テキスト ボックス 255"/>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257" name="直線コネクタ 256"/>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258" name="テキスト ボックス 257"/>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59" name="直線コネクタ 25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60" name="テキスト ボックス 25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61"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76963</xdr:rowOff>
    </xdr:from>
    <xdr:to>
      <xdr:col>15</xdr:col>
      <xdr:colOff>180340</xdr:colOff>
      <xdr:row>86</xdr:row>
      <xdr:rowOff>99061</xdr:rowOff>
    </xdr:to>
    <xdr:cxnSp macro="">
      <xdr:nvCxnSpPr>
        <xdr:cNvPr id="262" name="直線コネクタ 261"/>
        <xdr:cNvCxnSpPr/>
      </xdr:nvCxnSpPr>
      <xdr:spPr>
        <a:xfrm flipV="1">
          <a:off x="10476865" y="13450063"/>
          <a:ext cx="0" cy="1393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102888</xdr:rowOff>
    </xdr:from>
    <xdr:ext cx="469744" cy="259045"/>
    <xdr:sp macro="" textlink="">
      <xdr:nvSpPr>
        <xdr:cNvPr id="263" name="【公営住宅】&#10;一人当たり面積最小値テキスト"/>
        <xdr:cNvSpPr txBox="1"/>
      </xdr:nvSpPr>
      <xdr:spPr>
        <a:xfrm>
          <a:off x="105664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0.020</a:t>
          </a:r>
          <a:endParaRPr kumimoji="1" lang="ja-JP" altLang="en-US" sz="1000" b="1">
            <a:latin typeface="ＭＳ Ｐゴシック"/>
          </a:endParaRPr>
        </a:p>
      </xdr:txBody>
    </xdr:sp>
    <xdr:clientData/>
  </xdr:oneCellAnchor>
  <xdr:twoCellAnchor>
    <xdr:from>
      <xdr:col>15</xdr:col>
      <xdr:colOff>92075</xdr:colOff>
      <xdr:row>86</xdr:row>
      <xdr:rowOff>99061</xdr:rowOff>
    </xdr:from>
    <xdr:to>
      <xdr:col>15</xdr:col>
      <xdr:colOff>269875</xdr:colOff>
      <xdr:row>86</xdr:row>
      <xdr:rowOff>99061</xdr:rowOff>
    </xdr:to>
    <xdr:cxnSp macro="">
      <xdr:nvCxnSpPr>
        <xdr:cNvPr id="264" name="直線コネクタ 263"/>
        <xdr:cNvCxnSpPr/>
      </xdr:nvCxnSpPr>
      <xdr:spPr>
        <a:xfrm>
          <a:off x="10388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23640</xdr:rowOff>
    </xdr:from>
    <xdr:ext cx="469744" cy="259045"/>
    <xdr:sp macro="" textlink="">
      <xdr:nvSpPr>
        <xdr:cNvPr id="265" name="【公営住宅】&#10;一人当たり面積最大値テキスト"/>
        <xdr:cNvSpPr txBox="1"/>
      </xdr:nvSpPr>
      <xdr:spPr>
        <a:xfrm>
          <a:off x="10566400" y="13225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1.849</a:t>
          </a:r>
          <a:endParaRPr kumimoji="1" lang="ja-JP" altLang="en-US" sz="1000" b="1">
            <a:latin typeface="ＭＳ Ｐゴシック"/>
          </a:endParaRPr>
        </a:p>
      </xdr:txBody>
    </xdr:sp>
    <xdr:clientData/>
  </xdr:oneCellAnchor>
  <xdr:twoCellAnchor>
    <xdr:from>
      <xdr:col>15</xdr:col>
      <xdr:colOff>92075</xdr:colOff>
      <xdr:row>78</xdr:row>
      <xdr:rowOff>76963</xdr:rowOff>
    </xdr:from>
    <xdr:to>
      <xdr:col>15</xdr:col>
      <xdr:colOff>269875</xdr:colOff>
      <xdr:row>78</xdr:row>
      <xdr:rowOff>76963</xdr:rowOff>
    </xdr:to>
    <xdr:cxnSp macro="">
      <xdr:nvCxnSpPr>
        <xdr:cNvPr id="266" name="直線コネクタ 265"/>
        <xdr:cNvCxnSpPr/>
      </xdr:nvCxnSpPr>
      <xdr:spPr>
        <a:xfrm>
          <a:off x="10388600" y="13450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142512</xdr:rowOff>
    </xdr:from>
    <xdr:ext cx="469744" cy="259045"/>
    <xdr:sp macro="" textlink="">
      <xdr:nvSpPr>
        <xdr:cNvPr id="267" name="【公営住宅】&#10;一人当たり面積平均値テキスト"/>
        <xdr:cNvSpPr txBox="1"/>
      </xdr:nvSpPr>
      <xdr:spPr>
        <a:xfrm>
          <a:off x="10566400" y="142014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0.768</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164085</xdr:rowOff>
    </xdr:from>
    <xdr:to>
      <xdr:col>15</xdr:col>
      <xdr:colOff>231775</xdr:colOff>
      <xdr:row>83</xdr:row>
      <xdr:rowOff>94235</xdr:rowOff>
    </xdr:to>
    <xdr:sp macro="" textlink="">
      <xdr:nvSpPr>
        <xdr:cNvPr id="268" name="フローチャート : 判断 267"/>
        <xdr:cNvSpPr/>
      </xdr:nvSpPr>
      <xdr:spPr>
        <a:xfrm>
          <a:off x="10426700" y="14222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84</xdr:row>
      <xdr:rowOff>6350</xdr:rowOff>
    </xdr:from>
    <xdr:to>
      <xdr:col>14</xdr:col>
      <xdr:colOff>79375</xdr:colOff>
      <xdr:row>84</xdr:row>
      <xdr:rowOff>107950</xdr:rowOff>
    </xdr:to>
    <xdr:sp macro="" textlink="">
      <xdr:nvSpPr>
        <xdr:cNvPr id="269" name="フローチャート : 判断 268"/>
        <xdr:cNvSpPr/>
      </xdr:nvSpPr>
      <xdr:spPr>
        <a:xfrm>
          <a:off x="9588500" y="1440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70" name="テキスト ボックス 26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71" name="テキスト ボックス 27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72" name="テキスト ボックス 27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73" name="テキスト ボックス 27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74" name="テキスト ボックス 27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81</xdr:row>
      <xdr:rowOff>124461</xdr:rowOff>
    </xdr:from>
    <xdr:to>
      <xdr:col>14</xdr:col>
      <xdr:colOff>79375</xdr:colOff>
      <xdr:row>82</xdr:row>
      <xdr:rowOff>54611</xdr:rowOff>
    </xdr:to>
    <xdr:sp macro="" textlink="">
      <xdr:nvSpPr>
        <xdr:cNvPr id="275" name="円/楕円 274"/>
        <xdr:cNvSpPr/>
      </xdr:nvSpPr>
      <xdr:spPr>
        <a:xfrm>
          <a:off x="9588500" y="1401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84</xdr:row>
      <xdr:rowOff>99077</xdr:rowOff>
    </xdr:from>
    <xdr:ext cx="469744" cy="259045"/>
    <xdr:sp macro="" textlink="">
      <xdr:nvSpPr>
        <xdr:cNvPr id="276" name="n_1aveValue【公営住宅】&#10;一人当たり面積"/>
        <xdr:cNvSpPr txBox="1"/>
      </xdr:nvSpPr>
      <xdr:spPr>
        <a:xfrm>
          <a:off x="9391727" y="1450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0.525</a:t>
          </a:r>
          <a:endParaRPr kumimoji="1" lang="ja-JP" altLang="en-US" sz="1000" b="1">
            <a:solidFill>
              <a:srgbClr val="000080"/>
            </a:solidFill>
            <a:latin typeface="ＭＳ Ｐゴシック"/>
          </a:endParaRPr>
        </a:p>
      </xdr:txBody>
    </xdr:sp>
    <xdr:clientData/>
  </xdr:oneCellAnchor>
  <xdr:oneCellAnchor>
    <xdr:from>
      <xdr:col>13</xdr:col>
      <xdr:colOff>466802</xdr:colOff>
      <xdr:row>80</xdr:row>
      <xdr:rowOff>71138</xdr:rowOff>
    </xdr:from>
    <xdr:ext cx="469744" cy="259045"/>
    <xdr:sp macro="" textlink="">
      <xdr:nvSpPr>
        <xdr:cNvPr id="277" name="n_1mainValue【公営住宅】&#10;一人当たり面積"/>
        <xdr:cNvSpPr txBox="1"/>
      </xdr:nvSpPr>
      <xdr:spPr>
        <a:xfrm>
          <a:off x="9391727" y="13787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1.045</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78" name="正方形/長方形 27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79" name="正方形/長方形 27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80" name="正方形/長方形 27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81" name="正方形/長方形 28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82" name="正方形/長方形 28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83" name="正方形/長方形 28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84" name="正方形/長方形 28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85" name="正方形/長方形 28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86" name="テキスト ボックス 28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87" name="直線コネクタ 28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110</xdr:row>
      <xdr:rowOff>48277</xdr:rowOff>
    </xdr:from>
    <xdr:ext cx="403059" cy="259045"/>
    <xdr:sp macro="" textlink="">
      <xdr:nvSpPr>
        <xdr:cNvPr id="288" name="テキスト ボックス 287"/>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109</xdr:row>
      <xdr:rowOff>35379</xdr:rowOff>
    </xdr:from>
    <xdr:to>
      <xdr:col>7</xdr:col>
      <xdr:colOff>638175</xdr:colOff>
      <xdr:row>109</xdr:row>
      <xdr:rowOff>35379</xdr:rowOff>
    </xdr:to>
    <xdr:cxnSp macro="">
      <xdr:nvCxnSpPr>
        <xdr:cNvPr id="289" name="直線コネクタ 288"/>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64606</xdr:rowOff>
    </xdr:from>
    <xdr:ext cx="403059" cy="259045"/>
    <xdr:sp macro="" textlink="">
      <xdr:nvSpPr>
        <xdr:cNvPr id="290" name="テキスト ボックス 289"/>
        <xdr:cNvSpPr txBox="1"/>
      </xdr:nvSpPr>
      <xdr:spPr>
        <a:xfrm>
          <a:off x="358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107</xdr:row>
      <xdr:rowOff>51707</xdr:rowOff>
    </xdr:from>
    <xdr:to>
      <xdr:col>7</xdr:col>
      <xdr:colOff>638175</xdr:colOff>
      <xdr:row>107</xdr:row>
      <xdr:rowOff>51707</xdr:rowOff>
    </xdr:to>
    <xdr:cxnSp macro="">
      <xdr:nvCxnSpPr>
        <xdr:cNvPr id="291" name="直線コネクタ 290"/>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106</xdr:row>
      <xdr:rowOff>80934</xdr:rowOff>
    </xdr:from>
    <xdr:ext cx="403059" cy="259045"/>
    <xdr:sp macro="" textlink="">
      <xdr:nvSpPr>
        <xdr:cNvPr id="292" name="テキスト ボックス 291"/>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105</xdr:row>
      <xdr:rowOff>68036</xdr:rowOff>
    </xdr:from>
    <xdr:to>
      <xdr:col>7</xdr:col>
      <xdr:colOff>638175</xdr:colOff>
      <xdr:row>105</xdr:row>
      <xdr:rowOff>68036</xdr:rowOff>
    </xdr:to>
    <xdr:cxnSp macro="">
      <xdr:nvCxnSpPr>
        <xdr:cNvPr id="293" name="直線コネクタ 292"/>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104</xdr:row>
      <xdr:rowOff>97263</xdr:rowOff>
    </xdr:from>
    <xdr:ext cx="403059" cy="259045"/>
    <xdr:sp macro="" textlink="">
      <xdr:nvSpPr>
        <xdr:cNvPr id="294" name="テキスト ボックス 293"/>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103</xdr:row>
      <xdr:rowOff>84364</xdr:rowOff>
    </xdr:from>
    <xdr:to>
      <xdr:col>7</xdr:col>
      <xdr:colOff>638175</xdr:colOff>
      <xdr:row>103</xdr:row>
      <xdr:rowOff>84364</xdr:rowOff>
    </xdr:to>
    <xdr:cxnSp macro="">
      <xdr:nvCxnSpPr>
        <xdr:cNvPr id="295" name="直線コネクタ 294"/>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102</xdr:row>
      <xdr:rowOff>113591</xdr:rowOff>
    </xdr:from>
    <xdr:ext cx="403059" cy="259045"/>
    <xdr:sp macro="" textlink="">
      <xdr:nvSpPr>
        <xdr:cNvPr id="296" name="テキスト ボックス 295"/>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101</xdr:row>
      <xdr:rowOff>100693</xdr:rowOff>
    </xdr:from>
    <xdr:to>
      <xdr:col>7</xdr:col>
      <xdr:colOff>638175</xdr:colOff>
      <xdr:row>101</xdr:row>
      <xdr:rowOff>100693</xdr:rowOff>
    </xdr:to>
    <xdr:cxnSp macro="">
      <xdr:nvCxnSpPr>
        <xdr:cNvPr id="297" name="直線コネクタ 296"/>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100</xdr:row>
      <xdr:rowOff>129920</xdr:rowOff>
    </xdr:from>
    <xdr:ext cx="403059" cy="259045"/>
    <xdr:sp macro="" textlink="">
      <xdr:nvSpPr>
        <xdr:cNvPr id="298" name="テキスト ボックス 297"/>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99</xdr:row>
      <xdr:rowOff>117021</xdr:rowOff>
    </xdr:from>
    <xdr:to>
      <xdr:col>7</xdr:col>
      <xdr:colOff>638175</xdr:colOff>
      <xdr:row>99</xdr:row>
      <xdr:rowOff>117021</xdr:rowOff>
    </xdr:to>
    <xdr:cxnSp macro="">
      <xdr:nvCxnSpPr>
        <xdr:cNvPr id="299" name="直線コネクタ 298"/>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98</xdr:row>
      <xdr:rowOff>146248</xdr:rowOff>
    </xdr:from>
    <xdr:ext cx="467179" cy="259045"/>
    <xdr:sp macro="" textlink="">
      <xdr:nvSpPr>
        <xdr:cNvPr id="300" name="テキスト ボックス 299"/>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301" name="直線コネクタ 300"/>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302" name="テキスト ボックス 301"/>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303"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99</xdr:row>
      <xdr:rowOff>133350</xdr:rowOff>
    </xdr:from>
    <xdr:to>
      <xdr:col>6</xdr:col>
      <xdr:colOff>510540</xdr:colOff>
      <xdr:row>108</xdr:row>
      <xdr:rowOff>141514</xdr:rowOff>
    </xdr:to>
    <xdr:cxnSp macro="">
      <xdr:nvCxnSpPr>
        <xdr:cNvPr id="304" name="直線コネクタ 303"/>
        <xdr:cNvCxnSpPr/>
      </xdr:nvCxnSpPr>
      <xdr:spPr>
        <a:xfrm flipV="1">
          <a:off x="4634865" y="17106900"/>
          <a:ext cx="0" cy="15512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145341</xdr:rowOff>
    </xdr:from>
    <xdr:ext cx="405111" cy="259045"/>
    <xdr:sp macro="" textlink="">
      <xdr:nvSpPr>
        <xdr:cNvPr id="305" name="【港湾・漁港】&#10;有形固定資産減価償却率最小値テキスト"/>
        <xdr:cNvSpPr txBox="1"/>
      </xdr:nvSpPr>
      <xdr:spPr>
        <a:xfrm>
          <a:off x="4724400" y="18661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52.0</a:t>
          </a:r>
          <a:endParaRPr kumimoji="1" lang="ja-JP" altLang="en-US" sz="1000" b="1">
            <a:latin typeface="ＭＳ Ｐゴシック"/>
          </a:endParaRPr>
        </a:p>
      </xdr:txBody>
    </xdr:sp>
    <xdr:clientData/>
  </xdr:oneCellAnchor>
  <xdr:twoCellAnchor>
    <xdr:from>
      <xdr:col>6</xdr:col>
      <xdr:colOff>422275</xdr:colOff>
      <xdr:row>108</xdr:row>
      <xdr:rowOff>141514</xdr:rowOff>
    </xdr:from>
    <xdr:to>
      <xdr:col>6</xdr:col>
      <xdr:colOff>600075</xdr:colOff>
      <xdr:row>108</xdr:row>
      <xdr:rowOff>141514</xdr:rowOff>
    </xdr:to>
    <xdr:cxnSp macro="">
      <xdr:nvCxnSpPr>
        <xdr:cNvPr id="306" name="直線コネクタ 305"/>
        <xdr:cNvCxnSpPr/>
      </xdr:nvCxnSpPr>
      <xdr:spPr>
        <a:xfrm>
          <a:off x="4546600" y="18658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98</xdr:row>
      <xdr:rowOff>80027</xdr:rowOff>
    </xdr:from>
    <xdr:ext cx="405111" cy="259045"/>
    <xdr:sp macro="" textlink="">
      <xdr:nvSpPr>
        <xdr:cNvPr id="307" name="【港湾・漁港】&#10;有形固定資産減価償却率最大値テキスト"/>
        <xdr:cNvSpPr txBox="1"/>
      </xdr:nvSpPr>
      <xdr:spPr>
        <a:xfrm>
          <a:off x="4724400" y="1688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99.5</a:t>
          </a:r>
          <a:endParaRPr kumimoji="1" lang="ja-JP" altLang="en-US" sz="1000" b="1">
            <a:latin typeface="ＭＳ Ｐゴシック"/>
          </a:endParaRPr>
        </a:p>
      </xdr:txBody>
    </xdr:sp>
    <xdr:clientData/>
  </xdr:oneCellAnchor>
  <xdr:twoCellAnchor>
    <xdr:from>
      <xdr:col>6</xdr:col>
      <xdr:colOff>422275</xdr:colOff>
      <xdr:row>99</xdr:row>
      <xdr:rowOff>133350</xdr:rowOff>
    </xdr:from>
    <xdr:to>
      <xdr:col>6</xdr:col>
      <xdr:colOff>600075</xdr:colOff>
      <xdr:row>99</xdr:row>
      <xdr:rowOff>133350</xdr:rowOff>
    </xdr:to>
    <xdr:cxnSp macro="">
      <xdr:nvCxnSpPr>
        <xdr:cNvPr id="308" name="直線コネクタ 307"/>
        <xdr:cNvCxnSpPr/>
      </xdr:nvCxnSpPr>
      <xdr:spPr>
        <a:xfrm>
          <a:off x="4546600" y="1710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106</xdr:row>
      <xdr:rowOff>114861</xdr:rowOff>
    </xdr:from>
    <xdr:ext cx="405111" cy="259045"/>
    <xdr:sp macro="" textlink="">
      <xdr:nvSpPr>
        <xdr:cNvPr id="309" name="【港湾・漁港】&#10;有形固定資産減価償却率平均値テキスト"/>
        <xdr:cNvSpPr txBox="1"/>
      </xdr:nvSpPr>
      <xdr:spPr>
        <a:xfrm>
          <a:off x="4724400" y="182885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61.1</a:t>
          </a:r>
          <a:endParaRPr kumimoji="1" lang="ja-JP" altLang="en-US" sz="1000" b="1">
            <a:solidFill>
              <a:srgbClr val="000080"/>
            </a:solidFill>
            <a:latin typeface="ＭＳ Ｐゴシック"/>
          </a:endParaRPr>
        </a:p>
      </xdr:txBody>
    </xdr:sp>
    <xdr:clientData/>
  </xdr:oneCellAnchor>
  <xdr:twoCellAnchor>
    <xdr:from>
      <xdr:col>6</xdr:col>
      <xdr:colOff>460375</xdr:colOff>
      <xdr:row>106</xdr:row>
      <xdr:rowOff>136434</xdr:rowOff>
    </xdr:from>
    <xdr:to>
      <xdr:col>6</xdr:col>
      <xdr:colOff>561975</xdr:colOff>
      <xdr:row>107</xdr:row>
      <xdr:rowOff>66584</xdr:rowOff>
    </xdr:to>
    <xdr:sp macro="" textlink="">
      <xdr:nvSpPr>
        <xdr:cNvPr id="310" name="フローチャート : 判断 309"/>
        <xdr:cNvSpPr/>
      </xdr:nvSpPr>
      <xdr:spPr>
        <a:xfrm>
          <a:off x="4584700" y="18310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107</xdr:row>
      <xdr:rowOff>66221</xdr:rowOff>
    </xdr:from>
    <xdr:to>
      <xdr:col>5</xdr:col>
      <xdr:colOff>409575</xdr:colOff>
      <xdr:row>107</xdr:row>
      <xdr:rowOff>167821</xdr:rowOff>
    </xdr:to>
    <xdr:sp macro="" textlink="">
      <xdr:nvSpPr>
        <xdr:cNvPr id="311" name="フローチャート : 判断 310"/>
        <xdr:cNvSpPr/>
      </xdr:nvSpPr>
      <xdr:spPr>
        <a:xfrm>
          <a:off x="3746500" y="18411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312" name="テキスト ボックス 311"/>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313" name="テキスト ボックス 312"/>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314" name="テキスト ボックス 313"/>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15" name="テキスト ボックス 314"/>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16" name="テキスト ボックス 315"/>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101</xdr:row>
      <xdr:rowOff>108676</xdr:rowOff>
    </xdr:from>
    <xdr:to>
      <xdr:col>5</xdr:col>
      <xdr:colOff>409575</xdr:colOff>
      <xdr:row>102</xdr:row>
      <xdr:rowOff>38826</xdr:rowOff>
    </xdr:to>
    <xdr:sp macro="" textlink="">
      <xdr:nvSpPr>
        <xdr:cNvPr id="317" name="円/楕円 316"/>
        <xdr:cNvSpPr/>
      </xdr:nvSpPr>
      <xdr:spPr>
        <a:xfrm>
          <a:off x="3746500" y="17425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107</xdr:row>
      <xdr:rowOff>158948</xdr:rowOff>
    </xdr:from>
    <xdr:ext cx="405111" cy="259045"/>
    <xdr:sp macro="" textlink="">
      <xdr:nvSpPr>
        <xdr:cNvPr id="318" name="n_1aveValue【港湾・漁港】&#10;有形固定資産減価償却率"/>
        <xdr:cNvSpPr txBox="1"/>
      </xdr:nvSpPr>
      <xdr:spPr>
        <a:xfrm>
          <a:off x="3582043" y="18504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58.0</a:t>
          </a:r>
          <a:endParaRPr kumimoji="1" lang="ja-JP" altLang="en-US" sz="1000" b="1">
            <a:solidFill>
              <a:srgbClr val="000080"/>
            </a:solidFill>
            <a:latin typeface="ＭＳ Ｐゴシック"/>
          </a:endParaRPr>
        </a:p>
      </xdr:txBody>
    </xdr:sp>
    <xdr:clientData/>
  </xdr:oneCellAnchor>
  <xdr:oneCellAnchor>
    <xdr:from>
      <xdr:col>5</xdr:col>
      <xdr:colOff>143518</xdr:colOff>
      <xdr:row>100</xdr:row>
      <xdr:rowOff>55353</xdr:rowOff>
    </xdr:from>
    <xdr:ext cx="405111" cy="259045"/>
    <xdr:sp macro="" textlink="">
      <xdr:nvSpPr>
        <xdr:cNvPr id="319" name="n_1mainValue【港湾・漁港】&#10;有形固定資産減価償却率"/>
        <xdr:cNvSpPr txBox="1"/>
      </xdr:nvSpPr>
      <xdr:spPr>
        <a:xfrm>
          <a:off x="3582043" y="17200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88.2</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20" name="正方形/長方形 31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21" name="正方形/長方形 32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22" name="正方形/長方形 32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23" name="正方形/長方形 32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24" name="正方形/長方形 32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25" name="正方形/長方形 32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26" name="正方形/長方形 32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13,826</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27" name="正方形/長方形 32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28" name="テキスト ボックス 32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29" name="直線コネクタ 32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152400</xdr:rowOff>
    </xdr:from>
    <xdr:to>
      <xdr:col>16</xdr:col>
      <xdr:colOff>307975</xdr:colOff>
      <xdr:row>108</xdr:row>
      <xdr:rowOff>152400</xdr:rowOff>
    </xdr:to>
    <xdr:cxnSp macro="">
      <xdr:nvCxnSpPr>
        <xdr:cNvPr id="330" name="直線コネクタ 329"/>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108</xdr:row>
      <xdr:rowOff>10177</xdr:rowOff>
    </xdr:from>
    <xdr:ext cx="248786" cy="259045"/>
    <xdr:sp macro="" textlink="">
      <xdr:nvSpPr>
        <xdr:cNvPr id="331" name="テキスト ボックス 330"/>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106</xdr:row>
      <xdr:rowOff>114300</xdr:rowOff>
    </xdr:from>
    <xdr:to>
      <xdr:col>16</xdr:col>
      <xdr:colOff>307975</xdr:colOff>
      <xdr:row>106</xdr:row>
      <xdr:rowOff>114300</xdr:rowOff>
    </xdr:to>
    <xdr:cxnSp macro="">
      <xdr:nvCxnSpPr>
        <xdr:cNvPr id="332" name="直線コネクタ 331"/>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105</xdr:row>
      <xdr:rowOff>143527</xdr:rowOff>
    </xdr:from>
    <xdr:ext cx="595419" cy="259045"/>
    <xdr:sp macro="" textlink="">
      <xdr:nvSpPr>
        <xdr:cNvPr id="333" name="テキスト ボックス 332"/>
        <xdr:cNvSpPr txBox="1"/>
      </xdr:nvSpPr>
      <xdr:spPr>
        <a:xfrm>
          <a:off x="6008581" y="181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334" name="直線コネクタ 333"/>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103</xdr:row>
      <xdr:rowOff>105427</xdr:rowOff>
    </xdr:from>
    <xdr:ext cx="595419" cy="259045"/>
    <xdr:sp macro="" textlink="">
      <xdr:nvSpPr>
        <xdr:cNvPr id="335" name="テキスト ボックス 334"/>
        <xdr:cNvSpPr txBox="1"/>
      </xdr:nvSpPr>
      <xdr:spPr>
        <a:xfrm>
          <a:off x="6008581" y="177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102</xdr:row>
      <xdr:rowOff>38100</xdr:rowOff>
    </xdr:from>
    <xdr:to>
      <xdr:col>16</xdr:col>
      <xdr:colOff>307975</xdr:colOff>
      <xdr:row>102</xdr:row>
      <xdr:rowOff>38100</xdr:rowOff>
    </xdr:to>
    <xdr:cxnSp macro="">
      <xdr:nvCxnSpPr>
        <xdr:cNvPr id="336" name="直線コネクタ 335"/>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101</xdr:row>
      <xdr:rowOff>67327</xdr:rowOff>
    </xdr:from>
    <xdr:ext cx="595419" cy="259045"/>
    <xdr:sp macro="" textlink="">
      <xdr:nvSpPr>
        <xdr:cNvPr id="337" name="テキスト ボックス 336"/>
        <xdr:cNvSpPr txBox="1"/>
      </xdr:nvSpPr>
      <xdr:spPr>
        <a:xfrm>
          <a:off x="6008581" y="173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100</xdr:row>
      <xdr:rowOff>0</xdr:rowOff>
    </xdr:from>
    <xdr:to>
      <xdr:col>16</xdr:col>
      <xdr:colOff>307975</xdr:colOff>
      <xdr:row>100</xdr:row>
      <xdr:rowOff>0</xdr:rowOff>
    </xdr:to>
    <xdr:cxnSp macro="">
      <xdr:nvCxnSpPr>
        <xdr:cNvPr id="338" name="直線コネクタ 337"/>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99</xdr:row>
      <xdr:rowOff>29227</xdr:rowOff>
    </xdr:from>
    <xdr:ext cx="595419" cy="259045"/>
    <xdr:sp macro="" textlink="">
      <xdr:nvSpPr>
        <xdr:cNvPr id="339" name="テキスト ボックス 338"/>
        <xdr:cNvSpPr txBox="1"/>
      </xdr:nvSpPr>
      <xdr:spPr>
        <a:xfrm>
          <a:off x="6008581" y="1700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40" name="直線コネクタ 339"/>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96</xdr:row>
      <xdr:rowOff>162577</xdr:rowOff>
    </xdr:from>
    <xdr:ext cx="685572" cy="259045"/>
    <xdr:sp macro="" textlink="">
      <xdr:nvSpPr>
        <xdr:cNvPr id="341" name="テキスト ボックス 340"/>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42"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100</xdr:row>
      <xdr:rowOff>146261</xdr:rowOff>
    </xdr:from>
    <xdr:to>
      <xdr:col>15</xdr:col>
      <xdr:colOff>180340</xdr:colOff>
      <xdr:row>108</xdr:row>
      <xdr:rowOff>100552</xdr:rowOff>
    </xdr:to>
    <xdr:cxnSp macro="">
      <xdr:nvCxnSpPr>
        <xdr:cNvPr id="343" name="直線コネクタ 342"/>
        <xdr:cNvCxnSpPr/>
      </xdr:nvCxnSpPr>
      <xdr:spPr>
        <a:xfrm flipV="1">
          <a:off x="10476865" y="17291261"/>
          <a:ext cx="0" cy="1325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104379</xdr:rowOff>
    </xdr:from>
    <xdr:ext cx="534377" cy="259045"/>
    <xdr:sp macro="" textlink="">
      <xdr:nvSpPr>
        <xdr:cNvPr id="344" name="【港湾・漁港】&#10;一人当たり有形固定資産（償却資産）額最小値テキスト"/>
        <xdr:cNvSpPr txBox="1"/>
      </xdr:nvSpPr>
      <xdr:spPr>
        <a:xfrm>
          <a:off x="10566400" y="18620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27,217</a:t>
          </a:r>
          <a:endParaRPr kumimoji="1" lang="ja-JP" altLang="en-US" sz="1000" b="1">
            <a:latin typeface="ＭＳ Ｐゴシック"/>
          </a:endParaRPr>
        </a:p>
      </xdr:txBody>
    </xdr:sp>
    <xdr:clientData/>
  </xdr:oneCellAnchor>
  <xdr:twoCellAnchor>
    <xdr:from>
      <xdr:col>15</xdr:col>
      <xdr:colOff>92075</xdr:colOff>
      <xdr:row>108</xdr:row>
      <xdr:rowOff>100552</xdr:rowOff>
    </xdr:from>
    <xdr:to>
      <xdr:col>15</xdr:col>
      <xdr:colOff>269875</xdr:colOff>
      <xdr:row>108</xdr:row>
      <xdr:rowOff>100552</xdr:rowOff>
    </xdr:to>
    <xdr:cxnSp macro="">
      <xdr:nvCxnSpPr>
        <xdr:cNvPr id="345" name="直線コネクタ 344"/>
        <xdr:cNvCxnSpPr/>
      </xdr:nvCxnSpPr>
      <xdr:spPr>
        <a:xfrm>
          <a:off x="10388600" y="18617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99</xdr:row>
      <xdr:rowOff>92938</xdr:rowOff>
    </xdr:from>
    <xdr:ext cx="599010" cy="259045"/>
    <xdr:sp macro="" textlink="">
      <xdr:nvSpPr>
        <xdr:cNvPr id="346" name="【港湾・漁港】&#10;一人当たり有形固定資産（償却資産）額最大値テキスト"/>
        <xdr:cNvSpPr txBox="1"/>
      </xdr:nvSpPr>
      <xdr:spPr>
        <a:xfrm>
          <a:off x="10566400" y="17066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723,223</a:t>
          </a:r>
          <a:endParaRPr kumimoji="1" lang="ja-JP" altLang="en-US" sz="1000" b="1">
            <a:latin typeface="ＭＳ Ｐゴシック"/>
          </a:endParaRPr>
        </a:p>
      </xdr:txBody>
    </xdr:sp>
    <xdr:clientData/>
  </xdr:oneCellAnchor>
  <xdr:twoCellAnchor>
    <xdr:from>
      <xdr:col>15</xdr:col>
      <xdr:colOff>92075</xdr:colOff>
      <xdr:row>100</xdr:row>
      <xdr:rowOff>146261</xdr:rowOff>
    </xdr:from>
    <xdr:to>
      <xdr:col>15</xdr:col>
      <xdr:colOff>269875</xdr:colOff>
      <xdr:row>100</xdr:row>
      <xdr:rowOff>146261</xdr:rowOff>
    </xdr:to>
    <xdr:cxnSp macro="">
      <xdr:nvCxnSpPr>
        <xdr:cNvPr id="347" name="直線コネクタ 346"/>
        <xdr:cNvCxnSpPr/>
      </xdr:nvCxnSpPr>
      <xdr:spPr>
        <a:xfrm>
          <a:off x="10388600" y="17291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104</xdr:row>
      <xdr:rowOff>150375</xdr:rowOff>
    </xdr:from>
    <xdr:ext cx="599010" cy="259045"/>
    <xdr:sp macro="" textlink="">
      <xdr:nvSpPr>
        <xdr:cNvPr id="348" name="【港湾・漁港】&#10;一人当たり有形固定資産（償却資産）額平均値テキスト"/>
        <xdr:cNvSpPr txBox="1"/>
      </xdr:nvSpPr>
      <xdr:spPr>
        <a:xfrm>
          <a:off x="10566400" y="179811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323,072</a:t>
          </a:r>
          <a:endParaRPr kumimoji="1" lang="ja-JP" altLang="en-US" sz="1000" b="1">
            <a:solidFill>
              <a:srgbClr val="000080"/>
            </a:solidFill>
            <a:latin typeface="ＭＳ Ｐゴシック"/>
          </a:endParaRPr>
        </a:p>
      </xdr:txBody>
    </xdr:sp>
    <xdr:clientData/>
  </xdr:oneCellAnchor>
  <xdr:twoCellAnchor>
    <xdr:from>
      <xdr:col>15</xdr:col>
      <xdr:colOff>130175</xdr:colOff>
      <xdr:row>105</xdr:row>
      <xdr:rowOff>498</xdr:rowOff>
    </xdr:from>
    <xdr:to>
      <xdr:col>15</xdr:col>
      <xdr:colOff>231775</xdr:colOff>
      <xdr:row>105</xdr:row>
      <xdr:rowOff>102098</xdr:rowOff>
    </xdr:to>
    <xdr:sp macro="" textlink="">
      <xdr:nvSpPr>
        <xdr:cNvPr id="349" name="フローチャート : 判断 348"/>
        <xdr:cNvSpPr/>
      </xdr:nvSpPr>
      <xdr:spPr>
        <a:xfrm>
          <a:off x="10426700" y="18002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107</xdr:row>
      <xdr:rowOff>120244</xdr:rowOff>
    </xdr:from>
    <xdr:to>
      <xdr:col>14</xdr:col>
      <xdr:colOff>79375</xdr:colOff>
      <xdr:row>108</xdr:row>
      <xdr:rowOff>50394</xdr:rowOff>
    </xdr:to>
    <xdr:sp macro="" textlink="">
      <xdr:nvSpPr>
        <xdr:cNvPr id="350" name="フローチャート : 判断 349"/>
        <xdr:cNvSpPr/>
      </xdr:nvSpPr>
      <xdr:spPr>
        <a:xfrm>
          <a:off x="9588500" y="18465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351" name="テキスト ボックス 350"/>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52" name="テキスト ボックス 351"/>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53" name="テキスト ボックス 352"/>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54" name="テキスト ボックス 353"/>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55" name="テキスト ボックス 354"/>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108</xdr:row>
      <xdr:rowOff>100819</xdr:rowOff>
    </xdr:from>
    <xdr:to>
      <xdr:col>14</xdr:col>
      <xdr:colOff>79375</xdr:colOff>
      <xdr:row>109</xdr:row>
      <xdr:rowOff>30969</xdr:rowOff>
    </xdr:to>
    <xdr:sp macro="" textlink="">
      <xdr:nvSpPr>
        <xdr:cNvPr id="356" name="円/楕円 355"/>
        <xdr:cNvSpPr/>
      </xdr:nvSpPr>
      <xdr:spPr>
        <a:xfrm>
          <a:off x="9588500" y="18617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106</xdr:row>
      <xdr:rowOff>66921</xdr:rowOff>
    </xdr:from>
    <xdr:ext cx="534377" cy="259045"/>
    <xdr:sp macro="" textlink="">
      <xdr:nvSpPr>
        <xdr:cNvPr id="357" name="n_1aveValue【港湾・漁港】&#10;一人当たり有形固定資産（償却資産）額"/>
        <xdr:cNvSpPr txBox="1"/>
      </xdr:nvSpPr>
      <xdr:spPr>
        <a:xfrm>
          <a:off x="9359411" y="18240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80,213</a:t>
          </a:r>
          <a:endParaRPr kumimoji="1" lang="ja-JP" altLang="en-US" sz="1000" b="1">
            <a:solidFill>
              <a:srgbClr val="000080"/>
            </a:solidFill>
            <a:latin typeface="ＭＳ Ｐゴシック"/>
          </a:endParaRPr>
        </a:p>
      </xdr:txBody>
    </xdr:sp>
    <xdr:clientData/>
  </xdr:oneCellAnchor>
  <xdr:oneCellAnchor>
    <xdr:from>
      <xdr:col>13</xdr:col>
      <xdr:colOff>512392</xdr:colOff>
      <xdr:row>109</xdr:row>
      <xdr:rowOff>22096</xdr:rowOff>
    </xdr:from>
    <xdr:ext cx="378565" cy="259045"/>
    <xdr:sp macro="" textlink="">
      <xdr:nvSpPr>
        <xdr:cNvPr id="358" name="n_1mainValue【港湾・漁港】&#10;一人当たり有形固定資産（償却資産）額"/>
        <xdr:cNvSpPr txBox="1"/>
      </xdr:nvSpPr>
      <xdr:spPr>
        <a:xfrm>
          <a:off x="9437317" y="187101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410</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59" name="正方形/長方形 35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60" name="正方形/長方形 35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61" name="正方形/長方形 36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62" name="正方形/長方形 36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63" name="正方形/長方形 36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64" name="正方形/長方形 36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65" name="正方形/長方形 36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69.1</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66" name="正方形/長方形 36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67" name="テキスト ボックス 36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68" name="直線コネクタ 36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369" name="テキスト ボックス 368"/>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370" name="直線コネクタ 369"/>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371" name="テキスト ボックス 370"/>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372" name="直線コネクタ 371"/>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373" name="テキスト ボックス 372"/>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374" name="直線コネクタ 373"/>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375" name="テキスト ボックス 374"/>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376" name="直線コネクタ 375"/>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377" name="テキスト ボックス 376"/>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78" name="直線コネクタ 377"/>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379" name="テキスト ボックス 378"/>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80" name="直線コネクタ 37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81" name="テキスト ボックス 380"/>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82"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57150</xdr:rowOff>
    </xdr:from>
    <xdr:to>
      <xdr:col>23</xdr:col>
      <xdr:colOff>516889</xdr:colOff>
      <xdr:row>41</xdr:row>
      <xdr:rowOff>142875</xdr:rowOff>
    </xdr:to>
    <xdr:cxnSp macro="">
      <xdr:nvCxnSpPr>
        <xdr:cNvPr id="383" name="直線コネクタ 382"/>
        <xdr:cNvCxnSpPr/>
      </xdr:nvCxnSpPr>
      <xdr:spPr>
        <a:xfrm flipV="1">
          <a:off x="16318864" y="5715000"/>
          <a:ext cx="0" cy="1457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146702</xdr:rowOff>
    </xdr:from>
    <xdr:ext cx="405111" cy="259045"/>
    <xdr:sp macro="" textlink="">
      <xdr:nvSpPr>
        <xdr:cNvPr id="384" name="【認定こども園・幼稚園・保育所】&#10;有形固定資産減価償却率最小値テキスト"/>
        <xdr:cNvSpPr txBox="1"/>
      </xdr:nvSpPr>
      <xdr:spPr>
        <a:xfrm>
          <a:off x="16408400" y="7176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23.5</a:t>
          </a:r>
          <a:endParaRPr kumimoji="1" lang="ja-JP" altLang="en-US" sz="1000" b="1">
            <a:latin typeface="ＭＳ Ｐゴシック"/>
          </a:endParaRPr>
        </a:p>
      </xdr:txBody>
    </xdr:sp>
    <xdr:clientData/>
  </xdr:oneCellAnchor>
  <xdr:twoCellAnchor>
    <xdr:from>
      <xdr:col>23</xdr:col>
      <xdr:colOff>428625</xdr:colOff>
      <xdr:row>41</xdr:row>
      <xdr:rowOff>142875</xdr:rowOff>
    </xdr:from>
    <xdr:to>
      <xdr:col>23</xdr:col>
      <xdr:colOff>606425</xdr:colOff>
      <xdr:row>41</xdr:row>
      <xdr:rowOff>142875</xdr:rowOff>
    </xdr:to>
    <xdr:cxnSp macro="">
      <xdr:nvCxnSpPr>
        <xdr:cNvPr id="385" name="直線コネクタ 384"/>
        <xdr:cNvCxnSpPr/>
      </xdr:nvCxnSpPr>
      <xdr:spPr>
        <a:xfrm>
          <a:off x="16230600" y="7172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3827</xdr:rowOff>
    </xdr:from>
    <xdr:ext cx="469744" cy="259045"/>
    <xdr:sp macro="" textlink="">
      <xdr:nvSpPr>
        <xdr:cNvPr id="386" name="【認定こども園・幼稚園・保育所】&#10;有形固定資産減価償却率最大値テキスト"/>
        <xdr:cNvSpPr txBox="1"/>
      </xdr:nvSpPr>
      <xdr:spPr>
        <a:xfrm>
          <a:off x="164084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33</xdr:row>
      <xdr:rowOff>57150</xdr:rowOff>
    </xdr:from>
    <xdr:to>
      <xdr:col>23</xdr:col>
      <xdr:colOff>606425</xdr:colOff>
      <xdr:row>33</xdr:row>
      <xdr:rowOff>57150</xdr:rowOff>
    </xdr:to>
    <xdr:cxnSp macro="">
      <xdr:nvCxnSpPr>
        <xdr:cNvPr id="387" name="直線コネクタ 386"/>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38</xdr:row>
      <xdr:rowOff>20972</xdr:rowOff>
    </xdr:from>
    <xdr:ext cx="405111" cy="259045"/>
    <xdr:sp macro="" textlink="">
      <xdr:nvSpPr>
        <xdr:cNvPr id="388" name="【認定こども園・幼稚園・保育所】&#10;有形固定資産減価償却率平均値テキスト"/>
        <xdr:cNvSpPr txBox="1"/>
      </xdr:nvSpPr>
      <xdr:spPr>
        <a:xfrm>
          <a:off x="16408400" y="65360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53.1</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42545</xdr:rowOff>
    </xdr:from>
    <xdr:to>
      <xdr:col>23</xdr:col>
      <xdr:colOff>568325</xdr:colOff>
      <xdr:row>38</xdr:row>
      <xdr:rowOff>144145</xdr:rowOff>
    </xdr:to>
    <xdr:sp macro="" textlink="">
      <xdr:nvSpPr>
        <xdr:cNvPr id="389" name="フローチャート : 判断 388"/>
        <xdr:cNvSpPr/>
      </xdr:nvSpPr>
      <xdr:spPr>
        <a:xfrm>
          <a:off x="16268700" y="655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37</xdr:row>
      <xdr:rowOff>105410</xdr:rowOff>
    </xdr:from>
    <xdr:to>
      <xdr:col>22</xdr:col>
      <xdr:colOff>415925</xdr:colOff>
      <xdr:row>38</xdr:row>
      <xdr:rowOff>35560</xdr:rowOff>
    </xdr:to>
    <xdr:sp macro="" textlink="">
      <xdr:nvSpPr>
        <xdr:cNvPr id="390" name="フローチャート : 判断 389"/>
        <xdr:cNvSpPr/>
      </xdr:nvSpPr>
      <xdr:spPr>
        <a:xfrm>
          <a:off x="15430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91" name="テキスト ボックス 39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92" name="テキスト ボックス 39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93" name="テキスト ボックス 39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94" name="テキスト ボックス 39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95" name="テキスト ボックス 39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34</xdr:row>
      <xdr:rowOff>156845</xdr:rowOff>
    </xdr:from>
    <xdr:to>
      <xdr:col>22</xdr:col>
      <xdr:colOff>415925</xdr:colOff>
      <xdr:row>35</xdr:row>
      <xdr:rowOff>86995</xdr:rowOff>
    </xdr:to>
    <xdr:sp macro="" textlink="">
      <xdr:nvSpPr>
        <xdr:cNvPr id="396" name="円/楕円 395"/>
        <xdr:cNvSpPr/>
      </xdr:nvSpPr>
      <xdr:spPr>
        <a:xfrm>
          <a:off x="15430500" y="598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38</xdr:row>
      <xdr:rowOff>26687</xdr:rowOff>
    </xdr:from>
    <xdr:ext cx="405111" cy="259045"/>
    <xdr:sp macro="" textlink="">
      <xdr:nvSpPr>
        <xdr:cNvPr id="397" name="n_1aveValue【認定こども園・幼稚園・保育所】&#10;有形固定資産減価償却率"/>
        <xdr:cNvSpPr txBox="1"/>
      </xdr:nvSpPr>
      <xdr:spPr>
        <a:xfrm>
          <a:off x="15266043" y="654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58.8</a:t>
          </a:r>
          <a:endParaRPr kumimoji="1" lang="ja-JP" altLang="en-US" sz="1000" b="1">
            <a:solidFill>
              <a:srgbClr val="000080"/>
            </a:solidFill>
            <a:latin typeface="ＭＳ Ｐゴシック"/>
          </a:endParaRPr>
        </a:p>
      </xdr:txBody>
    </xdr:sp>
    <xdr:clientData/>
  </xdr:oneCellAnchor>
  <xdr:oneCellAnchor>
    <xdr:from>
      <xdr:col>22</xdr:col>
      <xdr:colOff>149868</xdr:colOff>
      <xdr:row>33</xdr:row>
      <xdr:rowOff>103522</xdr:rowOff>
    </xdr:from>
    <xdr:ext cx="405111" cy="259045"/>
    <xdr:sp macro="" textlink="">
      <xdr:nvSpPr>
        <xdr:cNvPr id="398" name="n_1mainValue【認定こども園・幼稚園・保育所】&#10;有形固定資産減価償却率"/>
        <xdr:cNvSpPr txBox="1"/>
      </xdr:nvSpPr>
      <xdr:spPr>
        <a:xfrm>
          <a:off x="15266043" y="576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83.1</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99" name="正方形/長方形 39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400" name="正方形/長方形 39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401" name="正方形/長方形 40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402" name="正方形/長方形 40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403" name="正方形/長方形 40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404" name="正方形/長方形 40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405" name="正方形/長方形 40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0.053</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406" name="正方形/長方形 40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407" name="テキスト ボックス 40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408" name="直線コネクタ 40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133350</xdr:rowOff>
    </xdr:from>
    <xdr:to>
      <xdr:col>33</xdr:col>
      <xdr:colOff>314325</xdr:colOff>
      <xdr:row>41</xdr:row>
      <xdr:rowOff>133350</xdr:rowOff>
    </xdr:to>
    <xdr:cxnSp macro="">
      <xdr:nvCxnSpPr>
        <xdr:cNvPr id="409" name="直線コネクタ 408"/>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40</xdr:row>
      <xdr:rowOff>162577</xdr:rowOff>
    </xdr:from>
    <xdr:ext cx="467179" cy="259045"/>
    <xdr:sp macro="" textlink="">
      <xdr:nvSpPr>
        <xdr:cNvPr id="410" name="テキスト ボックス 409"/>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411" name="直線コネクタ 410"/>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38</xdr:row>
      <xdr:rowOff>48277</xdr:rowOff>
    </xdr:from>
    <xdr:ext cx="467179" cy="259045"/>
    <xdr:sp macro="" textlink="">
      <xdr:nvSpPr>
        <xdr:cNvPr id="412" name="テキスト ボックス 411"/>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413" name="直線コネクタ 412"/>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105427</xdr:rowOff>
    </xdr:from>
    <xdr:ext cx="467179" cy="259045"/>
    <xdr:sp macro="" textlink="">
      <xdr:nvSpPr>
        <xdr:cNvPr id="414" name="テキスト ボックス 413"/>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415" name="直線コネクタ 414"/>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162577</xdr:rowOff>
    </xdr:from>
    <xdr:ext cx="467179" cy="259045"/>
    <xdr:sp macro="" textlink="">
      <xdr:nvSpPr>
        <xdr:cNvPr id="416" name="テキスト ボックス 415"/>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417" name="直線コネクタ 41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418" name="テキスト ボックス 417"/>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419"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96774</xdr:rowOff>
    </xdr:from>
    <xdr:to>
      <xdr:col>32</xdr:col>
      <xdr:colOff>186689</xdr:colOff>
      <xdr:row>41</xdr:row>
      <xdr:rowOff>73914</xdr:rowOff>
    </xdr:to>
    <xdr:cxnSp macro="">
      <xdr:nvCxnSpPr>
        <xdr:cNvPr id="420" name="直線コネクタ 419"/>
        <xdr:cNvCxnSpPr/>
      </xdr:nvCxnSpPr>
      <xdr:spPr>
        <a:xfrm flipV="1">
          <a:off x="22160864" y="5754624"/>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77741</xdr:rowOff>
    </xdr:from>
    <xdr:ext cx="469744" cy="259045"/>
    <xdr:sp macro="" textlink="">
      <xdr:nvSpPr>
        <xdr:cNvPr id="421" name="【認定こども園・幼稚園・保育所】&#10;一人当たり面積最小値テキスト"/>
        <xdr:cNvSpPr txBox="1"/>
      </xdr:nvSpPr>
      <xdr:spPr>
        <a:xfrm>
          <a:off x="22250400" y="710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0.013</a:t>
          </a:r>
          <a:endParaRPr kumimoji="1" lang="ja-JP" altLang="en-US" sz="1000" b="1">
            <a:latin typeface="ＭＳ Ｐゴシック"/>
          </a:endParaRPr>
        </a:p>
      </xdr:txBody>
    </xdr:sp>
    <xdr:clientData/>
  </xdr:oneCellAnchor>
  <xdr:twoCellAnchor>
    <xdr:from>
      <xdr:col>32</xdr:col>
      <xdr:colOff>98425</xdr:colOff>
      <xdr:row>41</xdr:row>
      <xdr:rowOff>73914</xdr:rowOff>
    </xdr:from>
    <xdr:to>
      <xdr:col>32</xdr:col>
      <xdr:colOff>276225</xdr:colOff>
      <xdr:row>41</xdr:row>
      <xdr:rowOff>73914</xdr:rowOff>
    </xdr:to>
    <xdr:cxnSp macro="">
      <xdr:nvCxnSpPr>
        <xdr:cNvPr id="422" name="直線コネクタ 421"/>
        <xdr:cNvCxnSpPr/>
      </xdr:nvCxnSpPr>
      <xdr:spPr>
        <a:xfrm>
          <a:off x="22072600" y="710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43451</xdr:rowOff>
    </xdr:from>
    <xdr:ext cx="469744" cy="259045"/>
    <xdr:sp macro="" textlink="">
      <xdr:nvSpPr>
        <xdr:cNvPr id="423" name="【認定こども園・幼稚園・保育所】&#10;一人当たり面積最大値テキスト"/>
        <xdr:cNvSpPr txBox="1"/>
      </xdr:nvSpPr>
      <xdr:spPr>
        <a:xfrm>
          <a:off x="22250400" y="5529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0.308</a:t>
          </a:r>
          <a:endParaRPr kumimoji="1" lang="ja-JP" altLang="en-US" sz="1000" b="1">
            <a:latin typeface="ＭＳ Ｐゴシック"/>
          </a:endParaRPr>
        </a:p>
      </xdr:txBody>
    </xdr:sp>
    <xdr:clientData/>
  </xdr:oneCellAnchor>
  <xdr:twoCellAnchor>
    <xdr:from>
      <xdr:col>32</xdr:col>
      <xdr:colOff>98425</xdr:colOff>
      <xdr:row>33</xdr:row>
      <xdr:rowOff>96774</xdr:rowOff>
    </xdr:from>
    <xdr:to>
      <xdr:col>32</xdr:col>
      <xdr:colOff>276225</xdr:colOff>
      <xdr:row>33</xdr:row>
      <xdr:rowOff>96774</xdr:rowOff>
    </xdr:to>
    <xdr:cxnSp macro="">
      <xdr:nvCxnSpPr>
        <xdr:cNvPr id="424" name="直線コネクタ 423"/>
        <xdr:cNvCxnSpPr/>
      </xdr:nvCxnSpPr>
      <xdr:spPr>
        <a:xfrm>
          <a:off x="22072600" y="5754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37</xdr:row>
      <xdr:rowOff>106697</xdr:rowOff>
    </xdr:from>
    <xdr:ext cx="469744" cy="259045"/>
    <xdr:sp macro="" textlink="">
      <xdr:nvSpPr>
        <xdr:cNvPr id="425" name="【認定こども園・幼稚園・保育所】&#10;一人当たり面積平均値テキスト"/>
        <xdr:cNvSpPr txBox="1"/>
      </xdr:nvSpPr>
      <xdr:spPr>
        <a:xfrm>
          <a:off x="22250400" y="6450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0.140</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128270</xdr:rowOff>
    </xdr:from>
    <xdr:to>
      <xdr:col>32</xdr:col>
      <xdr:colOff>238125</xdr:colOff>
      <xdr:row>38</xdr:row>
      <xdr:rowOff>58420</xdr:rowOff>
    </xdr:to>
    <xdr:sp macro="" textlink="">
      <xdr:nvSpPr>
        <xdr:cNvPr id="426" name="フローチャート : 判断 425"/>
        <xdr:cNvSpPr/>
      </xdr:nvSpPr>
      <xdr:spPr>
        <a:xfrm>
          <a:off x="221107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37</xdr:row>
      <xdr:rowOff>109982</xdr:rowOff>
    </xdr:from>
    <xdr:to>
      <xdr:col>31</xdr:col>
      <xdr:colOff>85725</xdr:colOff>
      <xdr:row>38</xdr:row>
      <xdr:rowOff>40132</xdr:rowOff>
    </xdr:to>
    <xdr:sp macro="" textlink="">
      <xdr:nvSpPr>
        <xdr:cNvPr id="427" name="フローチャート : 判断 426"/>
        <xdr:cNvSpPr/>
      </xdr:nvSpPr>
      <xdr:spPr>
        <a:xfrm>
          <a:off x="21272500" y="645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428" name="テキスト ボックス 42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29" name="テキスト ボックス 42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30" name="テキスト ボックス 42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31" name="テキスト ボックス 43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32" name="テキスト ボックス 43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38</xdr:row>
      <xdr:rowOff>75692</xdr:rowOff>
    </xdr:from>
    <xdr:to>
      <xdr:col>31</xdr:col>
      <xdr:colOff>85725</xdr:colOff>
      <xdr:row>39</xdr:row>
      <xdr:rowOff>5842</xdr:rowOff>
    </xdr:to>
    <xdr:sp macro="" textlink="">
      <xdr:nvSpPr>
        <xdr:cNvPr id="433" name="円/楕円 432"/>
        <xdr:cNvSpPr/>
      </xdr:nvSpPr>
      <xdr:spPr>
        <a:xfrm>
          <a:off x="21272500" y="659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36</xdr:row>
      <xdr:rowOff>56659</xdr:rowOff>
    </xdr:from>
    <xdr:ext cx="469744" cy="259045"/>
    <xdr:sp macro="" textlink="">
      <xdr:nvSpPr>
        <xdr:cNvPr id="434" name="n_1aveValue【認定こども園・幼稚園・保育所】&#10;一人当たり面積"/>
        <xdr:cNvSpPr txBox="1"/>
      </xdr:nvSpPr>
      <xdr:spPr>
        <a:xfrm>
          <a:off x="21075727" y="6228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0.144</a:t>
          </a:r>
          <a:endParaRPr kumimoji="1" lang="ja-JP" altLang="en-US" sz="1000" b="1">
            <a:solidFill>
              <a:srgbClr val="000080"/>
            </a:solidFill>
            <a:latin typeface="ＭＳ Ｐゴシック"/>
          </a:endParaRPr>
        </a:p>
      </xdr:txBody>
    </xdr:sp>
    <xdr:clientData/>
  </xdr:oneCellAnchor>
  <xdr:oneCellAnchor>
    <xdr:from>
      <xdr:col>30</xdr:col>
      <xdr:colOff>473152</xdr:colOff>
      <xdr:row>38</xdr:row>
      <xdr:rowOff>168419</xdr:rowOff>
    </xdr:from>
    <xdr:ext cx="469744" cy="259045"/>
    <xdr:sp macro="" textlink="">
      <xdr:nvSpPr>
        <xdr:cNvPr id="435" name="n_1mainValue【認定こども園・幼稚園・保育所】&#10;一人当たり面積"/>
        <xdr:cNvSpPr txBox="1"/>
      </xdr:nvSpPr>
      <xdr:spPr>
        <a:xfrm>
          <a:off x="21075727" y="6683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0.114</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36" name="正方形/長方形 43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37" name="正方形/長方形 43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38" name="正方形/長方形 43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39" name="正方形/長方形 43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40" name="正方形/長方形 43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41" name="正方形/長方形 44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42" name="正方形/長方形 44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62.2</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43" name="正方形/長方形 44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44" name="テキスト ボックス 44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45" name="直線コネクタ 44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446" name="テキスト ボックス 445"/>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447" name="直線コネクタ 446"/>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448" name="テキスト ボックス 447"/>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449" name="直線コネクタ 448"/>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450" name="テキスト ボックス 449"/>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451" name="直線コネクタ 450"/>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452" name="テキスト ボックス 451"/>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453" name="直線コネクタ 452"/>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454" name="テキスト ボックス 453"/>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455" name="直線コネクタ 454"/>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456" name="テキスト ボックス 455"/>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57" name="直線コネクタ 45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458" name="テキスト ボックス 457"/>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59"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129540</xdr:rowOff>
    </xdr:from>
    <xdr:to>
      <xdr:col>23</xdr:col>
      <xdr:colOff>516889</xdr:colOff>
      <xdr:row>64</xdr:row>
      <xdr:rowOff>125730</xdr:rowOff>
    </xdr:to>
    <xdr:cxnSp macro="">
      <xdr:nvCxnSpPr>
        <xdr:cNvPr id="460" name="直線コネクタ 459"/>
        <xdr:cNvCxnSpPr/>
      </xdr:nvCxnSpPr>
      <xdr:spPr>
        <a:xfrm flipV="1">
          <a:off x="16318864" y="9730740"/>
          <a:ext cx="0" cy="1367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129557</xdr:rowOff>
    </xdr:from>
    <xdr:ext cx="405111" cy="259045"/>
    <xdr:sp macro="" textlink="">
      <xdr:nvSpPr>
        <xdr:cNvPr id="461" name="【学校施設】&#10;有形固定資産減価償却率最小値テキスト"/>
        <xdr:cNvSpPr txBox="1"/>
      </xdr:nvSpPr>
      <xdr:spPr>
        <a:xfrm>
          <a:off x="16408400" y="1110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38.7</a:t>
          </a:r>
          <a:endParaRPr kumimoji="1" lang="ja-JP" altLang="en-US" sz="1000" b="1">
            <a:latin typeface="ＭＳ Ｐゴシック"/>
          </a:endParaRPr>
        </a:p>
      </xdr:txBody>
    </xdr:sp>
    <xdr:clientData/>
  </xdr:oneCellAnchor>
  <xdr:twoCellAnchor>
    <xdr:from>
      <xdr:col>23</xdr:col>
      <xdr:colOff>428625</xdr:colOff>
      <xdr:row>64</xdr:row>
      <xdr:rowOff>125730</xdr:rowOff>
    </xdr:from>
    <xdr:to>
      <xdr:col>23</xdr:col>
      <xdr:colOff>606425</xdr:colOff>
      <xdr:row>64</xdr:row>
      <xdr:rowOff>125730</xdr:rowOff>
    </xdr:to>
    <xdr:cxnSp macro="">
      <xdr:nvCxnSpPr>
        <xdr:cNvPr id="462" name="直線コネクタ 461"/>
        <xdr:cNvCxnSpPr/>
      </xdr:nvCxnSpPr>
      <xdr:spPr>
        <a:xfrm>
          <a:off x="16230600" y="1109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55</xdr:row>
      <xdr:rowOff>76217</xdr:rowOff>
    </xdr:from>
    <xdr:ext cx="405111" cy="259045"/>
    <xdr:sp macro="" textlink="">
      <xdr:nvSpPr>
        <xdr:cNvPr id="463" name="【学校施設】&#10;有形固定資産減価償却率最大値テキスト"/>
        <xdr:cNvSpPr txBox="1"/>
      </xdr:nvSpPr>
      <xdr:spPr>
        <a:xfrm>
          <a:off x="16408400" y="9505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74.6</a:t>
          </a:r>
          <a:endParaRPr kumimoji="1" lang="ja-JP" altLang="en-US" sz="1000" b="1">
            <a:latin typeface="ＭＳ Ｐゴシック"/>
          </a:endParaRPr>
        </a:p>
      </xdr:txBody>
    </xdr:sp>
    <xdr:clientData/>
  </xdr:oneCellAnchor>
  <xdr:twoCellAnchor>
    <xdr:from>
      <xdr:col>23</xdr:col>
      <xdr:colOff>428625</xdr:colOff>
      <xdr:row>56</xdr:row>
      <xdr:rowOff>129540</xdr:rowOff>
    </xdr:from>
    <xdr:to>
      <xdr:col>23</xdr:col>
      <xdr:colOff>606425</xdr:colOff>
      <xdr:row>56</xdr:row>
      <xdr:rowOff>129540</xdr:rowOff>
    </xdr:to>
    <xdr:cxnSp macro="">
      <xdr:nvCxnSpPr>
        <xdr:cNvPr id="464" name="直線コネクタ 463"/>
        <xdr:cNvCxnSpPr/>
      </xdr:nvCxnSpPr>
      <xdr:spPr>
        <a:xfrm>
          <a:off x="16230600" y="973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144797</xdr:rowOff>
    </xdr:from>
    <xdr:ext cx="405111" cy="259045"/>
    <xdr:sp macro="" textlink="">
      <xdr:nvSpPr>
        <xdr:cNvPr id="465" name="【学校施設】&#10;有形固定資産減価償却率平均値テキスト"/>
        <xdr:cNvSpPr txBox="1"/>
      </xdr:nvSpPr>
      <xdr:spPr>
        <a:xfrm>
          <a:off x="16408400" y="10260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58.8</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166370</xdr:rowOff>
    </xdr:from>
    <xdr:to>
      <xdr:col>23</xdr:col>
      <xdr:colOff>568325</xdr:colOff>
      <xdr:row>60</xdr:row>
      <xdr:rowOff>96520</xdr:rowOff>
    </xdr:to>
    <xdr:sp macro="" textlink="">
      <xdr:nvSpPr>
        <xdr:cNvPr id="466" name="フローチャート : 判断 465"/>
        <xdr:cNvSpPr/>
      </xdr:nvSpPr>
      <xdr:spPr>
        <a:xfrm>
          <a:off x="162687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132080</xdr:rowOff>
    </xdr:from>
    <xdr:to>
      <xdr:col>22</xdr:col>
      <xdr:colOff>415925</xdr:colOff>
      <xdr:row>60</xdr:row>
      <xdr:rowOff>62230</xdr:rowOff>
    </xdr:to>
    <xdr:sp macro="" textlink="">
      <xdr:nvSpPr>
        <xdr:cNvPr id="467" name="フローチャート : 判断 466"/>
        <xdr:cNvSpPr/>
      </xdr:nvSpPr>
      <xdr:spPr>
        <a:xfrm>
          <a:off x="15430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68" name="テキスト ボックス 46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69" name="テキスト ボックス 46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70" name="テキスト ボックス 46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71" name="テキスト ボックス 47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72" name="テキスト ボックス 47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59</xdr:row>
      <xdr:rowOff>151130</xdr:rowOff>
    </xdr:from>
    <xdr:to>
      <xdr:col>22</xdr:col>
      <xdr:colOff>415925</xdr:colOff>
      <xdr:row>60</xdr:row>
      <xdr:rowOff>81280</xdr:rowOff>
    </xdr:to>
    <xdr:sp macro="" textlink="">
      <xdr:nvSpPr>
        <xdr:cNvPr id="473" name="円/楕円 472"/>
        <xdr:cNvSpPr/>
      </xdr:nvSpPr>
      <xdr:spPr>
        <a:xfrm>
          <a:off x="15430500" y="1026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58</xdr:row>
      <xdr:rowOff>78757</xdr:rowOff>
    </xdr:from>
    <xdr:ext cx="405111" cy="259045"/>
    <xdr:sp macro="" textlink="">
      <xdr:nvSpPr>
        <xdr:cNvPr id="474" name="n_1aveValue【学校施設】&#10;有形固定資産減価償却率"/>
        <xdr:cNvSpPr txBox="1"/>
      </xdr:nvSpPr>
      <xdr:spPr>
        <a:xfrm>
          <a:off x="15266043" y="1002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a:t>
          </a:r>
          <a:endParaRPr kumimoji="1" lang="ja-JP" altLang="en-US" sz="1000" b="1">
            <a:solidFill>
              <a:srgbClr val="000080"/>
            </a:solidFill>
            <a:latin typeface="ＭＳ Ｐゴシック"/>
          </a:endParaRPr>
        </a:p>
      </xdr:txBody>
    </xdr:sp>
    <xdr:clientData/>
  </xdr:oneCellAnchor>
  <xdr:oneCellAnchor>
    <xdr:from>
      <xdr:col>22</xdr:col>
      <xdr:colOff>149868</xdr:colOff>
      <xdr:row>60</xdr:row>
      <xdr:rowOff>72407</xdr:rowOff>
    </xdr:from>
    <xdr:ext cx="405111" cy="259045"/>
    <xdr:sp macro="" textlink="">
      <xdr:nvSpPr>
        <xdr:cNvPr id="475" name="n_1mainValue【学校施設】&#10;有形固定資産減価償却率"/>
        <xdr:cNvSpPr txBox="1"/>
      </xdr:nvSpPr>
      <xdr:spPr>
        <a:xfrm>
          <a:off x="15266043" y="1035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59.2</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76" name="正方形/長方形 47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77" name="正方形/長方形 47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78" name="正方形/長方形 47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79" name="正方形/長方形 47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80" name="正方形/長方形 47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81" name="正方形/長方形 48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82" name="正方形/長方形 48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1.230</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83" name="正方形/長方形 48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84" name="テキスト ボックス 48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85" name="直線コネクタ 48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86" name="テキスト ボックス 485"/>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64</xdr:row>
      <xdr:rowOff>130628</xdr:rowOff>
    </xdr:from>
    <xdr:to>
      <xdr:col>33</xdr:col>
      <xdr:colOff>314325</xdr:colOff>
      <xdr:row>64</xdr:row>
      <xdr:rowOff>130628</xdr:rowOff>
    </xdr:to>
    <xdr:cxnSp macro="">
      <xdr:nvCxnSpPr>
        <xdr:cNvPr id="487" name="直線コネクタ 486"/>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159855</xdr:rowOff>
    </xdr:from>
    <xdr:ext cx="467179" cy="259045"/>
    <xdr:sp macro="" textlink="">
      <xdr:nvSpPr>
        <xdr:cNvPr id="488" name="テキスト ボックス 487"/>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26</xdr:col>
      <xdr:colOff>428625</xdr:colOff>
      <xdr:row>62</xdr:row>
      <xdr:rowOff>146957</xdr:rowOff>
    </xdr:from>
    <xdr:to>
      <xdr:col>33</xdr:col>
      <xdr:colOff>314325</xdr:colOff>
      <xdr:row>62</xdr:row>
      <xdr:rowOff>146957</xdr:rowOff>
    </xdr:to>
    <xdr:cxnSp macro="">
      <xdr:nvCxnSpPr>
        <xdr:cNvPr id="489" name="直線コネクタ 488"/>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62</xdr:row>
      <xdr:rowOff>4734</xdr:rowOff>
    </xdr:from>
    <xdr:ext cx="467179" cy="259045"/>
    <xdr:sp macro="" textlink="">
      <xdr:nvSpPr>
        <xdr:cNvPr id="490" name="テキスト ボックス 489"/>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60</xdr:row>
      <xdr:rowOff>163285</xdr:rowOff>
    </xdr:from>
    <xdr:to>
      <xdr:col>33</xdr:col>
      <xdr:colOff>314325</xdr:colOff>
      <xdr:row>60</xdr:row>
      <xdr:rowOff>163285</xdr:rowOff>
    </xdr:to>
    <xdr:cxnSp macro="">
      <xdr:nvCxnSpPr>
        <xdr:cNvPr id="491" name="直線コネクタ 490"/>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21062</xdr:rowOff>
    </xdr:from>
    <xdr:ext cx="467179" cy="259045"/>
    <xdr:sp macro="" textlink="">
      <xdr:nvSpPr>
        <xdr:cNvPr id="492" name="テキスト ボックス 491"/>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59</xdr:row>
      <xdr:rowOff>8165</xdr:rowOff>
    </xdr:from>
    <xdr:to>
      <xdr:col>33</xdr:col>
      <xdr:colOff>314325</xdr:colOff>
      <xdr:row>59</xdr:row>
      <xdr:rowOff>8165</xdr:rowOff>
    </xdr:to>
    <xdr:cxnSp macro="">
      <xdr:nvCxnSpPr>
        <xdr:cNvPr id="493" name="直線コネクタ 492"/>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58</xdr:row>
      <xdr:rowOff>37392</xdr:rowOff>
    </xdr:from>
    <xdr:ext cx="467179" cy="259045"/>
    <xdr:sp macro="" textlink="">
      <xdr:nvSpPr>
        <xdr:cNvPr id="494" name="テキスト ボックス 493"/>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57</xdr:row>
      <xdr:rowOff>24493</xdr:rowOff>
    </xdr:from>
    <xdr:to>
      <xdr:col>33</xdr:col>
      <xdr:colOff>314325</xdr:colOff>
      <xdr:row>57</xdr:row>
      <xdr:rowOff>24493</xdr:rowOff>
    </xdr:to>
    <xdr:cxnSp macro="">
      <xdr:nvCxnSpPr>
        <xdr:cNvPr id="495" name="直線コネクタ 494"/>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53720</xdr:rowOff>
    </xdr:from>
    <xdr:ext cx="467179" cy="259045"/>
    <xdr:sp macro="" textlink="">
      <xdr:nvSpPr>
        <xdr:cNvPr id="496" name="テキスト ボックス 495"/>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26</xdr:col>
      <xdr:colOff>428625</xdr:colOff>
      <xdr:row>55</xdr:row>
      <xdr:rowOff>40822</xdr:rowOff>
    </xdr:from>
    <xdr:to>
      <xdr:col>33</xdr:col>
      <xdr:colOff>314325</xdr:colOff>
      <xdr:row>55</xdr:row>
      <xdr:rowOff>40822</xdr:rowOff>
    </xdr:to>
    <xdr:cxnSp macro="">
      <xdr:nvCxnSpPr>
        <xdr:cNvPr id="497" name="直線コネクタ 496"/>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70049</xdr:rowOff>
    </xdr:from>
    <xdr:ext cx="467179" cy="259045"/>
    <xdr:sp macro="" textlink="">
      <xdr:nvSpPr>
        <xdr:cNvPr id="498" name="テキスト ボックス 497"/>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99" name="直線コネクタ 49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500" name="テキスト ボックス 49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50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65315</xdr:rowOff>
    </xdr:from>
    <xdr:to>
      <xdr:col>32</xdr:col>
      <xdr:colOff>186689</xdr:colOff>
      <xdr:row>64</xdr:row>
      <xdr:rowOff>18506</xdr:rowOff>
    </xdr:to>
    <xdr:cxnSp macro="">
      <xdr:nvCxnSpPr>
        <xdr:cNvPr id="502" name="直線コネクタ 501"/>
        <xdr:cNvCxnSpPr/>
      </xdr:nvCxnSpPr>
      <xdr:spPr>
        <a:xfrm flipV="1">
          <a:off x="22160864" y="9666515"/>
          <a:ext cx="0" cy="13247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22333</xdr:rowOff>
    </xdr:from>
    <xdr:ext cx="469744" cy="259045"/>
    <xdr:sp macro="" textlink="">
      <xdr:nvSpPr>
        <xdr:cNvPr id="503" name="【学校施設】&#10;一人当たり面積最小値テキスト"/>
        <xdr:cNvSpPr txBox="1"/>
      </xdr:nvSpPr>
      <xdr:spPr>
        <a:xfrm>
          <a:off x="22250400" y="10995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1.003</a:t>
          </a:r>
          <a:endParaRPr kumimoji="1" lang="ja-JP" altLang="en-US" sz="1000" b="1">
            <a:latin typeface="ＭＳ Ｐゴシック"/>
          </a:endParaRPr>
        </a:p>
      </xdr:txBody>
    </xdr:sp>
    <xdr:clientData/>
  </xdr:oneCellAnchor>
  <xdr:twoCellAnchor>
    <xdr:from>
      <xdr:col>32</xdr:col>
      <xdr:colOff>98425</xdr:colOff>
      <xdr:row>64</xdr:row>
      <xdr:rowOff>18506</xdr:rowOff>
    </xdr:from>
    <xdr:to>
      <xdr:col>32</xdr:col>
      <xdr:colOff>276225</xdr:colOff>
      <xdr:row>64</xdr:row>
      <xdr:rowOff>18506</xdr:rowOff>
    </xdr:to>
    <xdr:cxnSp macro="">
      <xdr:nvCxnSpPr>
        <xdr:cNvPr id="504" name="直線コネクタ 503"/>
        <xdr:cNvCxnSpPr/>
      </xdr:nvCxnSpPr>
      <xdr:spPr>
        <a:xfrm>
          <a:off x="22072600" y="10991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55</xdr:row>
      <xdr:rowOff>11992</xdr:rowOff>
    </xdr:from>
    <xdr:ext cx="469744" cy="259045"/>
    <xdr:sp macro="" textlink="">
      <xdr:nvSpPr>
        <xdr:cNvPr id="505" name="【学校施設】&#10;一人当たり面積最大値テキスト"/>
        <xdr:cNvSpPr txBox="1"/>
      </xdr:nvSpPr>
      <xdr:spPr>
        <a:xfrm>
          <a:off x="22250400" y="9441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2.220</a:t>
          </a:r>
          <a:endParaRPr kumimoji="1" lang="ja-JP" altLang="en-US" sz="1000" b="1">
            <a:latin typeface="ＭＳ Ｐゴシック"/>
          </a:endParaRPr>
        </a:p>
      </xdr:txBody>
    </xdr:sp>
    <xdr:clientData/>
  </xdr:oneCellAnchor>
  <xdr:twoCellAnchor>
    <xdr:from>
      <xdr:col>32</xdr:col>
      <xdr:colOff>98425</xdr:colOff>
      <xdr:row>56</xdr:row>
      <xdr:rowOff>65315</xdr:rowOff>
    </xdr:from>
    <xdr:to>
      <xdr:col>32</xdr:col>
      <xdr:colOff>276225</xdr:colOff>
      <xdr:row>56</xdr:row>
      <xdr:rowOff>65315</xdr:rowOff>
    </xdr:to>
    <xdr:cxnSp macro="">
      <xdr:nvCxnSpPr>
        <xdr:cNvPr id="506" name="直線コネクタ 505"/>
        <xdr:cNvCxnSpPr/>
      </xdr:nvCxnSpPr>
      <xdr:spPr>
        <a:xfrm>
          <a:off x="22072600" y="966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59</xdr:row>
      <xdr:rowOff>33762</xdr:rowOff>
    </xdr:from>
    <xdr:ext cx="469744" cy="259045"/>
    <xdr:sp macro="" textlink="">
      <xdr:nvSpPr>
        <xdr:cNvPr id="507" name="【学校施設】&#10;一人当たり面積平均値テキスト"/>
        <xdr:cNvSpPr txBox="1"/>
      </xdr:nvSpPr>
      <xdr:spPr>
        <a:xfrm>
          <a:off x="22250400" y="101493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1.710</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55335</xdr:rowOff>
    </xdr:from>
    <xdr:to>
      <xdr:col>32</xdr:col>
      <xdr:colOff>238125</xdr:colOff>
      <xdr:row>59</xdr:row>
      <xdr:rowOff>156935</xdr:rowOff>
    </xdr:to>
    <xdr:sp macro="" textlink="">
      <xdr:nvSpPr>
        <xdr:cNvPr id="508" name="フローチャート : 判断 507"/>
        <xdr:cNvSpPr/>
      </xdr:nvSpPr>
      <xdr:spPr>
        <a:xfrm>
          <a:off x="221107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59</xdr:row>
      <xdr:rowOff>142422</xdr:rowOff>
    </xdr:from>
    <xdr:to>
      <xdr:col>31</xdr:col>
      <xdr:colOff>85725</xdr:colOff>
      <xdr:row>60</xdr:row>
      <xdr:rowOff>72572</xdr:rowOff>
    </xdr:to>
    <xdr:sp macro="" textlink="">
      <xdr:nvSpPr>
        <xdr:cNvPr id="509" name="フローチャート : 判断 508"/>
        <xdr:cNvSpPr/>
      </xdr:nvSpPr>
      <xdr:spPr>
        <a:xfrm>
          <a:off x="21272500" y="1025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510" name="テキスト ボックス 50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511" name="テキスト ボックス 51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512" name="テキスト ボックス 51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513" name="テキスト ボックス 51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514" name="テキスト ボックス 51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60</xdr:row>
      <xdr:rowOff>29754</xdr:rowOff>
    </xdr:from>
    <xdr:to>
      <xdr:col>31</xdr:col>
      <xdr:colOff>85725</xdr:colOff>
      <xdr:row>60</xdr:row>
      <xdr:rowOff>131354</xdr:rowOff>
    </xdr:to>
    <xdr:sp macro="" textlink="">
      <xdr:nvSpPr>
        <xdr:cNvPr id="515" name="円/楕円 514"/>
        <xdr:cNvSpPr/>
      </xdr:nvSpPr>
      <xdr:spPr>
        <a:xfrm>
          <a:off x="21272500" y="1031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58</xdr:row>
      <xdr:rowOff>89099</xdr:rowOff>
    </xdr:from>
    <xdr:ext cx="469744" cy="259045"/>
    <xdr:sp macro="" textlink="">
      <xdr:nvSpPr>
        <xdr:cNvPr id="516" name="n_1aveValue【学校施設】&#10;一人当たり面積"/>
        <xdr:cNvSpPr txBox="1"/>
      </xdr:nvSpPr>
      <xdr:spPr>
        <a:xfrm>
          <a:off x="21075727" y="10033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1.630</a:t>
          </a:r>
          <a:endParaRPr kumimoji="1" lang="ja-JP" altLang="en-US" sz="1000" b="1">
            <a:solidFill>
              <a:srgbClr val="000080"/>
            </a:solidFill>
            <a:latin typeface="ＭＳ Ｐゴシック"/>
          </a:endParaRPr>
        </a:p>
      </xdr:txBody>
    </xdr:sp>
    <xdr:clientData/>
  </xdr:oneCellAnchor>
  <xdr:oneCellAnchor>
    <xdr:from>
      <xdr:col>30</xdr:col>
      <xdr:colOff>473152</xdr:colOff>
      <xdr:row>60</xdr:row>
      <xdr:rowOff>122481</xdr:rowOff>
    </xdr:from>
    <xdr:ext cx="469744" cy="259045"/>
    <xdr:sp macro="" textlink="">
      <xdr:nvSpPr>
        <xdr:cNvPr id="517" name="n_1mainValue【学校施設】&#10;一人当たり面積"/>
        <xdr:cNvSpPr txBox="1"/>
      </xdr:nvSpPr>
      <xdr:spPr>
        <a:xfrm>
          <a:off x="21075727" y="10409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1.576</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518" name="正方形/長方形 51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519" name="正方形/長方形 51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520" name="正方形/長方形 51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521" name="正方形/長方形 52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522" name="正方形/長方形 52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523" name="正方形/長方形 52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524" name="正方形/長方形 52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43.9</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525" name="正方形/長方形 52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526" name="テキスト ボックス 52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527" name="直線コネクタ 52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88</xdr:row>
      <xdr:rowOff>10177</xdr:rowOff>
    </xdr:from>
    <xdr:ext cx="403059" cy="259045"/>
    <xdr:sp macro="" textlink="">
      <xdr:nvSpPr>
        <xdr:cNvPr id="528" name="テキスト ボックス 527"/>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86</xdr:row>
      <xdr:rowOff>168729</xdr:rowOff>
    </xdr:from>
    <xdr:to>
      <xdr:col>24</xdr:col>
      <xdr:colOff>644525</xdr:colOff>
      <xdr:row>86</xdr:row>
      <xdr:rowOff>168729</xdr:rowOff>
    </xdr:to>
    <xdr:cxnSp macro="">
      <xdr:nvCxnSpPr>
        <xdr:cNvPr id="529" name="直線コネクタ 528"/>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86</xdr:row>
      <xdr:rowOff>26506</xdr:rowOff>
    </xdr:from>
    <xdr:ext cx="403059" cy="259045"/>
    <xdr:sp macro="" textlink="">
      <xdr:nvSpPr>
        <xdr:cNvPr id="530" name="テキスト ボックス 529"/>
        <xdr:cNvSpPr txBox="1"/>
      </xdr:nvSpPr>
      <xdr:spPr>
        <a:xfrm>
          <a:off x="12042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85</xdr:row>
      <xdr:rowOff>13607</xdr:rowOff>
    </xdr:from>
    <xdr:to>
      <xdr:col>24</xdr:col>
      <xdr:colOff>644525</xdr:colOff>
      <xdr:row>85</xdr:row>
      <xdr:rowOff>13607</xdr:rowOff>
    </xdr:to>
    <xdr:cxnSp macro="">
      <xdr:nvCxnSpPr>
        <xdr:cNvPr id="531" name="直線コネクタ 530"/>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84</xdr:row>
      <xdr:rowOff>42834</xdr:rowOff>
    </xdr:from>
    <xdr:ext cx="403059" cy="259045"/>
    <xdr:sp macro="" textlink="">
      <xdr:nvSpPr>
        <xdr:cNvPr id="532" name="テキスト ボックス 531"/>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83</xdr:row>
      <xdr:rowOff>29936</xdr:rowOff>
    </xdr:from>
    <xdr:to>
      <xdr:col>24</xdr:col>
      <xdr:colOff>644525</xdr:colOff>
      <xdr:row>83</xdr:row>
      <xdr:rowOff>29936</xdr:rowOff>
    </xdr:to>
    <xdr:cxnSp macro="">
      <xdr:nvCxnSpPr>
        <xdr:cNvPr id="533" name="直線コネクタ 532"/>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59163</xdr:rowOff>
    </xdr:from>
    <xdr:ext cx="403059" cy="259045"/>
    <xdr:sp macro="" textlink="">
      <xdr:nvSpPr>
        <xdr:cNvPr id="534" name="テキスト ボックス 533"/>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81</xdr:row>
      <xdr:rowOff>46264</xdr:rowOff>
    </xdr:from>
    <xdr:to>
      <xdr:col>24</xdr:col>
      <xdr:colOff>644525</xdr:colOff>
      <xdr:row>81</xdr:row>
      <xdr:rowOff>46264</xdr:rowOff>
    </xdr:to>
    <xdr:cxnSp macro="">
      <xdr:nvCxnSpPr>
        <xdr:cNvPr id="535" name="直線コネクタ 534"/>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75491</xdr:rowOff>
    </xdr:from>
    <xdr:ext cx="403059" cy="259045"/>
    <xdr:sp macro="" textlink="">
      <xdr:nvSpPr>
        <xdr:cNvPr id="536" name="テキスト ボックス 535"/>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79</xdr:row>
      <xdr:rowOff>62593</xdr:rowOff>
    </xdr:from>
    <xdr:to>
      <xdr:col>24</xdr:col>
      <xdr:colOff>644525</xdr:colOff>
      <xdr:row>79</xdr:row>
      <xdr:rowOff>62593</xdr:rowOff>
    </xdr:to>
    <xdr:cxnSp macro="">
      <xdr:nvCxnSpPr>
        <xdr:cNvPr id="537" name="直線コネクタ 536"/>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78</xdr:row>
      <xdr:rowOff>91820</xdr:rowOff>
    </xdr:from>
    <xdr:ext cx="403059" cy="259045"/>
    <xdr:sp macro="" textlink="">
      <xdr:nvSpPr>
        <xdr:cNvPr id="538" name="テキスト ボックス 537"/>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78921</xdr:rowOff>
    </xdr:from>
    <xdr:to>
      <xdr:col>24</xdr:col>
      <xdr:colOff>644525</xdr:colOff>
      <xdr:row>77</xdr:row>
      <xdr:rowOff>78921</xdr:rowOff>
    </xdr:to>
    <xdr:cxnSp macro="">
      <xdr:nvCxnSpPr>
        <xdr:cNvPr id="539" name="直線コネクタ 538"/>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76</xdr:row>
      <xdr:rowOff>108148</xdr:rowOff>
    </xdr:from>
    <xdr:ext cx="403059" cy="259045"/>
    <xdr:sp macro="" textlink="">
      <xdr:nvSpPr>
        <xdr:cNvPr id="540" name="テキスト ボックス 539"/>
        <xdr:cNvSpPr txBox="1"/>
      </xdr:nvSpPr>
      <xdr:spPr>
        <a:xfrm>
          <a:off x="12042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541" name="直線コネクタ 54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542" name="テキスト ボックス 541"/>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543"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76</xdr:row>
      <xdr:rowOff>162198</xdr:rowOff>
    </xdr:from>
    <xdr:to>
      <xdr:col>23</xdr:col>
      <xdr:colOff>516889</xdr:colOff>
      <xdr:row>83</xdr:row>
      <xdr:rowOff>91984</xdr:rowOff>
    </xdr:to>
    <xdr:cxnSp macro="">
      <xdr:nvCxnSpPr>
        <xdr:cNvPr id="544" name="直線コネクタ 543"/>
        <xdr:cNvCxnSpPr/>
      </xdr:nvCxnSpPr>
      <xdr:spPr>
        <a:xfrm flipV="1">
          <a:off x="16318864" y="13192398"/>
          <a:ext cx="0" cy="1129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83</xdr:row>
      <xdr:rowOff>95811</xdr:rowOff>
    </xdr:from>
    <xdr:ext cx="405111" cy="259045"/>
    <xdr:sp macro="" textlink="">
      <xdr:nvSpPr>
        <xdr:cNvPr id="545" name="【児童館】&#10;有形固定資産減価償却率最小値テキスト"/>
        <xdr:cNvSpPr txBox="1"/>
      </xdr:nvSpPr>
      <xdr:spPr>
        <a:xfrm>
          <a:off x="16408400" y="14326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58.1</a:t>
          </a:r>
          <a:endParaRPr kumimoji="1" lang="ja-JP" altLang="en-US" sz="1000" b="1">
            <a:latin typeface="ＭＳ Ｐゴシック"/>
          </a:endParaRPr>
        </a:p>
      </xdr:txBody>
    </xdr:sp>
    <xdr:clientData/>
  </xdr:oneCellAnchor>
  <xdr:twoCellAnchor>
    <xdr:from>
      <xdr:col>23</xdr:col>
      <xdr:colOff>428625</xdr:colOff>
      <xdr:row>83</xdr:row>
      <xdr:rowOff>91984</xdr:rowOff>
    </xdr:from>
    <xdr:to>
      <xdr:col>23</xdr:col>
      <xdr:colOff>606425</xdr:colOff>
      <xdr:row>83</xdr:row>
      <xdr:rowOff>91984</xdr:rowOff>
    </xdr:to>
    <xdr:cxnSp macro="">
      <xdr:nvCxnSpPr>
        <xdr:cNvPr id="546" name="直線コネクタ 545"/>
        <xdr:cNvCxnSpPr/>
      </xdr:nvCxnSpPr>
      <xdr:spPr>
        <a:xfrm>
          <a:off x="16230600" y="14322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75</xdr:row>
      <xdr:rowOff>108874</xdr:rowOff>
    </xdr:from>
    <xdr:ext cx="405111" cy="259045"/>
    <xdr:sp macro="" textlink="">
      <xdr:nvSpPr>
        <xdr:cNvPr id="547" name="【児童館】&#10;有形固定資産減価償却率最大値テキスト"/>
        <xdr:cNvSpPr txBox="1"/>
      </xdr:nvSpPr>
      <xdr:spPr>
        <a:xfrm>
          <a:off x="16408400" y="12967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92.7</a:t>
          </a:r>
          <a:endParaRPr kumimoji="1" lang="ja-JP" altLang="en-US" sz="1000" b="1">
            <a:latin typeface="ＭＳ Ｐゴシック"/>
          </a:endParaRPr>
        </a:p>
      </xdr:txBody>
    </xdr:sp>
    <xdr:clientData/>
  </xdr:oneCellAnchor>
  <xdr:twoCellAnchor>
    <xdr:from>
      <xdr:col>23</xdr:col>
      <xdr:colOff>428625</xdr:colOff>
      <xdr:row>76</xdr:row>
      <xdr:rowOff>162198</xdr:rowOff>
    </xdr:from>
    <xdr:to>
      <xdr:col>23</xdr:col>
      <xdr:colOff>606425</xdr:colOff>
      <xdr:row>76</xdr:row>
      <xdr:rowOff>162198</xdr:rowOff>
    </xdr:to>
    <xdr:cxnSp macro="">
      <xdr:nvCxnSpPr>
        <xdr:cNvPr id="548" name="直線コネクタ 547"/>
        <xdr:cNvCxnSpPr/>
      </xdr:nvCxnSpPr>
      <xdr:spPr>
        <a:xfrm>
          <a:off x="16230600" y="13192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81</xdr:row>
      <xdr:rowOff>160038</xdr:rowOff>
    </xdr:from>
    <xdr:ext cx="405111" cy="259045"/>
    <xdr:sp macro="" textlink="">
      <xdr:nvSpPr>
        <xdr:cNvPr id="549" name="【児童館】&#10;有形固定資産減価償却率平均値テキスト"/>
        <xdr:cNvSpPr txBox="1"/>
      </xdr:nvSpPr>
      <xdr:spPr>
        <a:xfrm>
          <a:off x="16408400" y="140474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twoCellAnchor>
    <xdr:from>
      <xdr:col>23</xdr:col>
      <xdr:colOff>466725</xdr:colOff>
      <xdr:row>82</xdr:row>
      <xdr:rowOff>10161</xdr:rowOff>
    </xdr:from>
    <xdr:to>
      <xdr:col>23</xdr:col>
      <xdr:colOff>568325</xdr:colOff>
      <xdr:row>82</xdr:row>
      <xdr:rowOff>111761</xdr:rowOff>
    </xdr:to>
    <xdr:sp macro="" textlink="">
      <xdr:nvSpPr>
        <xdr:cNvPr id="550" name="フローチャート : 判断 549"/>
        <xdr:cNvSpPr/>
      </xdr:nvSpPr>
      <xdr:spPr>
        <a:xfrm>
          <a:off x="162687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84</xdr:row>
      <xdr:rowOff>36286</xdr:rowOff>
    </xdr:from>
    <xdr:to>
      <xdr:col>22</xdr:col>
      <xdr:colOff>415925</xdr:colOff>
      <xdr:row>84</xdr:row>
      <xdr:rowOff>137886</xdr:rowOff>
    </xdr:to>
    <xdr:sp macro="" textlink="">
      <xdr:nvSpPr>
        <xdr:cNvPr id="551" name="フローチャート : 判断 550"/>
        <xdr:cNvSpPr/>
      </xdr:nvSpPr>
      <xdr:spPr>
        <a:xfrm>
          <a:off x="15430500" y="1443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552" name="テキスト ボックス 55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53" name="テキスト ボックス 55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54" name="テキスト ボックス 55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55" name="テキスト ボックス 55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56" name="テキスト ボックス 55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85</xdr:row>
      <xdr:rowOff>90170</xdr:rowOff>
    </xdr:from>
    <xdr:to>
      <xdr:col>22</xdr:col>
      <xdr:colOff>415925</xdr:colOff>
      <xdr:row>86</xdr:row>
      <xdr:rowOff>20320</xdr:rowOff>
    </xdr:to>
    <xdr:sp macro="" textlink="">
      <xdr:nvSpPr>
        <xdr:cNvPr id="557" name="円/楕円 556"/>
        <xdr:cNvSpPr/>
      </xdr:nvSpPr>
      <xdr:spPr>
        <a:xfrm>
          <a:off x="15430500" y="1466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82</xdr:row>
      <xdr:rowOff>154413</xdr:rowOff>
    </xdr:from>
    <xdr:ext cx="405111" cy="259045"/>
    <xdr:sp macro="" textlink="">
      <xdr:nvSpPr>
        <xdr:cNvPr id="558" name="n_1aveValue【児童館】&#10;有形固定資産減価償却率"/>
        <xdr:cNvSpPr txBox="1"/>
      </xdr:nvSpPr>
      <xdr:spPr>
        <a:xfrm>
          <a:off x="15266043" y="14213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53.0</a:t>
          </a:r>
          <a:endParaRPr kumimoji="1" lang="ja-JP" altLang="en-US" sz="1000" b="1">
            <a:solidFill>
              <a:srgbClr val="000080"/>
            </a:solidFill>
            <a:latin typeface="ＭＳ Ｐゴシック"/>
          </a:endParaRPr>
        </a:p>
      </xdr:txBody>
    </xdr:sp>
    <xdr:clientData/>
  </xdr:oneCellAnchor>
  <xdr:oneCellAnchor>
    <xdr:from>
      <xdr:col>22</xdr:col>
      <xdr:colOff>149868</xdr:colOff>
      <xdr:row>86</xdr:row>
      <xdr:rowOff>11447</xdr:rowOff>
    </xdr:from>
    <xdr:ext cx="405111" cy="259045"/>
    <xdr:sp macro="" textlink="">
      <xdr:nvSpPr>
        <xdr:cNvPr id="559" name="n_1mainValue【児童館】&#10;有形固定資産減価償却率"/>
        <xdr:cNvSpPr txBox="1"/>
      </xdr:nvSpPr>
      <xdr:spPr>
        <a:xfrm>
          <a:off x="15266043" y="1475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46.1</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60" name="正方形/長方形 55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61" name="正方形/長方形 56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62" name="正方形/長方形 56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63" name="正方形/長方形 56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64" name="正方形/長方形 56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65" name="正方形/長方形 56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66" name="正方形/長方形 56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0.007</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67" name="正方形/長方形 56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68" name="テキスト ボックス 56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69" name="直線コネクタ 56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38100</xdr:rowOff>
    </xdr:from>
    <xdr:to>
      <xdr:col>33</xdr:col>
      <xdr:colOff>314325</xdr:colOff>
      <xdr:row>86</xdr:row>
      <xdr:rowOff>38100</xdr:rowOff>
    </xdr:to>
    <xdr:cxnSp macro="">
      <xdr:nvCxnSpPr>
        <xdr:cNvPr id="570" name="直線コネクタ 569"/>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67327</xdr:rowOff>
    </xdr:from>
    <xdr:ext cx="467179" cy="259045"/>
    <xdr:sp macro="" textlink="">
      <xdr:nvSpPr>
        <xdr:cNvPr id="571" name="テキスト ボックス 570"/>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83</xdr:row>
      <xdr:rowOff>95250</xdr:rowOff>
    </xdr:from>
    <xdr:to>
      <xdr:col>33</xdr:col>
      <xdr:colOff>314325</xdr:colOff>
      <xdr:row>83</xdr:row>
      <xdr:rowOff>95250</xdr:rowOff>
    </xdr:to>
    <xdr:cxnSp macro="">
      <xdr:nvCxnSpPr>
        <xdr:cNvPr id="572" name="直線コネクタ 571"/>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124477</xdr:rowOff>
    </xdr:from>
    <xdr:ext cx="467179" cy="259045"/>
    <xdr:sp macro="" textlink="">
      <xdr:nvSpPr>
        <xdr:cNvPr id="573" name="テキスト ボックス 572"/>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80</xdr:row>
      <xdr:rowOff>152400</xdr:rowOff>
    </xdr:from>
    <xdr:to>
      <xdr:col>33</xdr:col>
      <xdr:colOff>314325</xdr:colOff>
      <xdr:row>80</xdr:row>
      <xdr:rowOff>152400</xdr:rowOff>
    </xdr:to>
    <xdr:cxnSp macro="">
      <xdr:nvCxnSpPr>
        <xdr:cNvPr id="574" name="直線コネクタ 573"/>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10177</xdr:rowOff>
    </xdr:from>
    <xdr:ext cx="467179" cy="259045"/>
    <xdr:sp macro="" textlink="">
      <xdr:nvSpPr>
        <xdr:cNvPr id="575" name="テキスト ボックス 574"/>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78</xdr:row>
      <xdr:rowOff>38100</xdr:rowOff>
    </xdr:from>
    <xdr:to>
      <xdr:col>33</xdr:col>
      <xdr:colOff>314325</xdr:colOff>
      <xdr:row>78</xdr:row>
      <xdr:rowOff>38100</xdr:rowOff>
    </xdr:to>
    <xdr:cxnSp macro="">
      <xdr:nvCxnSpPr>
        <xdr:cNvPr id="576" name="直線コネクタ 575"/>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77</xdr:row>
      <xdr:rowOff>67327</xdr:rowOff>
    </xdr:from>
    <xdr:ext cx="467179" cy="259045"/>
    <xdr:sp macro="" textlink="">
      <xdr:nvSpPr>
        <xdr:cNvPr id="577" name="テキスト ボックス 576"/>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78" name="直線コネクタ 57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79" name="テキスト ボックス 57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80"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38100</xdr:rowOff>
    </xdr:from>
    <xdr:to>
      <xdr:col>32</xdr:col>
      <xdr:colOff>186689</xdr:colOff>
      <xdr:row>85</xdr:row>
      <xdr:rowOff>118111</xdr:rowOff>
    </xdr:to>
    <xdr:cxnSp macro="">
      <xdr:nvCxnSpPr>
        <xdr:cNvPr id="581" name="直線コネクタ 580"/>
        <xdr:cNvCxnSpPr/>
      </xdr:nvCxnSpPr>
      <xdr:spPr>
        <a:xfrm flipV="1">
          <a:off x="22160864" y="13411200"/>
          <a:ext cx="0" cy="1280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121938</xdr:rowOff>
    </xdr:from>
    <xdr:ext cx="469744" cy="259045"/>
    <xdr:sp macro="" textlink="">
      <xdr:nvSpPr>
        <xdr:cNvPr id="582" name="【児童館】&#10;一人当たり面積最小値テキスト"/>
        <xdr:cNvSpPr txBox="1"/>
      </xdr:nvSpPr>
      <xdr:spPr>
        <a:xfrm>
          <a:off x="22250400" y="1469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0.004</a:t>
          </a:r>
          <a:endParaRPr kumimoji="1" lang="ja-JP" altLang="en-US" sz="1000" b="1">
            <a:latin typeface="ＭＳ Ｐゴシック"/>
          </a:endParaRPr>
        </a:p>
      </xdr:txBody>
    </xdr:sp>
    <xdr:clientData/>
  </xdr:oneCellAnchor>
  <xdr:twoCellAnchor>
    <xdr:from>
      <xdr:col>32</xdr:col>
      <xdr:colOff>98425</xdr:colOff>
      <xdr:row>85</xdr:row>
      <xdr:rowOff>118111</xdr:rowOff>
    </xdr:from>
    <xdr:to>
      <xdr:col>32</xdr:col>
      <xdr:colOff>276225</xdr:colOff>
      <xdr:row>85</xdr:row>
      <xdr:rowOff>118111</xdr:rowOff>
    </xdr:to>
    <xdr:cxnSp macro="">
      <xdr:nvCxnSpPr>
        <xdr:cNvPr id="583" name="直線コネクタ 582"/>
        <xdr:cNvCxnSpPr/>
      </xdr:nvCxnSpPr>
      <xdr:spPr>
        <a:xfrm>
          <a:off x="22072600" y="1469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156227</xdr:rowOff>
    </xdr:from>
    <xdr:ext cx="469744" cy="259045"/>
    <xdr:sp macro="" textlink="">
      <xdr:nvSpPr>
        <xdr:cNvPr id="584" name="【児童館】&#10;一人当たり面積最大値テキスト"/>
        <xdr:cNvSpPr txBox="1"/>
      </xdr:nvSpPr>
      <xdr:spPr>
        <a:xfrm>
          <a:off x="222504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0.060</a:t>
          </a:r>
          <a:endParaRPr kumimoji="1" lang="ja-JP" altLang="en-US" sz="1000" b="1">
            <a:latin typeface="ＭＳ Ｐゴシック"/>
          </a:endParaRPr>
        </a:p>
      </xdr:txBody>
    </xdr:sp>
    <xdr:clientData/>
  </xdr:oneCellAnchor>
  <xdr:twoCellAnchor>
    <xdr:from>
      <xdr:col>32</xdr:col>
      <xdr:colOff>98425</xdr:colOff>
      <xdr:row>78</xdr:row>
      <xdr:rowOff>38100</xdr:rowOff>
    </xdr:from>
    <xdr:to>
      <xdr:col>32</xdr:col>
      <xdr:colOff>276225</xdr:colOff>
      <xdr:row>78</xdr:row>
      <xdr:rowOff>38100</xdr:rowOff>
    </xdr:to>
    <xdr:cxnSp macro="">
      <xdr:nvCxnSpPr>
        <xdr:cNvPr id="585" name="直線コネクタ 584"/>
        <xdr:cNvCxnSpPr/>
      </xdr:nvCxnSpPr>
      <xdr:spPr>
        <a:xfrm>
          <a:off x="22072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81</xdr:row>
      <xdr:rowOff>114316</xdr:rowOff>
    </xdr:from>
    <xdr:ext cx="469744" cy="259045"/>
    <xdr:sp macro="" textlink="">
      <xdr:nvSpPr>
        <xdr:cNvPr id="586" name="【児童館】&#10;一人当たり面積平均値テキスト"/>
        <xdr:cNvSpPr txBox="1"/>
      </xdr:nvSpPr>
      <xdr:spPr>
        <a:xfrm>
          <a:off x="22250400" y="140017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0.031</a:t>
          </a:r>
          <a:endParaRPr kumimoji="1" lang="ja-JP" altLang="en-US" sz="1000" b="1">
            <a:solidFill>
              <a:srgbClr val="000080"/>
            </a:solidFill>
            <a:latin typeface="ＭＳ Ｐゴシック"/>
          </a:endParaRPr>
        </a:p>
      </xdr:txBody>
    </xdr:sp>
    <xdr:clientData/>
  </xdr:oneCellAnchor>
  <xdr:twoCellAnchor>
    <xdr:from>
      <xdr:col>32</xdr:col>
      <xdr:colOff>136525</xdr:colOff>
      <xdr:row>81</xdr:row>
      <xdr:rowOff>135889</xdr:rowOff>
    </xdr:from>
    <xdr:to>
      <xdr:col>32</xdr:col>
      <xdr:colOff>238125</xdr:colOff>
      <xdr:row>82</xdr:row>
      <xdr:rowOff>66039</xdr:rowOff>
    </xdr:to>
    <xdr:sp macro="" textlink="">
      <xdr:nvSpPr>
        <xdr:cNvPr id="587" name="フローチャート : 判断 586"/>
        <xdr:cNvSpPr/>
      </xdr:nvSpPr>
      <xdr:spPr>
        <a:xfrm>
          <a:off x="22110700" y="1402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82</xdr:row>
      <xdr:rowOff>147320</xdr:rowOff>
    </xdr:from>
    <xdr:to>
      <xdr:col>31</xdr:col>
      <xdr:colOff>85725</xdr:colOff>
      <xdr:row>83</xdr:row>
      <xdr:rowOff>77470</xdr:rowOff>
    </xdr:to>
    <xdr:sp macro="" textlink="">
      <xdr:nvSpPr>
        <xdr:cNvPr id="588" name="フローチャート : 判断 587"/>
        <xdr:cNvSpPr/>
      </xdr:nvSpPr>
      <xdr:spPr>
        <a:xfrm>
          <a:off x="21272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589" name="テキスト ボックス 58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90" name="テキスト ボックス 58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91" name="テキスト ボックス 59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92" name="テキスト ボックス 59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93" name="テキスト ボックス 59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85</xdr:row>
      <xdr:rowOff>21589</xdr:rowOff>
    </xdr:from>
    <xdr:to>
      <xdr:col>31</xdr:col>
      <xdr:colOff>85725</xdr:colOff>
      <xdr:row>85</xdr:row>
      <xdr:rowOff>123189</xdr:rowOff>
    </xdr:to>
    <xdr:sp macro="" textlink="">
      <xdr:nvSpPr>
        <xdr:cNvPr id="594" name="円/楕円 593"/>
        <xdr:cNvSpPr/>
      </xdr:nvSpPr>
      <xdr:spPr>
        <a:xfrm>
          <a:off x="21272500" y="145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81</xdr:row>
      <xdr:rowOff>93997</xdr:rowOff>
    </xdr:from>
    <xdr:ext cx="469744" cy="259045"/>
    <xdr:sp macro="" textlink="">
      <xdr:nvSpPr>
        <xdr:cNvPr id="595" name="n_1aveValue【児童館】&#10;一人当たり面積"/>
        <xdr:cNvSpPr txBox="1"/>
      </xdr:nvSpPr>
      <xdr:spPr>
        <a:xfrm>
          <a:off x="21075727" y="1398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0.023</a:t>
          </a:r>
          <a:endParaRPr kumimoji="1" lang="ja-JP" altLang="en-US" sz="1000" b="1">
            <a:solidFill>
              <a:srgbClr val="000080"/>
            </a:solidFill>
            <a:latin typeface="ＭＳ Ｐゴシック"/>
          </a:endParaRPr>
        </a:p>
      </xdr:txBody>
    </xdr:sp>
    <xdr:clientData/>
  </xdr:oneCellAnchor>
  <xdr:oneCellAnchor>
    <xdr:from>
      <xdr:col>30</xdr:col>
      <xdr:colOff>473152</xdr:colOff>
      <xdr:row>85</xdr:row>
      <xdr:rowOff>114316</xdr:rowOff>
    </xdr:from>
    <xdr:ext cx="469744" cy="259045"/>
    <xdr:sp macro="" textlink="">
      <xdr:nvSpPr>
        <xdr:cNvPr id="596" name="n_1mainValue【児童館】&#10;一人当たり面積"/>
        <xdr:cNvSpPr txBox="1"/>
      </xdr:nvSpPr>
      <xdr:spPr>
        <a:xfrm>
          <a:off x="21075727" y="1468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0.006</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97" name="正方形/長方形 59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98" name="正方形/長方形 59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99" name="正方形/長方形 59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600" name="正方形/長方形 59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601" name="正方形/長方形 60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602" name="正方形/長方形 60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603" name="正方形/長方形 60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604" name="正方形/長方形 60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605" name="テキスト ボックス 60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606" name="直線コネクタ 60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607" name="テキスト ボックス 606"/>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608" name="直線コネクタ 607"/>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609" name="テキスト ボックス 608"/>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610" name="直線コネクタ 609"/>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611" name="テキスト ボックス 610"/>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612" name="直線コネクタ 611"/>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613" name="テキスト ボックス 612"/>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614" name="直線コネクタ 613"/>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615" name="テキスト ボックス 614"/>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616" name="直線コネクタ 615"/>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29227</xdr:rowOff>
    </xdr:from>
    <xdr:ext cx="467179" cy="259045"/>
    <xdr:sp macro="" textlink="">
      <xdr:nvSpPr>
        <xdr:cNvPr id="617" name="テキスト ボックス 616"/>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618" name="直線コネクタ 61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619" name="テキスト ボックス 618"/>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620"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146686</xdr:rowOff>
    </xdr:from>
    <xdr:to>
      <xdr:col>23</xdr:col>
      <xdr:colOff>516889</xdr:colOff>
      <xdr:row>107</xdr:row>
      <xdr:rowOff>87630</xdr:rowOff>
    </xdr:to>
    <xdr:cxnSp macro="">
      <xdr:nvCxnSpPr>
        <xdr:cNvPr id="621" name="直線コネクタ 620"/>
        <xdr:cNvCxnSpPr/>
      </xdr:nvCxnSpPr>
      <xdr:spPr>
        <a:xfrm flipV="1">
          <a:off x="16318864" y="17291686"/>
          <a:ext cx="0" cy="1141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107</xdr:row>
      <xdr:rowOff>91457</xdr:rowOff>
    </xdr:from>
    <xdr:ext cx="405111" cy="259045"/>
    <xdr:sp macro="" textlink="">
      <xdr:nvSpPr>
        <xdr:cNvPr id="622" name="【公民館】&#10;有形固定資産減価償却率最小値テキスト"/>
        <xdr:cNvSpPr txBox="1"/>
      </xdr:nvSpPr>
      <xdr:spPr>
        <a:xfrm>
          <a:off x="16408400" y="1843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32.4</a:t>
          </a:r>
          <a:endParaRPr kumimoji="1" lang="ja-JP" altLang="en-US" sz="1000" b="1">
            <a:latin typeface="ＭＳ Ｐゴシック"/>
          </a:endParaRPr>
        </a:p>
      </xdr:txBody>
    </xdr:sp>
    <xdr:clientData/>
  </xdr:oneCellAnchor>
  <xdr:twoCellAnchor>
    <xdr:from>
      <xdr:col>23</xdr:col>
      <xdr:colOff>428625</xdr:colOff>
      <xdr:row>107</xdr:row>
      <xdr:rowOff>87630</xdr:rowOff>
    </xdr:from>
    <xdr:to>
      <xdr:col>23</xdr:col>
      <xdr:colOff>606425</xdr:colOff>
      <xdr:row>107</xdr:row>
      <xdr:rowOff>87630</xdr:rowOff>
    </xdr:to>
    <xdr:cxnSp macro="">
      <xdr:nvCxnSpPr>
        <xdr:cNvPr id="623" name="直線コネクタ 622"/>
        <xdr:cNvCxnSpPr/>
      </xdr:nvCxnSpPr>
      <xdr:spPr>
        <a:xfrm>
          <a:off x="16230600" y="1843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93363</xdr:rowOff>
    </xdr:from>
    <xdr:ext cx="405111" cy="259045"/>
    <xdr:sp macro="" textlink="">
      <xdr:nvSpPr>
        <xdr:cNvPr id="624" name="【公民館】&#10;有形固定資産減価償却率最大値テキスト"/>
        <xdr:cNvSpPr txBox="1"/>
      </xdr:nvSpPr>
      <xdr:spPr>
        <a:xfrm>
          <a:off x="16408400" y="17066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92.3</a:t>
          </a:r>
          <a:endParaRPr kumimoji="1" lang="ja-JP" altLang="en-US" sz="1000" b="1">
            <a:latin typeface="ＭＳ Ｐゴシック"/>
          </a:endParaRPr>
        </a:p>
      </xdr:txBody>
    </xdr:sp>
    <xdr:clientData/>
  </xdr:oneCellAnchor>
  <xdr:twoCellAnchor>
    <xdr:from>
      <xdr:col>23</xdr:col>
      <xdr:colOff>428625</xdr:colOff>
      <xdr:row>100</xdr:row>
      <xdr:rowOff>146686</xdr:rowOff>
    </xdr:from>
    <xdr:to>
      <xdr:col>23</xdr:col>
      <xdr:colOff>606425</xdr:colOff>
      <xdr:row>100</xdr:row>
      <xdr:rowOff>146686</xdr:rowOff>
    </xdr:to>
    <xdr:cxnSp macro="">
      <xdr:nvCxnSpPr>
        <xdr:cNvPr id="625" name="直線コネクタ 624"/>
        <xdr:cNvCxnSpPr/>
      </xdr:nvCxnSpPr>
      <xdr:spPr>
        <a:xfrm>
          <a:off x="16230600" y="17291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160038</xdr:rowOff>
    </xdr:from>
    <xdr:ext cx="405111" cy="259045"/>
    <xdr:sp macro="" textlink="">
      <xdr:nvSpPr>
        <xdr:cNvPr id="626" name="【公民館】&#10;有形固定資産減価償却率平均値テキスト"/>
        <xdr:cNvSpPr txBox="1"/>
      </xdr:nvSpPr>
      <xdr:spPr>
        <a:xfrm>
          <a:off x="16408400" y="179908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51.8</a:t>
          </a:r>
          <a:endParaRPr kumimoji="1" lang="ja-JP" altLang="en-US" sz="1000" b="1">
            <a:solidFill>
              <a:srgbClr val="000080"/>
            </a:solidFill>
            <a:latin typeface="ＭＳ Ｐゴシック"/>
          </a:endParaRPr>
        </a:p>
      </xdr:txBody>
    </xdr:sp>
    <xdr:clientData/>
  </xdr:oneCellAnchor>
  <xdr:twoCellAnchor>
    <xdr:from>
      <xdr:col>23</xdr:col>
      <xdr:colOff>466725</xdr:colOff>
      <xdr:row>105</xdr:row>
      <xdr:rowOff>10161</xdr:rowOff>
    </xdr:from>
    <xdr:to>
      <xdr:col>23</xdr:col>
      <xdr:colOff>568325</xdr:colOff>
      <xdr:row>105</xdr:row>
      <xdr:rowOff>111761</xdr:rowOff>
    </xdr:to>
    <xdr:sp macro="" textlink="">
      <xdr:nvSpPr>
        <xdr:cNvPr id="627" name="フローチャート : 判断 626"/>
        <xdr:cNvSpPr/>
      </xdr:nvSpPr>
      <xdr:spPr>
        <a:xfrm>
          <a:off x="16268700" y="18012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147320</xdr:rowOff>
    </xdr:from>
    <xdr:to>
      <xdr:col>22</xdr:col>
      <xdr:colOff>415925</xdr:colOff>
      <xdr:row>105</xdr:row>
      <xdr:rowOff>77470</xdr:rowOff>
    </xdr:to>
    <xdr:sp macro="" textlink="">
      <xdr:nvSpPr>
        <xdr:cNvPr id="628" name="フローチャート : 判断 627"/>
        <xdr:cNvSpPr/>
      </xdr:nvSpPr>
      <xdr:spPr>
        <a:xfrm>
          <a:off x="154305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629" name="テキスト ボックス 62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630" name="テキスト ボックス 62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631" name="テキスト ボックス 63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632" name="テキスト ボックス 63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633" name="テキスト ボックス 63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103</xdr:row>
      <xdr:rowOff>82550</xdr:rowOff>
    </xdr:from>
    <xdr:to>
      <xdr:col>22</xdr:col>
      <xdr:colOff>415925</xdr:colOff>
      <xdr:row>104</xdr:row>
      <xdr:rowOff>12700</xdr:rowOff>
    </xdr:to>
    <xdr:sp macro="" textlink="">
      <xdr:nvSpPr>
        <xdr:cNvPr id="634" name="円/楕円 633"/>
        <xdr:cNvSpPr/>
      </xdr:nvSpPr>
      <xdr:spPr>
        <a:xfrm>
          <a:off x="15430500" y="1774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105</xdr:row>
      <xdr:rowOff>68597</xdr:rowOff>
    </xdr:from>
    <xdr:ext cx="405111" cy="259045"/>
    <xdr:sp macro="" textlink="">
      <xdr:nvSpPr>
        <xdr:cNvPr id="635" name="n_1aveValue【公民館】&#10;有形固定資産減価償却率"/>
        <xdr:cNvSpPr txBox="1"/>
      </xdr:nvSpPr>
      <xdr:spPr>
        <a:xfrm>
          <a:off x="15266043" y="1807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a:t>
          </a:r>
          <a:endParaRPr kumimoji="1" lang="ja-JP" altLang="en-US" sz="1000" b="1">
            <a:solidFill>
              <a:srgbClr val="000080"/>
            </a:solidFill>
            <a:latin typeface="ＭＳ Ｐゴシック"/>
          </a:endParaRPr>
        </a:p>
      </xdr:txBody>
    </xdr:sp>
    <xdr:clientData/>
  </xdr:oneCellAnchor>
  <xdr:oneCellAnchor>
    <xdr:from>
      <xdr:col>22</xdr:col>
      <xdr:colOff>149868</xdr:colOff>
      <xdr:row>102</xdr:row>
      <xdr:rowOff>29227</xdr:rowOff>
    </xdr:from>
    <xdr:ext cx="405111" cy="259045"/>
    <xdr:sp macro="" textlink="">
      <xdr:nvSpPr>
        <xdr:cNvPr id="636" name="n_1mainValue【公民館】&#10;有形固定資産減価償却率"/>
        <xdr:cNvSpPr txBox="1"/>
      </xdr:nvSpPr>
      <xdr:spPr>
        <a:xfrm>
          <a:off x="15266043" y="1751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66.0</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637" name="正方形/長方形 63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638" name="正方形/長方形 63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639" name="正方形/長方形 63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640" name="正方形/長方形 63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641" name="正方形/長方形 64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642" name="正方形/長方形 64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43" name="正方形/長方形 64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0.098</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644" name="正方形/長方形 64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45" name="テキスト ボックス 64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46" name="直線コネクタ 64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152400</xdr:rowOff>
    </xdr:from>
    <xdr:to>
      <xdr:col>33</xdr:col>
      <xdr:colOff>314325</xdr:colOff>
      <xdr:row>108</xdr:row>
      <xdr:rowOff>152400</xdr:rowOff>
    </xdr:to>
    <xdr:cxnSp macro="">
      <xdr:nvCxnSpPr>
        <xdr:cNvPr id="647" name="直線コネクタ 646"/>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648" name="テキスト ボックス 647"/>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649" name="直線コネクタ 648"/>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650" name="テキスト ボックス 649"/>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651" name="直線コネクタ 650"/>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652" name="テキスト ボックス 651"/>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653" name="直線コネクタ 652"/>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654" name="テキスト ボックス 653"/>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655" name="直線コネクタ 654"/>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656" name="テキスト ボックス 655"/>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57" name="直線コネクタ 65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58" name="テキスト ボックス 65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59"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101</xdr:row>
      <xdr:rowOff>60961</xdr:rowOff>
    </xdr:from>
    <xdr:to>
      <xdr:col>32</xdr:col>
      <xdr:colOff>186689</xdr:colOff>
      <xdr:row>108</xdr:row>
      <xdr:rowOff>121920</xdr:rowOff>
    </xdr:to>
    <xdr:cxnSp macro="">
      <xdr:nvCxnSpPr>
        <xdr:cNvPr id="660" name="直線コネクタ 659"/>
        <xdr:cNvCxnSpPr/>
      </xdr:nvCxnSpPr>
      <xdr:spPr>
        <a:xfrm flipV="1">
          <a:off x="22160864" y="17377411"/>
          <a:ext cx="0" cy="12611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125747</xdr:rowOff>
    </xdr:from>
    <xdr:ext cx="469744" cy="259045"/>
    <xdr:sp macro="" textlink="">
      <xdr:nvSpPr>
        <xdr:cNvPr id="661" name="【公民館】&#10;一人当たり面積最小値テキスト"/>
        <xdr:cNvSpPr txBox="1"/>
      </xdr:nvSpPr>
      <xdr:spPr>
        <a:xfrm>
          <a:off x="22250400" y="1864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0.008</a:t>
          </a:r>
          <a:endParaRPr kumimoji="1" lang="ja-JP" altLang="en-US" sz="1000" b="1">
            <a:latin typeface="ＭＳ Ｐゴシック"/>
          </a:endParaRPr>
        </a:p>
      </xdr:txBody>
    </xdr:sp>
    <xdr:clientData/>
  </xdr:oneCellAnchor>
  <xdr:twoCellAnchor>
    <xdr:from>
      <xdr:col>32</xdr:col>
      <xdr:colOff>98425</xdr:colOff>
      <xdr:row>108</xdr:row>
      <xdr:rowOff>121920</xdr:rowOff>
    </xdr:from>
    <xdr:to>
      <xdr:col>32</xdr:col>
      <xdr:colOff>276225</xdr:colOff>
      <xdr:row>108</xdr:row>
      <xdr:rowOff>121920</xdr:rowOff>
    </xdr:to>
    <xdr:cxnSp macro="">
      <xdr:nvCxnSpPr>
        <xdr:cNvPr id="662" name="直線コネクタ 661"/>
        <xdr:cNvCxnSpPr/>
      </xdr:nvCxnSpPr>
      <xdr:spPr>
        <a:xfrm>
          <a:off x="22072600" y="1863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100</xdr:row>
      <xdr:rowOff>7638</xdr:rowOff>
    </xdr:from>
    <xdr:ext cx="469744" cy="259045"/>
    <xdr:sp macro="" textlink="">
      <xdr:nvSpPr>
        <xdr:cNvPr id="663" name="【公民館】&#10;一人当たり面積最大値テキスト"/>
        <xdr:cNvSpPr txBox="1"/>
      </xdr:nvSpPr>
      <xdr:spPr>
        <a:xfrm>
          <a:off x="22250400" y="17152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0.339</a:t>
          </a:r>
          <a:endParaRPr kumimoji="1" lang="ja-JP" altLang="en-US" sz="1000" b="1">
            <a:latin typeface="ＭＳ Ｐゴシック"/>
          </a:endParaRPr>
        </a:p>
      </xdr:txBody>
    </xdr:sp>
    <xdr:clientData/>
  </xdr:oneCellAnchor>
  <xdr:twoCellAnchor>
    <xdr:from>
      <xdr:col>32</xdr:col>
      <xdr:colOff>98425</xdr:colOff>
      <xdr:row>101</xdr:row>
      <xdr:rowOff>60961</xdr:rowOff>
    </xdr:from>
    <xdr:to>
      <xdr:col>32</xdr:col>
      <xdr:colOff>276225</xdr:colOff>
      <xdr:row>101</xdr:row>
      <xdr:rowOff>60961</xdr:rowOff>
    </xdr:to>
    <xdr:cxnSp macro="">
      <xdr:nvCxnSpPr>
        <xdr:cNvPr id="664" name="直線コネクタ 663"/>
        <xdr:cNvCxnSpPr/>
      </xdr:nvCxnSpPr>
      <xdr:spPr>
        <a:xfrm>
          <a:off x="22072600" y="17377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144797</xdr:rowOff>
    </xdr:from>
    <xdr:ext cx="469744" cy="259045"/>
    <xdr:sp macro="" textlink="">
      <xdr:nvSpPr>
        <xdr:cNvPr id="665" name="【公民館】&#10;一人当たり面積平均値テキスト"/>
        <xdr:cNvSpPr txBox="1"/>
      </xdr:nvSpPr>
      <xdr:spPr>
        <a:xfrm>
          <a:off x="22250400" y="181470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0.118</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166370</xdr:rowOff>
    </xdr:from>
    <xdr:to>
      <xdr:col>32</xdr:col>
      <xdr:colOff>238125</xdr:colOff>
      <xdr:row>106</xdr:row>
      <xdr:rowOff>96520</xdr:rowOff>
    </xdr:to>
    <xdr:sp macro="" textlink="">
      <xdr:nvSpPr>
        <xdr:cNvPr id="666" name="フローチャート : 判断 665"/>
        <xdr:cNvSpPr/>
      </xdr:nvSpPr>
      <xdr:spPr>
        <a:xfrm>
          <a:off x="22110700" y="1816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78739</xdr:rowOff>
    </xdr:from>
    <xdr:to>
      <xdr:col>31</xdr:col>
      <xdr:colOff>85725</xdr:colOff>
      <xdr:row>106</xdr:row>
      <xdr:rowOff>8889</xdr:rowOff>
    </xdr:to>
    <xdr:sp macro="" textlink="">
      <xdr:nvSpPr>
        <xdr:cNvPr id="667" name="フローチャート : 判断 666"/>
        <xdr:cNvSpPr/>
      </xdr:nvSpPr>
      <xdr:spPr>
        <a:xfrm>
          <a:off x="21272500" y="180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668" name="テキスト ボックス 66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69" name="テキスト ボックス 66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70" name="テキスト ボックス 66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71" name="テキスト ボックス 67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72" name="テキスト ボックス 67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104</xdr:row>
      <xdr:rowOff>40639</xdr:rowOff>
    </xdr:from>
    <xdr:to>
      <xdr:col>31</xdr:col>
      <xdr:colOff>85725</xdr:colOff>
      <xdr:row>104</xdr:row>
      <xdr:rowOff>142239</xdr:rowOff>
    </xdr:to>
    <xdr:sp macro="" textlink="">
      <xdr:nvSpPr>
        <xdr:cNvPr id="673" name="円/楕円 672"/>
        <xdr:cNvSpPr/>
      </xdr:nvSpPr>
      <xdr:spPr>
        <a:xfrm>
          <a:off x="21272500" y="17871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106</xdr:row>
      <xdr:rowOff>16</xdr:rowOff>
    </xdr:from>
    <xdr:ext cx="469744" cy="259045"/>
    <xdr:sp macro="" textlink="">
      <xdr:nvSpPr>
        <xdr:cNvPr id="674" name="n_1aveValue【公民館】&#10;一人当たり面積"/>
        <xdr:cNvSpPr txBox="1"/>
      </xdr:nvSpPr>
      <xdr:spPr>
        <a:xfrm>
          <a:off x="21075727" y="18173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0.141</a:t>
          </a:r>
          <a:endParaRPr kumimoji="1" lang="ja-JP" altLang="en-US" sz="1000" b="1">
            <a:solidFill>
              <a:srgbClr val="000080"/>
            </a:solidFill>
            <a:latin typeface="ＭＳ Ｐゴシック"/>
          </a:endParaRPr>
        </a:p>
      </xdr:txBody>
    </xdr:sp>
    <xdr:clientData/>
  </xdr:oneCellAnchor>
  <xdr:oneCellAnchor>
    <xdr:from>
      <xdr:col>30</xdr:col>
      <xdr:colOff>473152</xdr:colOff>
      <xdr:row>102</xdr:row>
      <xdr:rowOff>158766</xdr:rowOff>
    </xdr:from>
    <xdr:ext cx="469744" cy="259045"/>
    <xdr:sp macro="" textlink="">
      <xdr:nvSpPr>
        <xdr:cNvPr id="675" name="n_1mainValue【公民館】&#10;一人当たり面積"/>
        <xdr:cNvSpPr txBox="1"/>
      </xdr:nvSpPr>
      <xdr:spPr>
        <a:xfrm>
          <a:off x="21075727" y="17646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0.196</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76" name="正方形/長方形 67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77" name="正方形/長方形 67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78" name="テキスト ボックス 67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公営住宅の人口当たりの面積が大きくなっており、類似団体と比べ住宅戸数の供給が過剰となっている。人口減少や住宅の管理・更新費用等を考慮し、集約化等を検討していく必要がある。</a:t>
          </a:r>
        </a:p>
        <a:p>
          <a:r>
            <a:rPr kumimoji="1" lang="ja-JP" altLang="en-US" sz="1300">
              <a:latin typeface="ＭＳ Ｐゴシック"/>
            </a:rPr>
            <a:t>また、港湾・漁港、認定こども園・幼稚園・保育所、公民館の有形固定資産減価償却率が高くなっている。</a:t>
          </a:r>
        </a:p>
        <a:p>
          <a:r>
            <a:rPr kumimoji="1" lang="ja-JP" altLang="en-US" sz="1300">
              <a:latin typeface="ＭＳ Ｐゴシック"/>
            </a:rPr>
            <a:t>地域住民の生活に直結する公共施設等は維持しながらも、効率的な運営、地域の実情に応じながら、長寿命化や適切な更新・複合化、集約化を図り、平成</a:t>
          </a:r>
          <a:r>
            <a:rPr kumimoji="1" lang="en-US" altLang="ja-JP" sz="1300">
              <a:latin typeface="ＭＳ Ｐゴシック"/>
            </a:rPr>
            <a:t>29</a:t>
          </a:r>
          <a:r>
            <a:rPr kumimoji="1" lang="ja-JP" altLang="en-US" sz="1300">
              <a:latin typeface="ＭＳ Ｐゴシック"/>
            </a:rPr>
            <a:t>年</a:t>
          </a:r>
          <a:r>
            <a:rPr kumimoji="1" lang="en-US" altLang="ja-JP" sz="1300">
              <a:latin typeface="ＭＳ Ｐゴシック"/>
            </a:rPr>
            <a:t>3</a:t>
          </a:r>
          <a:r>
            <a:rPr kumimoji="1" lang="ja-JP" altLang="en-US" sz="1300">
              <a:latin typeface="ＭＳ Ｐゴシック"/>
            </a:rPr>
            <a:t>月に策定した「公共施設等総合管理計画」に基づいた着実なマネジメントの推進が必要である。</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大分県中津市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84,864
83,986
491.53
42,146,787
40,508,004
1,310,249
23,727,081
43,812,038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5.1
31.2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63.7</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43</xdr:row>
      <xdr:rowOff>105427</xdr:rowOff>
    </xdr:from>
    <xdr:ext cx="338939" cy="259045"/>
    <xdr:sp macro="" textlink="">
      <xdr:nvSpPr>
        <xdr:cNvPr id="43" name="テキスト ボックス 42"/>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42</xdr:row>
      <xdr:rowOff>38100</xdr:rowOff>
    </xdr:from>
    <xdr:to>
      <xdr:col>7</xdr:col>
      <xdr:colOff>638175</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86377</xdr:rowOff>
    </xdr:from>
    <xdr:ext cx="467179" cy="259045"/>
    <xdr:sp macro="" textlink="">
      <xdr:nvSpPr>
        <xdr:cNvPr id="53" name="テキスト ボックス 52"/>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57150</xdr:rowOff>
    </xdr:from>
    <xdr:to>
      <xdr:col>6</xdr:col>
      <xdr:colOff>510540</xdr:colOff>
      <xdr:row>42</xdr:row>
      <xdr:rowOff>112395</xdr:rowOff>
    </xdr:to>
    <xdr:cxnSp macro="">
      <xdr:nvCxnSpPr>
        <xdr:cNvPr id="57" name="直線コネクタ 56"/>
        <xdr:cNvCxnSpPr/>
      </xdr:nvCxnSpPr>
      <xdr:spPr>
        <a:xfrm flipV="1">
          <a:off x="4634865" y="5715000"/>
          <a:ext cx="0" cy="1598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42</xdr:row>
      <xdr:rowOff>116222</xdr:rowOff>
    </xdr:from>
    <xdr:ext cx="405111" cy="259045"/>
    <xdr:sp macro="" textlink="">
      <xdr:nvSpPr>
        <xdr:cNvPr id="58" name="【図書館】&#10;有形固定資産減価償却率最小値テキスト"/>
        <xdr:cNvSpPr txBox="1"/>
      </xdr:nvSpPr>
      <xdr:spPr>
        <a:xfrm>
          <a:off x="4724400" y="731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6</xdr:col>
      <xdr:colOff>422275</xdr:colOff>
      <xdr:row>42</xdr:row>
      <xdr:rowOff>112395</xdr:rowOff>
    </xdr:from>
    <xdr:to>
      <xdr:col>6</xdr:col>
      <xdr:colOff>600075</xdr:colOff>
      <xdr:row>42</xdr:row>
      <xdr:rowOff>112395</xdr:rowOff>
    </xdr:to>
    <xdr:cxnSp macro="">
      <xdr:nvCxnSpPr>
        <xdr:cNvPr id="59" name="直線コネクタ 58"/>
        <xdr:cNvCxnSpPr/>
      </xdr:nvCxnSpPr>
      <xdr:spPr>
        <a:xfrm>
          <a:off x="4546600" y="7313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3827</xdr:rowOff>
    </xdr:from>
    <xdr:ext cx="469744" cy="259045"/>
    <xdr:sp macro="" textlink="">
      <xdr:nvSpPr>
        <xdr:cNvPr id="60" name="【図書館】&#10;有形固定資産減価償却率最大値テキスト"/>
        <xdr:cNvSpPr txBox="1"/>
      </xdr:nvSpPr>
      <xdr:spPr>
        <a:xfrm>
          <a:off x="47244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6</xdr:col>
      <xdr:colOff>422275</xdr:colOff>
      <xdr:row>33</xdr:row>
      <xdr:rowOff>57150</xdr:rowOff>
    </xdr:from>
    <xdr:to>
      <xdr:col>6</xdr:col>
      <xdr:colOff>600075</xdr:colOff>
      <xdr:row>33</xdr:row>
      <xdr:rowOff>57150</xdr:rowOff>
    </xdr:to>
    <xdr:cxnSp macro="">
      <xdr:nvCxnSpPr>
        <xdr:cNvPr id="61" name="直線コネクタ 60"/>
        <xdr:cNvCxnSpPr/>
      </xdr:nvCxnSpPr>
      <xdr:spPr>
        <a:xfrm>
          <a:off x="4546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38</xdr:row>
      <xdr:rowOff>169562</xdr:rowOff>
    </xdr:from>
    <xdr:ext cx="405111" cy="259045"/>
    <xdr:sp macro="" textlink="">
      <xdr:nvSpPr>
        <xdr:cNvPr id="62" name="【図書館】&#10;有形固定資産減価償却率平均値テキスト"/>
        <xdr:cNvSpPr txBox="1"/>
      </xdr:nvSpPr>
      <xdr:spPr>
        <a:xfrm>
          <a:off x="4724400" y="66846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45.3</a:t>
          </a:r>
          <a:endParaRPr kumimoji="1" lang="ja-JP" altLang="en-US" sz="1000" b="1">
            <a:solidFill>
              <a:srgbClr val="000080"/>
            </a:solidFill>
            <a:latin typeface="ＭＳ Ｐゴシック"/>
          </a:endParaRPr>
        </a:p>
      </xdr:txBody>
    </xdr:sp>
    <xdr:clientData/>
  </xdr:oneCellAnchor>
  <xdr:twoCellAnchor>
    <xdr:from>
      <xdr:col>6</xdr:col>
      <xdr:colOff>460375</xdr:colOff>
      <xdr:row>39</xdr:row>
      <xdr:rowOff>19685</xdr:rowOff>
    </xdr:from>
    <xdr:to>
      <xdr:col>6</xdr:col>
      <xdr:colOff>561975</xdr:colOff>
      <xdr:row>39</xdr:row>
      <xdr:rowOff>121285</xdr:rowOff>
    </xdr:to>
    <xdr:sp macro="" textlink="">
      <xdr:nvSpPr>
        <xdr:cNvPr id="63" name="フローチャート : 判断 62"/>
        <xdr:cNvSpPr/>
      </xdr:nvSpPr>
      <xdr:spPr>
        <a:xfrm>
          <a:off x="4584700" y="6706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39</xdr:row>
      <xdr:rowOff>139700</xdr:rowOff>
    </xdr:from>
    <xdr:to>
      <xdr:col>5</xdr:col>
      <xdr:colOff>409575</xdr:colOff>
      <xdr:row>40</xdr:row>
      <xdr:rowOff>69850</xdr:rowOff>
    </xdr:to>
    <xdr:sp macro="" textlink="">
      <xdr:nvSpPr>
        <xdr:cNvPr id="64" name="フローチャート : 判断 63"/>
        <xdr:cNvSpPr/>
      </xdr:nvSpPr>
      <xdr:spPr>
        <a:xfrm>
          <a:off x="3746500" y="682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40</xdr:row>
      <xdr:rowOff>60977</xdr:rowOff>
    </xdr:from>
    <xdr:ext cx="405111" cy="259045"/>
    <xdr:sp macro="" textlink="">
      <xdr:nvSpPr>
        <xdr:cNvPr id="65" name="n_1aveValue【図書館】&#10;有形固定資産減価償却率"/>
        <xdr:cNvSpPr txBox="1"/>
      </xdr:nvSpPr>
      <xdr:spPr>
        <a:xfrm>
          <a:off x="3582043" y="691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a:t>
          </a:r>
          <a:endParaRPr kumimoji="1" lang="ja-JP" altLang="en-US" sz="1000" b="1">
            <a:solidFill>
              <a:srgbClr val="000080"/>
            </a:solidFill>
            <a:latin typeface="ＭＳ Ｐゴシック"/>
          </a:endParaRPr>
        </a:p>
      </xdr:txBody>
    </xdr:sp>
    <xdr:clientData/>
  </xdr:oneCellAnchor>
  <xdr:oneCellAnchor>
    <xdr:from>
      <xdr:col>6</xdr:col>
      <xdr:colOff>320675</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38</xdr:row>
      <xdr:rowOff>168275</xdr:rowOff>
    </xdr:from>
    <xdr:to>
      <xdr:col>5</xdr:col>
      <xdr:colOff>409575</xdr:colOff>
      <xdr:row>39</xdr:row>
      <xdr:rowOff>98425</xdr:rowOff>
    </xdr:to>
    <xdr:sp macro="" textlink="">
      <xdr:nvSpPr>
        <xdr:cNvPr id="71" name="円/楕円 70"/>
        <xdr:cNvSpPr/>
      </xdr:nvSpPr>
      <xdr:spPr>
        <a:xfrm>
          <a:off x="3746500" y="668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37</xdr:row>
      <xdr:rowOff>114952</xdr:rowOff>
    </xdr:from>
    <xdr:ext cx="405111" cy="259045"/>
    <xdr:sp macro="" textlink="">
      <xdr:nvSpPr>
        <xdr:cNvPr id="72" name="n_1mainValue【図書館】&#10;有形固定資産減価償却率"/>
        <xdr:cNvSpPr txBox="1"/>
      </xdr:nvSpPr>
      <xdr:spPr>
        <a:xfrm>
          <a:off x="3582043" y="6458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46.5</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3" name="正方形/長方形 7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4" name="正方形/長方形 7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5" name="正方形/長方形 7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6" name="正方形/長方形 7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7" name="正方形/長方形 7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8" name="正方形/長方形 7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9" name="正方形/長方形 7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0.045</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0" name="正方形/長方形 7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1" name="テキスト ボックス 80"/>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2" name="直線コネクタ 8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41</xdr:row>
      <xdr:rowOff>133350</xdr:rowOff>
    </xdr:from>
    <xdr:to>
      <xdr:col>16</xdr:col>
      <xdr:colOff>307975</xdr:colOff>
      <xdr:row>41</xdr:row>
      <xdr:rowOff>133350</xdr:rowOff>
    </xdr:to>
    <xdr:cxnSp macro="">
      <xdr:nvCxnSpPr>
        <xdr:cNvPr id="83" name="直線コネクタ 82"/>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40</xdr:row>
      <xdr:rowOff>162577</xdr:rowOff>
    </xdr:from>
    <xdr:ext cx="467179" cy="259045"/>
    <xdr:sp macro="" textlink="">
      <xdr:nvSpPr>
        <xdr:cNvPr id="84" name="テキスト ボックス 83"/>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85" name="直線コネクタ 84"/>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38</xdr:row>
      <xdr:rowOff>48277</xdr:rowOff>
    </xdr:from>
    <xdr:ext cx="467179" cy="259045"/>
    <xdr:sp macro="" textlink="">
      <xdr:nvSpPr>
        <xdr:cNvPr id="86" name="テキスト ボックス 85"/>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87" name="直線コネクタ 86"/>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105427</xdr:rowOff>
    </xdr:from>
    <xdr:ext cx="467179" cy="259045"/>
    <xdr:sp macro="" textlink="">
      <xdr:nvSpPr>
        <xdr:cNvPr id="88" name="テキスト ボックス 87"/>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89" name="直線コネクタ 88"/>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162577</xdr:rowOff>
    </xdr:from>
    <xdr:ext cx="467179" cy="259045"/>
    <xdr:sp macro="" textlink="">
      <xdr:nvSpPr>
        <xdr:cNvPr id="90" name="テキスト ボックス 89"/>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1" name="直線コネクタ 9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2" name="テキスト ボックス 91"/>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3"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19050</xdr:rowOff>
    </xdr:from>
    <xdr:to>
      <xdr:col>15</xdr:col>
      <xdr:colOff>180340</xdr:colOff>
      <xdr:row>40</xdr:row>
      <xdr:rowOff>99060</xdr:rowOff>
    </xdr:to>
    <xdr:cxnSp macro="">
      <xdr:nvCxnSpPr>
        <xdr:cNvPr id="94" name="直線コネクタ 93"/>
        <xdr:cNvCxnSpPr/>
      </xdr:nvCxnSpPr>
      <xdr:spPr>
        <a:xfrm flipV="1">
          <a:off x="10476865" y="567690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40</xdr:row>
      <xdr:rowOff>102887</xdr:rowOff>
    </xdr:from>
    <xdr:ext cx="469744" cy="259045"/>
    <xdr:sp macro="" textlink="">
      <xdr:nvSpPr>
        <xdr:cNvPr id="95" name="【図書館】&#10;一人当たり面積最小値テキスト"/>
        <xdr:cNvSpPr txBox="1"/>
      </xdr:nvSpPr>
      <xdr:spPr>
        <a:xfrm>
          <a:off x="10566400" y="696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0.009</a:t>
          </a:r>
          <a:endParaRPr kumimoji="1" lang="ja-JP" altLang="en-US" sz="1000" b="1">
            <a:latin typeface="ＭＳ Ｐゴシック"/>
          </a:endParaRPr>
        </a:p>
      </xdr:txBody>
    </xdr:sp>
    <xdr:clientData/>
  </xdr:oneCellAnchor>
  <xdr:twoCellAnchor>
    <xdr:from>
      <xdr:col>15</xdr:col>
      <xdr:colOff>92075</xdr:colOff>
      <xdr:row>40</xdr:row>
      <xdr:rowOff>99060</xdr:rowOff>
    </xdr:from>
    <xdr:to>
      <xdr:col>15</xdr:col>
      <xdr:colOff>269875</xdr:colOff>
      <xdr:row>40</xdr:row>
      <xdr:rowOff>99060</xdr:rowOff>
    </xdr:to>
    <xdr:cxnSp macro="">
      <xdr:nvCxnSpPr>
        <xdr:cNvPr id="96" name="直線コネクタ 95"/>
        <xdr:cNvCxnSpPr/>
      </xdr:nvCxnSpPr>
      <xdr:spPr>
        <a:xfrm>
          <a:off x="10388600" y="6957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31</xdr:row>
      <xdr:rowOff>137177</xdr:rowOff>
    </xdr:from>
    <xdr:ext cx="469744" cy="259045"/>
    <xdr:sp macro="" textlink="">
      <xdr:nvSpPr>
        <xdr:cNvPr id="97" name="【図書館】&#10;一人当たり面積最大値テキスト"/>
        <xdr:cNvSpPr txBox="1"/>
      </xdr:nvSpPr>
      <xdr:spPr>
        <a:xfrm>
          <a:off x="10566400" y="545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0.065</a:t>
          </a:r>
          <a:endParaRPr kumimoji="1" lang="ja-JP" altLang="en-US" sz="1000" b="1">
            <a:latin typeface="ＭＳ Ｐゴシック"/>
          </a:endParaRPr>
        </a:p>
      </xdr:txBody>
    </xdr:sp>
    <xdr:clientData/>
  </xdr:oneCellAnchor>
  <xdr:twoCellAnchor>
    <xdr:from>
      <xdr:col>15</xdr:col>
      <xdr:colOff>92075</xdr:colOff>
      <xdr:row>33</xdr:row>
      <xdr:rowOff>19050</xdr:rowOff>
    </xdr:from>
    <xdr:to>
      <xdr:col>15</xdr:col>
      <xdr:colOff>269875</xdr:colOff>
      <xdr:row>33</xdr:row>
      <xdr:rowOff>19050</xdr:rowOff>
    </xdr:to>
    <xdr:cxnSp macro="">
      <xdr:nvCxnSpPr>
        <xdr:cNvPr id="98" name="直線コネクタ 97"/>
        <xdr:cNvCxnSpPr/>
      </xdr:nvCxnSpPr>
      <xdr:spPr>
        <a:xfrm>
          <a:off x="10388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36</xdr:row>
      <xdr:rowOff>118127</xdr:rowOff>
    </xdr:from>
    <xdr:ext cx="469744" cy="259045"/>
    <xdr:sp macro="" textlink="">
      <xdr:nvSpPr>
        <xdr:cNvPr id="99" name="【図書館】&#10;一人当たり面積平均値テキスト"/>
        <xdr:cNvSpPr txBox="1"/>
      </xdr:nvSpPr>
      <xdr:spPr>
        <a:xfrm>
          <a:off x="10566400" y="6290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0.035</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139700</xdr:rowOff>
    </xdr:from>
    <xdr:to>
      <xdr:col>15</xdr:col>
      <xdr:colOff>231775</xdr:colOff>
      <xdr:row>37</xdr:row>
      <xdr:rowOff>69850</xdr:rowOff>
    </xdr:to>
    <xdr:sp macro="" textlink="">
      <xdr:nvSpPr>
        <xdr:cNvPr id="100" name="フローチャート : 判断 99"/>
        <xdr:cNvSpPr/>
      </xdr:nvSpPr>
      <xdr:spPr>
        <a:xfrm>
          <a:off x="104267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35</xdr:row>
      <xdr:rowOff>13970</xdr:rowOff>
    </xdr:from>
    <xdr:to>
      <xdr:col>14</xdr:col>
      <xdr:colOff>79375</xdr:colOff>
      <xdr:row>35</xdr:row>
      <xdr:rowOff>115570</xdr:rowOff>
    </xdr:to>
    <xdr:sp macro="" textlink="">
      <xdr:nvSpPr>
        <xdr:cNvPr id="101" name="フローチャート : 判断 100"/>
        <xdr:cNvSpPr/>
      </xdr:nvSpPr>
      <xdr:spPr>
        <a:xfrm>
          <a:off x="9588500" y="6014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33</xdr:row>
      <xdr:rowOff>132097</xdr:rowOff>
    </xdr:from>
    <xdr:ext cx="469744" cy="259045"/>
    <xdr:sp macro="" textlink="">
      <xdr:nvSpPr>
        <xdr:cNvPr id="102" name="n_1aveValue【図書館】&#10;一人当たり面積"/>
        <xdr:cNvSpPr txBox="1"/>
      </xdr:nvSpPr>
      <xdr:spPr>
        <a:xfrm>
          <a:off x="9391727" y="578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0.048</a:t>
          </a:r>
          <a:endParaRPr kumimoji="1" lang="ja-JP" altLang="en-US" sz="1000" b="1">
            <a:solidFill>
              <a:srgbClr val="000080"/>
            </a:solidFill>
            <a:latin typeface="ＭＳ Ｐゴシック"/>
          </a:endParaRPr>
        </a:p>
      </xdr:txBody>
    </xdr:sp>
    <xdr:clientData/>
  </xdr:oneCellAnchor>
  <xdr:oneCellAnchor>
    <xdr:from>
      <xdr:col>14</xdr:col>
      <xdr:colOff>676275</xdr:colOff>
      <xdr:row>44</xdr:row>
      <xdr:rowOff>73677</xdr:rowOff>
    </xdr:from>
    <xdr:ext cx="762000" cy="259045"/>
    <xdr:sp macro="" textlink="">
      <xdr:nvSpPr>
        <xdr:cNvPr id="103" name="テキスト ボックス 10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4" name="テキスト ボックス 10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5" name="テキスト ボックス 10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6" name="テキスト ボックス 10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7" name="テキスト ボックス 10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36</xdr:row>
      <xdr:rowOff>139700</xdr:rowOff>
    </xdr:from>
    <xdr:to>
      <xdr:col>14</xdr:col>
      <xdr:colOff>79375</xdr:colOff>
      <xdr:row>37</xdr:row>
      <xdr:rowOff>69850</xdr:rowOff>
    </xdr:to>
    <xdr:sp macro="" textlink="">
      <xdr:nvSpPr>
        <xdr:cNvPr id="108" name="円/楕円 107"/>
        <xdr:cNvSpPr/>
      </xdr:nvSpPr>
      <xdr:spPr>
        <a:xfrm>
          <a:off x="95885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37</xdr:row>
      <xdr:rowOff>60977</xdr:rowOff>
    </xdr:from>
    <xdr:ext cx="469744" cy="259045"/>
    <xdr:sp macro="" textlink="">
      <xdr:nvSpPr>
        <xdr:cNvPr id="109" name="n_1mainValue【図書館】&#10;一人当たり面積"/>
        <xdr:cNvSpPr txBox="1"/>
      </xdr:nvSpPr>
      <xdr:spPr>
        <a:xfrm>
          <a:off x="9391727" y="640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0.035</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0" name="正方形/長方形 10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1" name="正方形/長方形 11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2" name="正方形/長方形 11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3" name="正方形/長方形 11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4" name="正方形/長方形 11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5" name="正方形/長方形 11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6" name="正方形/長方形 11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7" name="正方形/長方形 11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8" name="テキスト ボックス 11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19" name="直線コネクタ 11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65</xdr:row>
      <xdr:rowOff>143527</xdr:rowOff>
    </xdr:from>
    <xdr:ext cx="338939" cy="259045"/>
    <xdr:sp macro="" textlink="">
      <xdr:nvSpPr>
        <xdr:cNvPr id="120" name="テキスト ボックス 119"/>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21" name="直線コネクタ 120"/>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22" name="テキスト ボックス 121"/>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23" name="直線コネクタ 122"/>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24" name="テキスト ボックス 123"/>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25" name="直線コネクタ 124"/>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26" name="テキスト ボックス 125"/>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27" name="直線コネクタ 126"/>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29227</xdr:rowOff>
    </xdr:from>
    <xdr:ext cx="403059" cy="259045"/>
    <xdr:sp macro="" textlink="">
      <xdr:nvSpPr>
        <xdr:cNvPr id="128" name="テキスト ボックス 127"/>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29" name="直線コネクタ 12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0" name="テキスト ボックス 12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66294</xdr:rowOff>
    </xdr:from>
    <xdr:to>
      <xdr:col>6</xdr:col>
      <xdr:colOff>510540</xdr:colOff>
      <xdr:row>62</xdr:row>
      <xdr:rowOff>82296</xdr:rowOff>
    </xdr:to>
    <xdr:cxnSp macro="">
      <xdr:nvCxnSpPr>
        <xdr:cNvPr id="132" name="直線コネクタ 131"/>
        <xdr:cNvCxnSpPr/>
      </xdr:nvCxnSpPr>
      <xdr:spPr>
        <a:xfrm flipV="1">
          <a:off x="4634865" y="9496044"/>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62</xdr:row>
      <xdr:rowOff>86123</xdr:rowOff>
    </xdr:from>
    <xdr:ext cx="405111" cy="259045"/>
    <xdr:sp macro="" textlink="">
      <xdr:nvSpPr>
        <xdr:cNvPr id="133" name="【体育館・プール】&#10;有形固定資産減価償却率最小値テキスト"/>
        <xdr:cNvSpPr txBox="1"/>
      </xdr:nvSpPr>
      <xdr:spPr>
        <a:xfrm>
          <a:off x="4724400" y="107160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31.4</a:t>
          </a:r>
          <a:endParaRPr kumimoji="1" lang="ja-JP" altLang="en-US" sz="1000" b="1">
            <a:latin typeface="ＭＳ Ｐゴシック"/>
          </a:endParaRPr>
        </a:p>
      </xdr:txBody>
    </xdr:sp>
    <xdr:clientData/>
  </xdr:oneCellAnchor>
  <xdr:twoCellAnchor>
    <xdr:from>
      <xdr:col>6</xdr:col>
      <xdr:colOff>422275</xdr:colOff>
      <xdr:row>62</xdr:row>
      <xdr:rowOff>82296</xdr:rowOff>
    </xdr:from>
    <xdr:to>
      <xdr:col>6</xdr:col>
      <xdr:colOff>600075</xdr:colOff>
      <xdr:row>62</xdr:row>
      <xdr:rowOff>82296</xdr:rowOff>
    </xdr:to>
    <xdr:cxnSp macro="">
      <xdr:nvCxnSpPr>
        <xdr:cNvPr id="134" name="直線コネクタ 133"/>
        <xdr:cNvCxnSpPr/>
      </xdr:nvCxnSpPr>
      <xdr:spPr>
        <a:xfrm>
          <a:off x="4546600" y="10712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12971</xdr:rowOff>
    </xdr:from>
    <xdr:ext cx="405111" cy="259045"/>
    <xdr:sp macro="" textlink="">
      <xdr:nvSpPr>
        <xdr:cNvPr id="135" name="【体育館・プール】&#10;有形固定資産減価償却率最大値テキスト"/>
        <xdr:cNvSpPr txBox="1"/>
      </xdr:nvSpPr>
      <xdr:spPr>
        <a:xfrm>
          <a:off x="4724400" y="9271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84.6</a:t>
          </a:r>
          <a:endParaRPr kumimoji="1" lang="ja-JP" altLang="en-US" sz="1000" b="1">
            <a:latin typeface="ＭＳ Ｐゴシック"/>
          </a:endParaRPr>
        </a:p>
      </xdr:txBody>
    </xdr:sp>
    <xdr:clientData/>
  </xdr:oneCellAnchor>
  <xdr:twoCellAnchor>
    <xdr:from>
      <xdr:col>6</xdr:col>
      <xdr:colOff>422275</xdr:colOff>
      <xdr:row>55</xdr:row>
      <xdr:rowOff>66294</xdr:rowOff>
    </xdr:from>
    <xdr:to>
      <xdr:col>6</xdr:col>
      <xdr:colOff>600075</xdr:colOff>
      <xdr:row>55</xdr:row>
      <xdr:rowOff>66294</xdr:rowOff>
    </xdr:to>
    <xdr:cxnSp macro="">
      <xdr:nvCxnSpPr>
        <xdr:cNvPr id="136" name="直線コネクタ 135"/>
        <xdr:cNvCxnSpPr/>
      </xdr:nvCxnSpPr>
      <xdr:spPr>
        <a:xfrm>
          <a:off x="4546600" y="9496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28211</xdr:rowOff>
    </xdr:from>
    <xdr:ext cx="405111" cy="259045"/>
    <xdr:sp macro="" textlink="">
      <xdr:nvSpPr>
        <xdr:cNvPr id="137" name="【体育館・プール】&#10;有形固定資産減価償却率平均値テキスト"/>
        <xdr:cNvSpPr txBox="1"/>
      </xdr:nvSpPr>
      <xdr:spPr>
        <a:xfrm>
          <a:off x="4724400" y="101437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53.1</a:t>
          </a:r>
          <a:endParaRPr kumimoji="1" lang="ja-JP" altLang="en-US" sz="1000" b="1">
            <a:solidFill>
              <a:srgbClr val="000080"/>
            </a:solidFill>
            <a:latin typeface="ＭＳ Ｐゴシック"/>
          </a:endParaRPr>
        </a:p>
      </xdr:txBody>
    </xdr:sp>
    <xdr:clientData/>
  </xdr:oneCellAnchor>
  <xdr:twoCellAnchor>
    <xdr:from>
      <xdr:col>6</xdr:col>
      <xdr:colOff>460375</xdr:colOff>
      <xdr:row>59</xdr:row>
      <xdr:rowOff>49784</xdr:rowOff>
    </xdr:from>
    <xdr:to>
      <xdr:col>6</xdr:col>
      <xdr:colOff>561975</xdr:colOff>
      <xdr:row>59</xdr:row>
      <xdr:rowOff>151384</xdr:rowOff>
    </xdr:to>
    <xdr:sp macro="" textlink="">
      <xdr:nvSpPr>
        <xdr:cNvPr id="138" name="フローチャート : 判断 137"/>
        <xdr:cNvSpPr/>
      </xdr:nvSpPr>
      <xdr:spPr>
        <a:xfrm>
          <a:off x="4584700" y="10165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58</xdr:row>
      <xdr:rowOff>93218</xdr:rowOff>
    </xdr:from>
    <xdr:to>
      <xdr:col>5</xdr:col>
      <xdr:colOff>409575</xdr:colOff>
      <xdr:row>59</xdr:row>
      <xdr:rowOff>23368</xdr:rowOff>
    </xdr:to>
    <xdr:sp macro="" textlink="">
      <xdr:nvSpPr>
        <xdr:cNvPr id="139" name="フローチャート : 判断 138"/>
        <xdr:cNvSpPr/>
      </xdr:nvSpPr>
      <xdr:spPr>
        <a:xfrm>
          <a:off x="3746500" y="10037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59</xdr:row>
      <xdr:rowOff>14495</xdr:rowOff>
    </xdr:from>
    <xdr:ext cx="405111" cy="259045"/>
    <xdr:sp macro="" textlink="">
      <xdr:nvSpPr>
        <xdr:cNvPr id="140" name="n_1aveValue【体育館・プール】&#10;有形固定資産減価償却率"/>
        <xdr:cNvSpPr txBox="1"/>
      </xdr:nvSpPr>
      <xdr:spPr>
        <a:xfrm>
          <a:off x="3582043" y="10130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141" name="テキスト ボックス 14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2" name="テキスト ボックス 14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3" name="テキスト ボックス 14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4" name="テキスト ボックス 14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5" name="テキスト ボックス 14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58</xdr:row>
      <xdr:rowOff>70358</xdr:rowOff>
    </xdr:from>
    <xdr:to>
      <xdr:col>5</xdr:col>
      <xdr:colOff>409575</xdr:colOff>
      <xdr:row>59</xdr:row>
      <xdr:rowOff>508</xdr:rowOff>
    </xdr:to>
    <xdr:sp macro="" textlink="">
      <xdr:nvSpPr>
        <xdr:cNvPr id="146" name="円/楕円 145"/>
        <xdr:cNvSpPr/>
      </xdr:nvSpPr>
      <xdr:spPr>
        <a:xfrm>
          <a:off x="3746500" y="10014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57</xdr:row>
      <xdr:rowOff>17035</xdr:rowOff>
    </xdr:from>
    <xdr:ext cx="405111" cy="259045"/>
    <xdr:sp macro="" textlink="">
      <xdr:nvSpPr>
        <xdr:cNvPr id="147" name="n_1mainValue【体育館・プール】&#10;有形固定資産減価償却率"/>
        <xdr:cNvSpPr txBox="1"/>
      </xdr:nvSpPr>
      <xdr:spPr>
        <a:xfrm>
          <a:off x="3582043" y="9789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59.7</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48" name="正方形/長方形 14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49" name="正方形/長方形 14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0" name="正方形/長方形 14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1" name="正方形/長方形 15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2" name="正方形/長方形 15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3" name="正方形/長方形 15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4" name="正方形/長方形 15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0.041</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5" name="正方形/長方形 15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6" name="テキスト ボックス 15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7" name="直線コネクタ 15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0</xdr:rowOff>
    </xdr:from>
    <xdr:to>
      <xdr:col>16</xdr:col>
      <xdr:colOff>307975</xdr:colOff>
      <xdr:row>64</xdr:row>
      <xdr:rowOff>0</xdr:rowOff>
    </xdr:to>
    <xdr:cxnSp macro="">
      <xdr:nvCxnSpPr>
        <xdr:cNvPr id="158" name="直線コネクタ 157"/>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29227</xdr:rowOff>
    </xdr:from>
    <xdr:ext cx="467179" cy="259045"/>
    <xdr:sp macro="" textlink="">
      <xdr:nvSpPr>
        <xdr:cNvPr id="159" name="テキスト ボックス 158"/>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61</xdr:row>
      <xdr:rowOff>57150</xdr:rowOff>
    </xdr:from>
    <xdr:to>
      <xdr:col>16</xdr:col>
      <xdr:colOff>307975</xdr:colOff>
      <xdr:row>61</xdr:row>
      <xdr:rowOff>57150</xdr:rowOff>
    </xdr:to>
    <xdr:cxnSp macro="">
      <xdr:nvCxnSpPr>
        <xdr:cNvPr id="160" name="直線コネクタ 159"/>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60</xdr:row>
      <xdr:rowOff>86377</xdr:rowOff>
    </xdr:from>
    <xdr:ext cx="467179" cy="259045"/>
    <xdr:sp macro="" textlink="">
      <xdr:nvSpPr>
        <xdr:cNvPr id="161" name="テキスト ボックス 160"/>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58</xdr:row>
      <xdr:rowOff>114300</xdr:rowOff>
    </xdr:from>
    <xdr:to>
      <xdr:col>16</xdr:col>
      <xdr:colOff>307975</xdr:colOff>
      <xdr:row>58</xdr:row>
      <xdr:rowOff>114300</xdr:rowOff>
    </xdr:to>
    <xdr:cxnSp macro="">
      <xdr:nvCxnSpPr>
        <xdr:cNvPr id="162" name="直線コネクタ 161"/>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57</xdr:row>
      <xdr:rowOff>143527</xdr:rowOff>
    </xdr:from>
    <xdr:ext cx="467179" cy="259045"/>
    <xdr:sp macro="" textlink="">
      <xdr:nvSpPr>
        <xdr:cNvPr id="163" name="テキスト ボックス 162"/>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56</xdr:row>
      <xdr:rowOff>0</xdr:rowOff>
    </xdr:from>
    <xdr:to>
      <xdr:col>16</xdr:col>
      <xdr:colOff>307975</xdr:colOff>
      <xdr:row>56</xdr:row>
      <xdr:rowOff>0</xdr:rowOff>
    </xdr:to>
    <xdr:cxnSp macro="">
      <xdr:nvCxnSpPr>
        <xdr:cNvPr id="164" name="直線コネクタ 163"/>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55</xdr:row>
      <xdr:rowOff>29227</xdr:rowOff>
    </xdr:from>
    <xdr:ext cx="467179" cy="259045"/>
    <xdr:sp macro="" textlink="">
      <xdr:nvSpPr>
        <xdr:cNvPr id="165" name="テキスト ボックス 164"/>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66" name="直線コネクタ 16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67" name="テキスト ボックス 166"/>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68"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34290</xdr:rowOff>
    </xdr:from>
    <xdr:to>
      <xdr:col>15</xdr:col>
      <xdr:colOff>180340</xdr:colOff>
      <xdr:row>62</xdr:row>
      <xdr:rowOff>68580</xdr:rowOff>
    </xdr:to>
    <xdr:cxnSp macro="">
      <xdr:nvCxnSpPr>
        <xdr:cNvPr id="169" name="直線コネクタ 168"/>
        <xdr:cNvCxnSpPr/>
      </xdr:nvCxnSpPr>
      <xdr:spPr>
        <a:xfrm flipV="1">
          <a:off x="10476865" y="946404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62</xdr:row>
      <xdr:rowOff>72407</xdr:rowOff>
    </xdr:from>
    <xdr:ext cx="469744" cy="259045"/>
    <xdr:sp macro="" textlink="">
      <xdr:nvSpPr>
        <xdr:cNvPr id="170" name="【体育館・プール】&#10;一人当たり面積最小値テキスト"/>
        <xdr:cNvSpPr txBox="1"/>
      </xdr:nvSpPr>
      <xdr:spPr>
        <a:xfrm>
          <a:off x="10566400" y="1070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0.060</a:t>
          </a:r>
          <a:endParaRPr kumimoji="1" lang="ja-JP" altLang="en-US" sz="1000" b="1">
            <a:latin typeface="ＭＳ Ｐゴシック"/>
          </a:endParaRPr>
        </a:p>
      </xdr:txBody>
    </xdr:sp>
    <xdr:clientData/>
  </xdr:oneCellAnchor>
  <xdr:twoCellAnchor>
    <xdr:from>
      <xdr:col>15</xdr:col>
      <xdr:colOff>92075</xdr:colOff>
      <xdr:row>62</xdr:row>
      <xdr:rowOff>68580</xdr:rowOff>
    </xdr:from>
    <xdr:to>
      <xdr:col>15</xdr:col>
      <xdr:colOff>269875</xdr:colOff>
      <xdr:row>62</xdr:row>
      <xdr:rowOff>68580</xdr:rowOff>
    </xdr:to>
    <xdr:cxnSp macro="">
      <xdr:nvCxnSpPr>
        <xdr:cNvPr id="171" name="直線コネクタ 170"/>
        <xdr:cNvCxnSpPr/>
      </xdr:nvCxnSpPr>
      <xdr:spPr>
        <a:xfrm>
          <a:off x="10388600" y="10698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53</xdr:row>
      <xdr:rowOff>152417</xdr:rowOff>
    </xdr:from>
    <xdr:ext cx="469744" cy="259045"/>
    <xdr:sp macro="" textlink="">
      <xdr:nvSpPr>
        <xdr:cNvPr id="172" name="【体育館・プール】&#10;一人当たり面積最大値テキスト"/>
        <xdr:cNvSpPr txBox="1"/>
      </xdr:nvSpPr>
      <xdr:spPr>
        <a:xfrm>
          <a:off x="10566400" y="9239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0.330</a:t>
          </a:r>
          <a:endParaRPr kumimoji="1" lang="ja-JP" altLang="en-US" sz="1000" b="1">
            <a:latin typeface="ＭＳ Ｐゴシック"/>
          </a:endParaRPr>
        </a:p>
      </xdr:txBody>
    </xdr:sp>
    <xdr:clientData/>
  </xdr:oneCellAnchor>
  <xdr:twoCellAnchor>
    <xdr:from>
      <xdr:col>15</xdr:col>
      <xdr:colOff>92075</xdr:colOff>
      <xdr:row>55</xdr:row>
      <xdr:rowOff>34290</xdr:rowOff>
    </xdr:from>
    <xdr:to>
      <xdr:col>15</xdr:col>
      <xdr:colOff>269875</xdr:colOff>
      <xdr:row>55</xdr:row>
      <xdr:rowOff>34290</xdr:rowOff>
    </xdr:to>
    <xdr:cxnSp macro="">
      <xdr:nvCxnSpPr>
        <xdr:cNvPr id="173" name="直線コネクタ 172"/>
        <xdr:cNvCxnSpPr/>
      </xdr:nvCxnSpPr>
      <xdr:spPr>
        <a:xfrm>
          <a:off x="10388600" y="946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58</xdr:row>
      <xdr:rowOff>124223</xdr:rowOff>
    </xdr:from>
    <xdr:ext cx="469744" cy="259045"/>
    <xdr:sp macro="" textlink="">
      <xdr:nvSpPr>
        <xdr:cNvPr id="174" name="【体育館・プール】&#10;一人当たり面積平均値テキスト"/>
        <xdr:cNvSpPr txBox="1"/>
      </xdr:nvSpPr>
      <xdr:spPr>
        <a:xfrm>
          <a:off x="10566400" y="100683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0.182</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145796</xdr:rowOff>
    </xdr:from>
    <xdr:to>
      <xdr:col>15</xdr:col>
      <xdr:colOff>231775</xdr:colOff>
      <xdr:row>59</xdr:row>
      <xdr:rowOff>75946</xdr:rowOff>
    </xdr:to>
    <xdr:sp macro="" textlink="">
      <xdr:nvSpPr>
        <xdr:cNvPr id="175" name="フローチャート : 判断 174"/>
        <xdr:cNvSpPr/>
      </xdr:nvSpPr>
      <xdr:spPr>
        <a:xfrm>
          <a:off x="10426700" y="10089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58</xdr:row>
      <xdr:rowOff>141224</xdr:rowOff>
    </xdr:from>
    <xdr:to>
      <xdr:col>14</xdr:col>
      <xdr:colOff>79375</xdr:colOff>
      <xdr:row>59</xdr:row>
      <xdr:rowOff>71374</xdr:rowOff>
    </xdr:to>
    <xdr:sp macro="" textlink="">
      <xdr:nvSpPr>
        <xdr:cNvPr id="176" name="フローチャート : 判断 175"/>
        <xdr:cNvSpPr/>
      </xdr:nvSpPr>
      <xdr:spPr>
        <a:xfrm>
          <a:off x="9588500" y="1008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59</xdr:row>
      <xdr:rowOff>62501</xdr:rowOff>
    </xdr:from>
    <xdr:ext cx="469744" cy="259045"/>
    <xdr:sp macro="" textlink="">
      <xdr:nvSpPr>
        <xdr:cNvPr id="177" name="n_1aveValue【体育館・プール】&#10;一人当たり面積"/>
        <xdr:cNvSpPr txBox="1"/>
      </xdr:nvSpPr>
      <xdr:spPr>
        <a:xfrm>
          <a:off x="9391727" y="10178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0.183</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78" name="テキスト ボックス 17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79" name="テキスト ボックス 17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0" name="テキスト ボックス 17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1" name="テキスト ボックス 18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2" name="テキスト ボックス 18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56</xdr:row>
      <xdr:rowOff>77216</xdr:rowOff>
    </xdr:from>
    <xdr:to>
      <xdr:col>14</xdr:col>
      <xdr:colOff>79375</xdr:colOff>
      <xdr:row>57</xdr:row>
      <xdr:rowOff>7366</xdr:rowOff>
    </xdr:to>
    <xdr:sp macro="" textlink="">
      <xdr:nvSpPr>
        <xdr:cNvPr id="183" name="円/楕円 182"/>
        <xdr:cNvSpPr/>
      </xdr:nvSpPr>
      <xdr:spPr>
        <a:xfrm>
          <a:off x="9588500" y="9678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55</xdr:row>
      <xdr:rowOff>23893</xdr:rowOff>
    </xdr:from>
    <xdr:ext cx="469744" cy="259045"/>
    <xdr:sp macro="" textlink="">
      <xdr:nvSpPr>
        <xdr:cNvPr id="184" name="n_1mainValue【体育館・プール】&#10;一人当たり面積"/>
        <xdr:cNvSpPr txBox="1"/>
      </xdr:nvSpPr>
      <xdr:spPr>
        <a:xfrm>
          <a:off x="9391727" y="9453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0.272</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85" name="正方形/長方形 18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86" name="正方形/長方形 18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87" name="正方形/長方形 18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88" name="正方形/長方形 18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89" name="正方形/長方形 18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0" name="正方形/長方形 18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1" name="正方形/長方形 19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66.9</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2" name="正方形/長方形 19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3" name="テキスト ボックス 19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4" name="直線コネクタ 19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195" name="テキスト ボックス 194"/>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196" name="直線コネクタ 195"/>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197" name="テキスト ボックス 196"/>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198" name="直線コネクタ 197"/>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199" name="テキスト ボックス 198"/>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00" name="直線コネクタ 199"/>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01" name="テキスト ボックス 200"/>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02" name="直線コネクタ 201"/>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77</xdr:row>
      <xdr:rowOff>67327</xdr:rowOff>
    </xdr:from>
    <xdr:ext cx="403059" cy="259045"/>
    <xdr:sp macro="" textlink="">
      <xdr:nvSpPr>
        <xdr:cNvPr id="203" name="テキスト ボックス 202"/>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04" name="直線コネクタ 20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05" name="テキスト ボックス 204"/>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06"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86106</xdr:rowOff>
    </xdr:from>
    <xdr:to>
      <xdr:col>6</xdr:col>
      <xdr:colOff>510540</xdr:colOff>
      <xdr:row>84</xdr:row>
      <xdr:rowOff>76963</xdr:rowOff>
    </xdr:to>
    <xdr:cxnSp macro="">
      <xdr:nvCxnSpPr>
        <xdr:cNvPr id="207" name="直線コネクタ 206"/>
        <xdr:cNvCxnSpPr/>
      </xdr:nvCxnSpPr>
      <xdr:spPr>
        <a:xfrm flipV="1">
          <a:off x="4634865" y="13287756"/>
          <a:ext cx="0" cy="1191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84</xdr:row>
      <xdr:rowOff>80790</xdr:rowOff>
    </xdr:from>
    <xdr:ext cx="405111" cy="259045"/>
    <xdr:sp macro="" textlink="">
      <xdr:nvSpPr>
        <xdr:cNvPr id="208" name="【福祉施設】&#10;有形固定資産減価償却率最小値テキスト"/>
        <xdr:cNvSpPr txBox="1"/>
      </xdr:nvSpPr>
      <xdr:spPr>
        <a:xfrm>
          <a:off x="4724400" y="14482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33.3</a:t>
          </a:r>
          <a:endParaRPr kumimoji="1" lang="ja-JP" altLang="en-US" sz="1000" b="1">
            <a:latin typeface="ＭＳ Ｐゴシック"/>
          </a:endParaRPr>
        </a:p>
      </xdr:txBody>
    </xdr:sp>
    <xdr:clientData/>
  </xdr:oneCellAnchor>
  <xdr:twoCellAnchor>
    <xdr:from>
      <xdr:col>6</xdr:col>
      <xdr:colOff>422275</xdr:colOff>
      <xdr:row>84</xdr:row>
      <xdr:rowOff>76963</xdr:rowOff>
    </xdr:from>
    <xdr:to>
      <xdr:col>6</xdr:col>
      <xdr:colOff>600075</xdr:colOff>
      <xdr:row>84</xdr:row>
      <xdr:rowOff>76963</xdr:rowOff>
    </xdr:to>
    <xdr:cxnSp macro="">
      <xdr:nvCxnSpPr>
        <xdr:cNvPr id="209" name="直線コネクタ 208"/>
        <xdr:cNvCxnSpPr/>
      </xdr:nvCxnSpPr>
      <xdr:spPr>
        <a:xfrm>
          <a:off x="4546600" y="14478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32783</xdr:rowOff>
    </xdr:from>
    <xdr:ext cx="405111" cy="259045"/>
    <xdr:sp macro="" textlink="">
      <xdr:nvSpPr>
        <xdr:cNvPr id="210" name="【福祉施設】&#10;有形固定資産減価償却率最大値テキスト"/>
        <xdr:cNvSpPr txBox="1"/>
      </xdr:nvSpPr>
      <xdr:spPr>
        <a:xfrm>
          <a:off x="4724400" y="13062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85.4</a:t>
          </a:r>
          <a:endParaRPr kumimoji="1" lang="ja-JP" altLang="en-US" sz="1000" b="1">
            <a:latin typeface="ＭＳ Ｐゴシック"/>
          </a:endParaRPr>
        </a:p>
      </xdr:txBody>
    </xdr:sp>
    <xdr:clientData/>
  </xdr:oneCellAnchor>
  <xdr:twoCellAnchor>
    <xdr:from>
      <xdr:col>6</xdr:col>
      <xdr:colOff>422275</xdr:colOff>
      <xdr:row>77</xdr:row>
      <xdr:rowOff>86106</xdr:rowOff>
    </xdr:from>
    <xdr:to>
      <xdr:col>6</xdr:col>
      <xdr:colOff>600075</xdr:colOff>
      <xdr:row>77</xdr:row>
      <xdr:rowOff>86106</xdr:rowOff>
    </xdr:to>
    <xdr:cxnSp macro="">
      <xdr:nvCxnSpPr>
        <xdr:cNvPr id="211" name="直線コネクタ 210"/>
        <xdr:cNvCxnSpPr/>
      </xdr:nvCxnSpPr>
      <xdr:spPr>
        <a:xfrm>
          <a:off x="4546600" y="13287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50309</xdr:rowOff>
    </xdr:from>
    <xdr:ext cx="405111" cy="259045"/>
    <xdr:sp macro="" textlink="">
      <xdr:nvSpPr>
        <xdr:cNvPr id="212" name="【福祉施設】&#10;有形固定資産減価償却率平均値テキスト"/>
        <xdr:cNvSpPr txBox="1"/>
      </xdr:nvSpPr>
      <xdr:spPr>
        <a:xfrm>
          <a:off x="4724400" y="141092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46.3</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71882</xdr:rowOff>
    </xdr:from>
    <xdr:to>
      <xdr:col>6</xdr:col>
      <xdr:colOff>561975</xdr:colOff>
      <xdr:row>83</xdr:row>
      <xdr:rowOff>2032</xdr:rowOff>
    </xdr:to>
    <xdr:sp macro="" textlink="">
      <xdr:nvSpPr>
        <xdr:cNvPr id="213" name="フローチャート : 判断 212"/>
        <xdr:cNvSpPr/>
      </xdr:nvSpPr>
      <xdr:spPr>
        <a:xfrm>
          <a:off x="4584700" y="14130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81</xdr:row>
      <xdr:rowOff>149606</xdr:rowOff>
    </xdr:from>
    <xdr:to>
      <xdr:col>5</xdr:col>
      <xdr:colOff>409575</xdr:colOff>
      <xdr:row>82</xdr:row>
      <xdr:rowOff>79756</xdr:rowOff>
    </xdr:to>
    <xdr:sp macro="" textlink="">
      <xdr:nvSpPr>
        <xdr:cNvPr id="214" name="フローチャート : 判断 213"/>
        <xdr:cNvSpPr/>
      </xdr:nvSpPr>
      <xdr:spPr>
        <a:xfrm>
          <a:off x="3746500" y="14037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82</xdr:row>
      <xdr:rowOff>70883</xdr:rowOff>
    </xdr:from>
    <xdr:ext cx="405111" cy="259045"/>
    <xdr:sp macro="" textlink="">
      <xdr:nvSpPr>
        <xdr:cNvPr id="215" name="n_1aveValue【福祉施設】&#10;有形固定資産減価償却率"/>
        <xdr:cNvSpPr txBox="1"/>
      </xdr:nvSpPr>
      <xdr:spPr>
        <a:xfrm>
          <a:off x="3582043" y="14129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50.4</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216" name="テキスト ボックス 21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17" name="テキスト ボックス 21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18" name="テキスト ボックス 21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19" name="テキスト ボックス 21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0" name="テキスト ボックス 21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80</xdr:row>
      <xdr:rowOff>133604</xdr:rowOff>
    </xdr:from>
    <xdr:to>
      <xdr:col>5</xdr:col>
      <xdr:colOff>409575</xdr:colOff>
      <xdr:row>81</xdr:row>
      <xdr:rowOff>63754</xdr:rowOff>
    </xdr:to>
    <xdr:sp macro="" textlink="">
      <xdr:nvSpPr>
        <xdr:cNvPr id="221" name="円/楕円 220"/>
        <xdr:cNvSpPr/>
      </xdr:nvSpPr>
      <xdr:spPr>
        <a:xfrm>
          <a:off x="3746500" y="13849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79</xdr:row>
      <xdr:rowOff>80281</xdr:rowOff>
    </xdr:from>
    <xdr:ext cx="405111" cy="259045"/>
    <xdr:sp macro="" textlink="">
      <xdr:nvSpPr>
        <xdr:cNvPr id="222" name="n_1mainValue【福祉施設】&#10;有形固定資産減価償却率"/>
        <xdr:cNvSpPr txBox="1"/>
      </xdr:nvSpPr>
      <xdr:spPr>
        <a:xfrm>
          <a:off x="3582043" y="13624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58.6</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23" name="正方形/長方形 2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24" name="正方形/長方形 2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25" name="正方形/長方形 2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26" name="正方形/長方形 2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27" name="正方形/長方形 2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28" name="正方形/長方形 2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29" name="正方形/長方形 2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0.033</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0" name="正方形/長方形 2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1" name="テキスト ボックス 2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2" name="直線コネクタ 2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114300</xdr:rowOff>
    </xdr:from>
    <xdr:to>
      <xdr:col>16</xdr:col>
      <xdr:colOff>307975</xdr:colOff>
      <xdr:row>86</xdr:row>
      <xdr:rowOff>114300</xdr:rowOff>
    </xdr:to>
    <xdr:cxnSp macro="">
      <xdr:nvCxnSpPr>
        <xdr:cNvPr id="233" name="直線コネクタ 232"/>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234" name="テキスト ボックス 233"/>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235" name="直線コネクタ 234"/>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236" name="テキスト ボックス 235"/>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37" name="直線コネクタ 236"/>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38" name="テキスト ボックス 237"/>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239" name="直線コネクタ 238"/>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240" name="テキスト ボックス 239"/>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241" name="直線コネクタ 240"/>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242" name="テキスト ボックス 241"/>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3" name="直線コネクタ 24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44" name="テキスト ボックス 24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0.250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45"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77</xdr:row>
      <xdr:rowOff>26670</xdr:rowOff>
    </xdr:from>
    <xdr:to>
      <xdr:col>15</xdr:col>
      <xdr:colOff>180340</xdr:colOff>
      <xdr:row>85</xdr:row>
      <xdr:rowOff>118111</xdr:rowOff>
    </xdr:to>
    <xdr:cxnSp macro="">
      <xdr:nvCxnSpPr>
        <xdr:cNvPr id="246" name="直線コネクタ 245"/>
        <xdr:cNvCxnSpPr/>
      </xdr:nvCxnSpPr>
      <xdr:spPr>
        <a:xfrm flipV="1">
          <a:off x="10476865" y="13228320"/>
          <a:ext cx="0" cy="1463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121938</xdr:rowOff>
    </xdr:from>
    <xdr:ext cx="469744" cy="259045"/>
    <xdr:sp macro="" textlink="">
      <xdr:nvSpPr>
        <xdr:cNvPr id="247" name="【福祉施設】&#10;一人当たり面積最小値テキスト"/>
        <xdr:cNvSpPr txBox="1"/>
      </xdr:nvSpPr>
      <xdr:spPr>
        <a:xfrm>
          <a:off x="10566400" y="1469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0.022</a:t>
          </a:r>
          <a:endParaRPr kumimoji="1" lang="ja-JP" altLang="en-US" sz="1000" b="1">
            <a:latin typeface="ＭＳ Ｐゴシック"/>
          </a:endParaRPr>
        </a:p>
      </xdr:txBody>
    </xdr:sp>
    <xdr:clientData/>
  </xdr:oneCellAnchor>
  <xdr:twoCellAnchor>
    <xdr:from>
      <xdr:col>15</xdr:col>
      <xdr:colOff>92075</xdr:colOff>
      <xdr:row>85</xdr:row>
      <xdr:rowOff>118111</xdr:rowOff>
    </xdr:from>
    <xdr:to>
      <xdr:col>15</xdr:col>
      <xdr:colOff>269875</xdr:colOff>
      <xdr:row>85</xdr:row>
      <xdr:rowOff>118111</xdr:rowOff>
    </xdr:to>
    <xdr:cxnSp macro="">
      <xdr:nvCxnSpPr>
        <xdr:cNvPr id="248" name="直線コネクタ 247"/>
        <xdr:cNvCxnSpPr/>
      </xdr:nvCxnSpPr>
      <xdr:spPr>
        <a:xfrm>
          <a:off x="10388600" y="1469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75</xdr:row>
      <xdr:rowOff>144797</xdr:rowOff>
    </xdr:from>
    <xdr:ext cx="469744" cy="259045"/>
    <xdr:sp macro="" textlink="">
      <xdr:nvSpPr>
        <xdr:cNvPr id="249" name="【福祉施設】&#10;一人当たり面積最大値テキスト"/>
        <xdr:cNvSpPr txBox="1"/>
      </xdr:nvSpPr>
      <xdr:spPr>
        <a:xfrm>
          <a:off x="10566400" y="13003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0.214</a:t>
          </a:r>
          <a:endParaRPr kumimoji="1" lang="ja-JP" altLang="en-US" sz="1000" b="1">
            <a:latin typeface="ＭＳ Ｐゴシック"/>
          </a:endParaRPr>
        </a:p>
      </xdr:txBody>
    </xdr:sp>
    <xdr:clientData/>
  </xdr:oneCellAnchor>
  <xdr:twoCellAnchor>
    <xdr:from>
      <xdr:col>15</xdr:col>
      <xdr:colOff>92075</xdr:colOff>
      <xdr:row>77</xdr:row>
      <xdr:rowOff>26670</xdr:rowOff>
    </xdr:from>
    <xdr:to>
      <xdr:col>15</xdr:col>
      <xdr:colOff>269875</xdr:colOff>
      <xdr:row>77</xdr:row>
      <xdr:rowOff>26670</xdr:rowOff>
    </xdr:to>
    <xdr:cxnSp macro="">
      <xdr:nvCxnSpPr>
        <xdr:cNvPr id="250" name="直線コネクタ 249"/>
        <xdr:cNvCxnSpPr/>
      </xdr:nvCxnSpPr>
      <xdr:spPr>
        <a:xfrm>
          <a:off x="10388600" y="1322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81</xdr:row>
      <xdr:rowOff>7638</xdr:rowOff>
    </xdr:from>
    <xdr:ext cx="469744" cy="259045"/>
    <xdr:sp macro="" textlink="">
      <xdr:nvSpPr>
        <xdr:cNvPr id="251" name="【福祉施設】&#10;一人当たり面積平均値テキスト"/>
        <xdr:cNvSpPr txBox="1"/>
      </xdr:nvSpPr>
      <xdr:spPr>
        <a:xfrm>
          <a:off x="10566400" y="138950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0.117</a:t>
          </a:r>
          <a:endParaRPr kumimoji="1" lang="ja-JP" altLang="en-US" sz="1000" b="1">
            <a:solidFill>
              <a:srgbClr val="000080"/>
            </a:solidFill>
            <a:latin typeface="ＭＳ Ｐゴシック"/>
          </a:endParaRPr>
        </a:p>
      </xdr:txBody>
    </xdr:sp>
    <xdr:clientData/>
  </xdr:oneCellAnchor>
  <xdr:twoCellAnchor>
    <xdr:from>
      <xdr:col>15</xdr:col>
      <xdr:colOff>130175</xdr:colOff>
      <xdr:row>81</xdr:row>
      <xdr:rowOff>29211</xdr:rowOff>
    </xdr:from>
    <xdr:to>
      <xdr:col>15</xdr:col>
      <xdr:colOff>231775</xdr:colOff>
      <xdr:row>81</xdr:row>
      <xdr:rowOff>130811</xdr:rowOff>
    </xdr:to>
    <xdr:sp macro="" textlink="">
      <xdr:nvSpPr>
        <xdr:cNvPr id="252" name="フローチャート : 判断 251"/>
        <xdr:cNvSpPr/>
      </xdr:nvSpPr>
      <xdr:spPr>
        <a:xfrm>
          <a:off x="10426700" y="13916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82</xdr:row>
      <xdr:rowOff>139700</xdr:rowOff>
    </xdr:from>
    <xdr:to>
      <xdr:col>14</xdr:col>
      <xdr:colOff>79375</xdr:colOff>
      <xdr:row>83</xdr:row>
      <xdr:rowOff>69850</xdr:rowOff>
    </xdr:to>
    <xdr:sp macro="" textlink="">
      <xdr:nvSpPr>
        <xdr:cNvPr id="253" name="フローチャート : 判断 252"/>
        <xdr:cNvSpPr/>
      </xdr:nvSpPr>
      <xdr:spPr>
        <a:xfrm>
          <a:off x="95885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83</xdr:row>
      <xdr:rowOff>60977</xdr:rowOff>
    </xdr:from>
    <xdr:ext cx="469744" cy="259045"/>
    <xdr:sp macro="" textlink="">
      <xdr:nvSpPr>
        <xdr:cNvPr id="254" name="n_1aveValue【福祉施設】&#10;一人当たり面積"/>
        <xdr:cNvSpPr txBox="1"/>
      </xdr:nvSpPr>
      <xdr:spPr>
        <a:xfrm>
          <a:off x="9391727" y="1429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0.080</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255" name="テキスト ボックス 25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56" name="テキスト ボックス 25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57" name="テキスト ボックス 25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58" name="テキスト ボックス 25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59" name="テキスト ボックス 25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82</xdr:row>
      <xdr:rowOff>17780</xdr:rowOff>
    </xdr:from>
    <xdr:to>
      <xdr:col>14</xdr:col>
      <xdr:colOff>79375</xdr:colOff>
      <xdr:row>82</xdr:row>
      <xdr:rowOff>119380</xdr:rowOff>
    </xdr:to>
    <xdr:sp macro="" textlink="">
      <xdr:nvSpPr>
        <xdr:cNvPr id="260" name="円/楕円 259"/>
        <xdr:cNvSpPr/>
      </xdr:nvSpPr>
      <xdr:spPr>
        <a:xfrm>
          <a:off x="9588500" y="1407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80</xdr:row>
      <xdr:rowOff>135907</xdr:rowOff>
    </xdr:from>
    <xdr:ext cx="469744" cy="259045"/>
    <xdr:sp macro="" textlink="">
      <xdr:nvSpPr>
        <xdr:cNvPr id="261" name="n_1mainValue【福祉施設】&#10;一人当たり面積"/>
        <xdr:cNvSpPr txBox="1"/>
      </xdr:nvSpPr>
      <xdr:spPr>
        <a:xfrm>
          <a:off x="9391727" y="1385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0.096</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2" name="正方形/長方形 26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63" name="正方形/長方形 26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64" name="正方形/長方形 26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65" name="正方形/長方形 26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66" name="正方形/長方形 26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67" name="正方形/長方形 26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68" name="正方形/長方形 26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57.3</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69" name="正方形/長方形 268"/>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70" name="テキスト ボックス 269"/>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71" name="直線コネクタ 270"/>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110</xdr:row>
      <xdr:rowOff>48277</xdr:rowOff>
    </xdr:from>
    <xdr:ext cx="338939" cy="259045"/>
    <xdr:sp macro="" textlink="">
      <xdr:nvSpPr>
        <xdr:cNvPr id="272" name="テキスト ボックス 271"/>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108</xdr:row>
      <xdr:rowOff>76200</xdr:rowOff>
    </xdr:from>
    <xdr:to>
      <xdr:col>7</xdr:col>
      <xdr:colOff>638175</xdr:colOff>
      <xdr:row>108</xdr:row>
      <xdr:rowOff>76200</xdr:rowOff>
    </xdr:to>
    <xdr:cxnSp macro="">
      <xdr:nvCxnSpPr>
        <xdr:cNvPr id="273" name="直線コネクタ 272"/>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107</xdr:row>
      <xdr:rowOff>105427</xdr:rowOff>
    </xdr:from>
    <xdr:ext cx="403059" cy="259045"/>
    <xdr:sp macro="" textlink="">
      <xdr:nvSpPr>
        <xdr:cNvPr id="274" name="テキスト ボックス 273"/>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105</xdr:row>
      <xdr:rowOff>133350</xdr:rowOff>
    </xdr:from>
    <xdr:to>
      <xdr:col>7</xdr:col>
      <xdr:colOff>638175</xdr:colOff>
      <xdr:row>105</xdr:row>
      <xdr:rowOff>133350</xdr:rowOff>
    </xdr:to>
    <xdr:cxnSp macro="">
      <xdr:nvCxnSpPr>
        <xdr:cNvPr id="275" name="直線コネクタ 274"/>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104</xdr:row>
      <xdr:rowOff>162577</xdr:rowOff>
    </xdr:from>
    <xdr:ext cx="403059" cy="259045"/>
    <xdr:sp macro="" textlink="">
      <xdr:nvSpPr>
        <xdr:cNvPr id="276" name="テキスト ボックス 275"/>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103</xdr:row>
      <xdr:rowOff>19050</xdr:rowOff>
    </xdr:from>
    <xdr:to>
      <xdr:col>7</xdr:col>
      <xdr:colOff>638175</xdr:colOff>
      <xdr:row>103</xdr:row>
      <xdr:rowOff>19050</xdr:rowOff>
    </xdr:to>
    <xdr:cxnSp macro="">
      <xdr:nvCxnSpPr>
        <xdr:cNvPr id="277" name="直線コネクタ 276"/>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102</xdr:row>
      <xdr:rowOff>48277</xdr:rowOff>
    </xdr:from>
    <xdr:ext cx="403059" cy="259045"/>
    <xdr:sp macro="" textlink="">
      <xdr:nvSpPr>
        <xdr:cNvPr id="278" name="テキスト ボックス 277"/>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100</xdr:row>
      <xdr:rowOff>76200</xdr:rowOff>
    </xdr:from>
    <xdr:to>
      <xdr:col>7</xdr:col>
      <xdr:colOff>638175</xdr:colOff>
      <xdr:row>100</xdr:row>
      <xdr:rowOff>76200</xdr:rowOff>
    </xdr:to>
    <xdr:cxnSp macro="">
      <xdr:nvCxnSpPr>
        <xdr:cNvPr id="279" name="直線コネクタ 278"/>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99</xdr:row>
      <xdr:rowOff>105427</xdr:rowOff>
    </xdr:from>
    <xdr:ext cx="403059" cy="259045"/>
    <xdr:sp macro="" textlink="">
      <xdr:nvSpPr>
        <xdr:cNvPr id="280" name="テキスト ボックス 279"/>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81" name="直線コネクタ 280"/>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282" name="テキスト ボックス 281"/>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83"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100</xdr:row>
      <xdr:rowOff>16763</xdr:rowOff>
    </xdr:from>
    <xdr:to>
      <xdr:col>6</xdr:col>
      <xdr:colOff>510540</xdr:colOff>
      <xdr:row>108</xdr:row>
      <xdr:rowOff>156211</xdr:rowOff>
    </xdr:to>
    <xdr:cxnSp macro="">
      <xdr:nvCxnSpPr>
        <xdr:cNvPr id="284" name="直線コネクタ 283"/>
        <xdr:cNvCxnSpPr/>
      </xdr:nvCxnSpPr>
      <xdr:spPr>
        <a:xfrm flipV="1">
          <a:off x="4634865" y="17161763"/>
          <a:ext cx="0" cy="1511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160038</xdr:rowOff>
    </xdr:from>
    <xdr:ext cx="405111" cy="259045"/>
    <xdr:sp macro="" textlink="">
      <xdr:nvSpPr>
        <xdr:cNvPr id="285" name="【市民会館】&#10;有形固定資産減価償却率最小値テキスト"/>
        <xdr:cNvSpPr txBox="1"/>
      </xdr:nvSpPr>
      <xdr:spPr>
        <a:xfrm>
          <a:off x="4724400" y="18676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a:t>
          </a:r>
          <a:endParaRPr kumimoji="1" lang="ja-JP" altLang="en-US" sz="1000" b="1">
            <a:latin typeface="ＭＳ Ｐゴシック"/>
          </a:endParaRPr>
        </a:p>
      </xdr:txBody>
    </xdr:sp>
    <xdr:clientData/>
  </xdr:oneCellAnchor>
  <xdr:twoCellAnchor>
    <xdr:from>
      <xdr:col>6</xdr:col>
      <xdr:colOff>422275</xdr:colOff>
      <xdr:row>108</xdr:row>
      <xdr:rowOff>156211</xdr:rowOff>
    </xdr:from>
    <xdr:to>
      <xdr:col>6</xdr:col>
      <xdr:colOff>600075</xdr:colOff>
      <xdr:row>108</xdr:row>
      <xdr:rowOff>156211</xdr:rowOff>
    </xdr:to>
    <xdr:cxnSp macro="">
      <xdr:nvCxnSpPr>
        <xdr:cNvPr id="286" name="直線コネクタ 285"/>
        <xdr:cNvCxnSpPr/>
      </xdr:nvCxnSpPr>
      <xdr:spPr>
        <a:xfrm>
          <a:off x="4546600" y="18672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98</xdr:row>
      <xdr:rowOff>134890</xdr:rowOff>
    </xdr:from>
    <xdr:ext cx="405111" cy="259045"/>
    <xdr:sp macro="" textlink="">
      <xdr:nvSpPr>
        <xdr:cNvPr id="287" name="【市民会館】&#10;有形固定資産減価償却率最大値テキスト"/>
        <xdr:cNvSpPr txBox="1"/>
      </xdr:nvSpPr>
      <xdr:spPr>
        <a:xfrm>
          <a:off x="4724400" y="16936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82.6</a:t>
          </a:r>
          <a:endParaRPr kumimoji="1" lang="ja-JP" altLang="en-US" sz="1000" b="1">
            <a:latin typeface="ＭＳ Ｐゴシック"/>
          </a:endParaRPr>
        </a:p>
      </xdr:txBody>
    </xdr:sp>
    <xdr:clientData/>
  </xdr:oneCellAnchor>
  <xdr:twoCellAnchor>
    <xdr:from>
      <xdr:col>6</xdr:col>
      <xdr:colOff>422275</xdr:colOff>
      <xdr:row>100</xdr:row>
      <xdr:rowOff>16763</xdr:rowOff>
    </xdr:from>
    <xdr:to>
      <xdr:col>6</xdr:col>
      <xdr:colOff>600075</xdr:colOff>
      <xdr:row>100</xdr:row>
      <xdr:rowOff>16763</xdr:rowOff>
    </xdr:to>
    <xdr:cxnSp macro="">
      <xdr:nvCxnSpPr>
        <xdr:cNvPr id="288" name="直線コネクタ 287"/>
        <xdr:cNvCxnSpPr/>
      </xdr:nvCxnSpPr>
      <xdr:spPr>
        <a:xfrm>
          <a:off x="4546600" y="17161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103</xdr:row>
      <xdr:rowOff>44975</xdr:rowOff>
    </xdr:from>
    <xdr:ext cx="405111" cy="259045"/>
    <xdr:sp macro="" textlink="">
      <xdr:nvSpPr>
        <xdr:cNvPr id="289" name="【市民会館】&#10;有形固定資産減価償却率平均値テキスト"/>
        <xdr:cNvSpPr txBox="1"/>
      </xdr:nvSpPr>
      <xdr:spPr>
        <a:xfrm>
          <a:off x="4724400" y="177043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55.7</a:t>
          </a:r>
          <a:endParaRPr kumimoji="1" lang="ja-JP" altLang="en-US" sz="1000" b="1">
            <a:solidFill>
              <a:srgbClr val="000080"/>
            </a:solidFill>
            <a:latin typeface="ＭＳ Ｐゴシック"/>
          </a:endParaRPr>
        </a:p>
      </xdr:txBody>
    </xdr:sp>
    <xdr:clientData/>
  </xdr:oneCellAnchor>
  <xdr:twoCellAnchor>
    <xdr:from>
      <xdr:col>6</xdr:col>
      <xdr:colOff>460375</xdr:colOff>
      <xdr:row>103</xdr:row>
      <xdr:rowOff>66548</xdr:rowOff>
    </xdr:from>
    <xdr:to>
      <xdr:col>6</xdr:col>
      <xdr:colOff>561975</xdr:colOff>
      <xdr:row>103</xdr:row>
      <xdr:rowOff>168148</xdr:rowOff>
    </xdr:to>
    <xdr:sp macro="" textlink="">
      <xdr:nvSpPr>
        <xdr:cNvPr id="290" name="フローチャート : 判断 289"/>
        <xdr:cNvSpPr/>
      </xdr:nvSpPr>
      <xdr:spPr>
        <a:xfrm>
          <a:off x="4584700" y="1772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104</xdr:row>
      <xdr:rowOff>11685</xdr:rowOff>
    </xdr:from>
    <xdr:to>
      <xdr:col>5</xdr:col>
      <xdr:colOff>409575</xdr:colOff>
      <xdr:row>104</xdr:row>
      <xdr:rowOff>113285</xdr:rowOff>
    </xdr:to>
    <xdr:sp macro="" textlink="">
      <xdr:nvSpPr>
        <xdr:cNvPr id="291" name="フローチャート : 判断 290"/>
        <xdr:cNvSpPr/>
      </xdr:nvSpPr>
      <xdr:spPr>
        <a:xfrm>
          <a:off x="3746500" y="1784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104</xdr:row>
      <xdr:rowOff>104412</xdr:rowOff>
    </xdr:from>
    <xdr:ext cx="405111" cy="259045"/>
    <xdr:sp macro="" textlink="">
      <xdr:nvSpPr>
        <xdr:cNvPr id="292" name="n_1aveValue【市民会館】&#10;有形固定資産減価償却率"/>
        <xdr:cNvSpPr txBox="1"/>
      </xdr:nvSpPr>
      <xdr:spPr>
        <a:xfrm>
          <a:off x="3582043" y="1793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50.6</a:t>
          </a:r>
          <a:endParaRPr kumimoji="1" lang="ja-JP" altLang="en-US" sz="1000" b="1">
            <a:solidFill>
              <a:srgbClr val="000080"/>
            </a:solidFill>
            <a:latin typeface="ＭＳ Ｐゴシック"/>
          </a:endParaRPr>
        </a:p>
      </xdr:txBody>
    </xdr:sp>
    <xdr:clientData/>
  </xdr:oneCellAnchor>
  <xdr:oneCellAnchor>
    <xdr:from>
      <xdr:col>6</xdr:col>
      <xdr:colOff>320675</xdr:colOff>
      <xdr:row>111</xdr:row>
      <xdr:rowOff>16527</xdr:rowOff>
    </xdr:from>
    <xdr:ext cx="762000" cy="259045"/>
    <xdr:sp macro="" textlink="">
      <xdr:nvSpPr>
        <xdr:cNvPr id="293" name="テキスト ボックス 29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294" name="テキスト ボックス 29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295" name="テキスト ボックス 29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296" name="テキスト ボックス 29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297" name="テキスト ボックス 29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102</xdr:row>
      <xdr:rowOff>157987</xdr:rowOff>
    </xdr:from>
    <xdr:to>
      <xdr:col>5</xdr:col>
      <xdr:colOff>409575</xdr:colOff>
      <xdr:row>103</xdr:row>
      <xdr:rowOff>88137</xdr:rowOff>
    </xdr:to>
    <xdr:sp macro="" textlink="">
      <xdr:nvSpPr>
        <xdr:cNvPr id="298" name="円/楕円 297"/>
        <xdr:cNvSpPr/>
      </xdr:nvSpPr>
      <xdr:spPr>
        <a:xfrm>
          <a:off x="3746500" y="17645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101</xdr:row>
      <xdr:rowOff>104664</xdr:rowOff>
    </xdr:from>
    <xdr:ext cx="405111" cy="259045"/>
    <xdr:sp macro="" textlink="">
      <xdr:nvSpPr>
        <xdr:cNvPr id="299" name="n_1mainValue【市民会館】&#10;有形固定資産減価償却率"/>
        <xdr:cNvSpPr txBox="1"/>
      </xdr:nvSpPr>
      <xdr:spPr>
        <a:xfrm>
          <a:off x="3582043" y="17421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59.2</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00" name="正方形/長方形 29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01" name="正方形/長方形 30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02" name="正方形/長方形 30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03" name="正方形/長方形 30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04" name="正方形/長方形 30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05" name="正方形/長方形 30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06" name="正方形/長方形 30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0.101</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07" name="正方形/長方形 30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08" name="テキスト ボックス 30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09" name="直線コネクタ 30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110</xdr:row>
      <xdr:rowOff>48277</xdr:rowOff>
    </xdr:from>
    <xdr:ext cx="467179" cy="259045"/>
    <xdr:sp macro="" textlink="">
      <xdr:nvSpPr>
        <xdr:cNvPr id="310" name="テキスト ボックス 309"/>
        <xdr:cNvSpPr txBox="1"/>
      </xdr:nvSpPr>
      <xdr:spPr>
        <a:xfrm>
          <a:off x="6136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108</xdr:row>
      <xdr:rowOff>152400</xdr:rowOff>
    </xdr:from>
    <xdr:to>
      <xdr:col>16</xdr:col>
      <xdr:colOff>307975</xdr:colOff>
      <xdr:row>108</xdr:row>
      <xdr:rowOff>152400</xdr:rowOff>
    </xdr:to>
    <xdr:cxnSp macro="">
      <xdr:nvCxnSpPr>
        <xdr:cNvPr id="311" name="直線コネクタ 310"/>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108</xdr:row>
      <xdr:rowOff>10177</xdr:rowOff>
    </xdr:from>
    <xdr:ext cx="467179" cy="259045"/>
    <xdr:sp macro="" textlink="">
      <xdr:nvSpPr>
        <xdr:cNvPr id="312" name="テキスト ボックス 311"/>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9</xdr:col>
      <xdr:colOff>422275</xdr:colOff>
      <xdr:row>106</xdr:row>
      <xdr:rowOff>114300</xdr:rowOff>
    </xdr:from>
    <xdr:to>
      <xdr:col>16</xdr:col>
      <xdr:colOff>307975</xdr:colOff>
      <xdr:row>106</xdr:row>
      <xdr:rowOff>114300</xdr:rowOff>
    </xdr:to>
    <xdr:cxnSp macro="">
      <xdr:nvCxnSpPr>
        <xdr:cNvPr id="313" name="直線コネクタ 312"/>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105</xdr:row>
      <xdr:rowOff>143527</xdr:rowOff>
    </xdr:from>
    <xdr:ext cx="467179" cy="259045"/>
    <xdr:sp macro="" textlink="">
      <xdr:nvSpPr>
        <xdr:cNvPr id="314" name="テキスト ボックス 313"/>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315" name="直線コネクタ 314"/>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103</xdr:row>
      <xdr:rowOff>105427</xdr:rowOff>
    </xdr:from>
    <xdr:ext cx="467179" cy="259045"/>
    <xdr:sp macro="" textlink="">
      <xdr:nvSpPr>
        <xdr:cNvPr id="316" name="テキスト ボックス 315"/>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102</xdr:row>
      <xdr:rowOff>38100</xdr:rowOff>
    </xdr:from>
    <xdr:to>
      <xdr:col>16</xdr:col>
      <xdr:colOff>307975</xdr:colOff>
      <xdr:row>102</xdr:row>
      <xdr:rowOff>38100</xdr:rowOff>
    </xdr:to>
    <xdr:cxnSp macro="">
      <xdr:nvCxnSpPr>
        <xdr:cNvPr id="317" name="直線コネクタ 316"/>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101</xdr:row>
      <xdr:rowOff>67327</xdr:rowOff>
    </xdr:from>
    <xdr:ext cx="467179" cy="259045"/>
    <xdr:sp macro="" textlink="">
      <xdr:nvSpPr>
        <xdr:cNvPr id="318" name="テキスト ボックス 317"/>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100</xdr:row>
      <xdr:rowOff>0</xdr:rowOff>
    </xdr:from>
    <xdr:to>
      <xdr:col>16</xdr:col>
      <xdr:colOff>307975</xdr:colOff>
      <xdr:row>100</xdr:row>
      <xdr:rowOff>0</xdr:rowOff>
    </xdr:to>
    <xdr:cxnSp macro="">
      <xdr:nvCxnSpPr>
        <xdr:cNvPr id="319" name="直線コネクタ 318"/>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99</xdr:row>
      <xdr:rowOff>29227</xdr:rowOff>
    </xdr:from>
    <xdr:ext cx="467179" cy="259045"/>
    <xdr:sp macro="" textlink="">
      <xdr:nvSpPr>
        <xdr:cNvPr id="320" name="テキスト ボックス 319"/>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0.250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21" name="直線コネクタ 320"/>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322" name="テキスト ボックス 321"/>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23"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100</xdr:row>
      <xdr:rowOff>152400</xdr:rowOff>
    </xdr:from>
    <xdr:to>
      <xdr:col>15</xdr:col>
      <xdr:colOff>180340</xdr:colOff>
      <xdr:row>108</xdr:row>
      <xdr:rowOff>7620</xdr:rowOff>
    </xdr:to>
    <xdr:cxnSp macro="">
      <xdr:nvCxnSpPr>
        <xdr:cNvPr id="324" name="直線コネクタ 323"/>
        <xdr:cNvCxnSpPr/>
      </xdr:nvCxnSpPr>
      <xdr:spPr>
        <a:xfrm flipV="1">
          <a:off x="10476865" y="1729740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11447</xdr:rowOff>
    </xdr:from>
    <xdr:ext cx="469744" cy="259045"/>
    <xdr:sp macro="" textlink="">
      <xdr:nvSpPr>
        <xdr:cNvPr id="325" name="【市民会館】&#10;一人当たり面積最小値テキスト"/>
        <xdr:cNvSpPr txBox="1"/>
      </xdr:nvSpPr>
      <xdr:spPr>
        <a:xfrm>
          <a:off x="10566400" y="1852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0.069</a:t>
          </a:r>
          <a:endParaRPr kumimoji="1" lang="ja-JP" altLang="en-US" sz="1000" b="1">
            <a:latin typeface="ＭＳ Ｐゴシック"/>
          </a:endParaRPr>
        </a:p>
      </xdr:txBody>
    </xdr:sp>
    <xdr:clientData/>
  </xdr:oneCellAnchor>
  <xdr:twoCellAnchor>
    <xdr:from>
      <xdr:col>15</xdr:col>
      <xdr:colOff>92075</xdr:colOff>
      <xdr:row>108</xdr:row>
      <xdr:rowOff>7620</xdr:rowOff>
    </xdr:from>
    <xdr:to>
      <xdr:col>15</xdr:col>
      <xdr:colOff>269875</xdr:colOff>
      <xdr:row>108</xdr:row>
      <xdr:rowOff>7620</xdr:rowOff>
    </xdr:to>
    <xdr:cxnSp macro="">
      <xdr:nvCxnSpPr>
        <xdr:cNvPr id="326" name="直線コネクタ 325"/>
        <xdr:cNvCxnSpPr/>
      </xdr:nvCxnSpPr>
      <xdr:spPr>
        <a:xfrm>
          <a:off x="10388600" y="1852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99</xdr:row>
      <xdr:rowOff>99077</xdr:rowOff>
    </xdr:from>
    <xdr:ext cx="469744" cy="259045"/>
    <xdr:sp macro="" textlink="">
      <xdr:nvSpPr>
        <xdr:cNvPr id="327" name="【市民会館】&#10;一人当たり面積最大値テキスト"/>
        <xdr:cNvSpPr txBox="1"/>
      </xdr:nvSpPr>
      <xdr:spPr>
        <a:xfrm>
          <a:off x="10566400" y="1707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0.230</a:t>
          </a:r>
          <a:endParaRPr kumimoji="1" lang="ja-JP" altLang="en-US" sz="1000" b="1">
            <a:latin typeface="ＭＳ Ｐゴシック"/>
          </a:endParaRPr>
        </a:p>
      </xdr:txBody>
    </xdr:sp>
    <xdr:clientData/>
  </xdr:oneCellAnchor>
  <xdr:twoCellAnchor>
    <xdr:from>
      <xdr:col>15</xdr:col>
      <xdr:colOff>92075</xdr:colOff>
      <xdr:row>100</xdr:row>
      <xdr:rowOff>152400</xdr:rowOff>
    </xdr:from>
    <xdr:to>
      <xdr:col>15</xdr:col>
      <xdr:colOff>269875</xdr:colOff>
      <xdr:row>100</xdr:row>
      <xdr:rowOff>152400</xdr:rowOff>
    </xdr:to>
    <xdr:cxnSp macro="">
      <xdr:nvCxnSpPr>
        <xdr:cNvPr id="328" name="直線コネクタ 327"/>
        <xdr:cNvCxnSpPr/>
      </xdr:nvCxnSpPr>
      <xdr:spPr>
        <a:xfrm>
          <a:off x="10388600" y="1729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105</xdr:row>
      <xdr:rowOff>76216</xdr:rowOff>
    </xdr:from>
    <xdr:ext cx="469744" cy="259045"/>
    <xdr:sp macro="" textlink="">
      <xdr:nvSpPr>
        <xdr:cNvPr id="329" name="【市民会館】&#10;一人当たり面積平均値テキスト"/>
        <xdr:cNvSpPr txBox="1"/>
      </xdr:nvSpPr>
      <xdr:spPr>
        <a:xfrm>
          <a:off x="10566400" y="180784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0.118</a:t>
          </a:r>
          <a:endParaRPr kumimoji="1" lang="ja-JP" altLang="en-US" sz="1000" b="1">
            <a:solidFill>
              <a:srgbClr val="000080"/>
            </a:solidFill>
            <a:latin typeface="ＭＳ Ｐゴシック"/>
          </a:endParaRPr>
        </a:p>
      </xdr:txBody>
    </xdr:sp>
    <xdr:clientData/>
  </xdr:oneCellAnchor>
  <xdr:twoCellAnchor>
    <xdr:from>
      <xdr:col>15</xdr:col>
      <xdr:colOff>130175</xdr:colOff>
      <xdr:row>105</xdr:row>
      <xdr:rowOff>97789</xdr:rowOff>
    </xdr:from>
    <xdr:to>
      <xdr:col>15</xdr:col>
      <xdr:colOff>231775</xdr:colOff>
      <xdr:row>106</xdr:row>
      <xdr:rowOff>27939</xdr:rowOff>
    </xdr:to>
    <xdr:sp macro="" textlink="">
      <xdr:nvSpPr>
        <xdr:cNvPr id="330" name="フローチャート : 判断 329"/>
        <xdr:cNvSpPr/>
      </xdr:nvSpPr>
      <xdr:spPr>
        <a:xfrm>
          <a:off x="10426700" y="18100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104</xdr:row>
      <xdr:rowOff>139700</xdr:rowOff>
    </xdr:from>
    <xdr:to>
      <xdr:col>14</xdr:col>
      <xdr:colOff>79375</xdr:colOff>
      <xdr:row>105</xdr:row>
      <xdr:rowOff>69850</xdr:rowOff>
    </xdr:to>
    <xdr:sp macro="" textlink="">
      <xdr:nvSpPr>
        <xdr:cNvPr id="331" name="フローチャート : 判断 330"/>
        <xdr:cNvSpPr/>
      </xdr:nvSpPr>
      <xdr:spPr>
        <a:xfrm>
          <a:off x="95885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103</xdr:row>
      <xdr:rowOff>86377</xdr:rowOff>
    </xdr:from>
    <xdr:ext cx="469744" cy="259045"/>
    <xdr:sp macro="" textlink="">
      <xdr:nvSpPr>
        <xdr:cNvPr id="332" name="n_1aveValue【市民会館】&#10;一人当たり面積"/>
        <xdr:cNvSpPr txBox="1"/>
      </xdr:nvSpPr>
      <xdr:spPr>
        <a:xfrm>
          <a:off x="9391727" y="1774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0.135</a:t>
          </a:r>
          <a:endParaRPr kumimoji="1" lang="ja-JP" altLang="en-US" sz="1000" b="1">
            <a:solidFill>
              <a:srgbClr val="000080"/>
            </a:solidFill>
            <a:latin typeface="ＭＳ Ｐゴシック"/>
          </a:endParaRPr>
        </a:p>
      </xdr:txBody>
    </xdr:sp>
    <xdr:clientData/>
  </xdr:oneCellAnchor>
  <xdr:oneCellAnchor>
    <xdr:from>
      <xdr:col>14</xdr:col>
      <xdr:colOff>676275</xdr:colOff>
      <xdr:row>111</xdr:row>
      <xdr:rowOff>16527</xdr:rowOff>
    </xdr:from>
    <xdr:ext cx="762000" cy="259045"/>
    <xdr:sp macro="" textlink="">
      <xdr:nvSpPr>
        <xdr:cNvPr id="333" name="テキスト ボックス 332"/>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34" name="テキスト ボックス 333"/>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35" name="テキスト ボックス 334"/>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36" name="テキスト ボックス 335"/>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37" name="テキスト ボックス 336"/>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105</xdr:row>
      <xdr:rowOff>21589</xdr:rowOff>
    </xdr:from>
    <xdr:to>
      <xdr:col>14</xdr:col>
      <xdr:colOff>79375</xdr:colOff>
      <xdr:row>105</xdr:row>
      <xdr:rowOff>123189</xdr:rowOff>
    </xdr:to>
    <xdr:sp macro="" textlink="">
      <xdr:nvSpPr>
        <xdr:cNvPr id="338" name="円/楕円 337"/>
        <xdr:cNvSpPr/>
      </xdr:nvSpPr>
      <xdr:spPr>
        <a:xfrm>
          <a:off x="9588500" y="1802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105</xdr:row>
      <xdr:rowOff>114316</xdr:rowOff>
    </xdr:from>
    <xdr:ext cx="469744" cy="259045"/>
    <xdr:sp macro="" textlink="">
      <xdr:nvSpPr>
        <xdr:cNvPr id="339" name="n_1mainValue【市民会館】&#10;一人当たり面積"/>
        <xdr:cNvSpPr txBox="1"/>
      </xdr:nvSpPr>
      <xdr:spPr>
        <a:xfrm>
          <a:off x="9391727" y="18116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0.128</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40" name="正方形/長方形 33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41" name="正方形/長方形 34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42" name="正方形/長方形 34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43" name="正方形/長方形 34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44" name="正方形/長方形 34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45" name="正方形/長方形 34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46" name="正方形/長方形 34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47" name="正方形/長方形 34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48" name="テキスト ボックス 34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49" name="直線コネクタ 34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350" name="テキスト ボックス 349"/>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351" name="直線コネクタ 350"/>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352" name="テキスト ボックス 351"/>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353" name="直線コネクタ 352"/>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354" name="テキスト ボックス 353"/>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355" name="直線コネクタ 354"/>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356" name="テキスト ボックス 355"/>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357" name="直線コネクタ 356"/>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358" name="テキスト ボックス 357"/>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59" name="直線コネクタ 358"/>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360" name="テキスト ボックス 359"/>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61" name="直線コネクタ 36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62" name="テキスト ボックス 361"/>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63"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95250</xdr:rowOff>
    </xdr:from>
    <xdr:to>
      <xdr:col>23</xdr:col>
      <xdr:colOff>516889</xdr:colOff>
      <xdr:row>40</xdr:row>
      <xdr:rowOff>41910</xdr:rowOff>
    </xdr:to>
    <xdr:cxnSp macro="">
      <xdr:nvCxnSpPr>
        <xdr:cNvPr id="364" name="直線コネクタ 363"/>
        <xdr:cNvCxnSpPr/>
      </xdr:nvCxnSpPr>
      <xdr:spPr>
        <a:xfrm flipV="1">
          <a:off x="16318864" y="5753100"/>
          <a:ext cx="0" cy="1146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40</xdr:row>
      <xdr:rowOff>45737</xdr:rowOff>
    </xdr:from>
    <xdr:ext cx="405111" cy="259045"/>
    <xdr:sp macro="" textlink="">
      <xdr:nvSpPr>
        <xdr:cNvPr id="365" name="【一般廃棄物処理施設】&#10;有形固定資産減価償却率最小値テキスト"/>
        <xdr:cNvSpPr txBox="1"/>
      </xdr:nvSpPr>
      <xdr:spPr>
        <a:xfrm>
          <a:off x="16408400" y="6903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37.8</a:t>
          </a:r>
          <a:endParaRPr kumimoji="1" lang="ja-JP" altLang="en-US" sz="1000" b="1">
            <a:latin typeface="ＭＳ Ｐゴシック"/>
          </a:endParaRPr>
        </a:p>
      </xdr:txBody>
    </xdr:sp>
    <xdr:clientData/>
  </xdr:oneCellAnchor>
  <xdr:twoCellAnchor>
    <xdr:from>
      <xdr:col>23</xdr:col>
      <xdr:colOff>428625</xdr:colOff>
      <xdr:row>40</xdr:row>
      <xdr:rowOff>41910</xdr:rowOff>
    </xdr:from>
    <xdr:to>
      <xdr:col>23</xdr:col>
      <xdr:colOff>606425</xdr:colOff>
      <xdr:row>40</xdr:row>
      <xdr:rowOff>41910</xdr:rowOff>
    </xdr:to>
    <xdr:cxnSp macro="">
      <xdr:nvCxnSpPr>
        <xdr:cNvPr id="366" name="直線コネクタ 365"/>
        <xdr:cNvCxnSpPr/>
      </xdr:nvCxnSpPr>
      <xdr:spPr>
        <a:xfrm>
          <a:off x="16230600" y="6899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41927</xdr:rowOff>
    </xdr:from>
    <xdr:ext cx="405111" cy="259045"/>
    <xdr:sp macro="" textlink="">
      <xdr:nvSpPr>
        <xdr:cNvPr id="367" name="【一般廃棄物処理施設】&#10;有形固定資産減価償却率最大値テキスト"/>
        <xdr:cNvSpPr txBox="1"/>
      </xdr:nvSpPr>
      <xdr:spPr>
        <a:xfrm>
          <a:off x="16408400" y="5528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98.0</a:t>
          </a:r>
          <a:endParaRPr kumimoji="1" lang="ja-JP" altLang="en-US" sz="1000" b="1">
            <a:latin typeface="ＭＳ Ｐゴシック"/>
          </a:endParaRPr>
        </a:p>
      </xdr:txBody>
    </xdr:sp>
    <xdr:clientData/>
  </xdr:oneCellAnchor>
  <xdr:twoCellAnchor>
    <xdr:from>
      <xdr:col>23</xdr:col>
      <xdr:colOff>428625</xdr:colOff>
      <xdr:row>33</xdr:row>
      <xdr:rowOff>95250</xdr:rowOff>
    </xdr:from>
    <xdr:to>
      <xdr:col>23</xdr:col>
      <xdr:colOff>606425</xdr:colOff>
      <xdr:row>33</xdr:row>
      <xdr:rowOff>95250</xdr:rowOff>
    </xdr:to>
    <xdr:cxnSp macro="">
      <xdr:nvCxnSpPr>
        <xdr:cNvPr id="368" name="直線コネクタ 367"/>
        <xdr:cNvCxnSpPr/>
      </xdr:nvCxnSpPr>
      <xdr:spPr>
        <a:xfrm>
          <a:off x="16230600" y="575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37</xdr:row>
      <xdr:rowOff>72407</xdr:rowOff>
    </xdr:from>
    <xdr:ext cx="405111" cy="259045"/>
    <xdr:sp macro="" textlink="">
      <xdr:nvSpPr>
        <xdr:cNvPr id="369" name="【一般廃棄物処理施設】&#10;有形固定資産減価償却率平均値テキスト"/>
        <xdr:cNvSpPr txBox="1"/>
      </xdr:nvSpPr>
      <xdr:spPr>
        <a:xfrm>
          <a:off x="16408400" y="6416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59.4</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93980</xdr:rowOff>
    </xdr:from>
    <xdr:to>
      <xdr:col>23</xdr:col>
      <xdr:colOff>568325</xdr:colOff>
      <xdr:row>38</xdr:row>
      <xdr:rowOff>24130</xdr:rowOff>
    </xdr:to>
    <xdr:sp macro="" textlink="">
      <xdr:nvSpPr>
        <xdr:cNvPr id="370" name="フローチャート : 判断 369"/>
        <xdr:cNvSpPr/>
      </xdr:nvSpPr>
      <xdr:spPr>
        <a:xfrm>
          <a:off x="16268700" y="643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37</xdr:row>
      <xdr:rowOff>95885</xdr:rowOff>
    </xdr:from>
    <xdr:to>
      <xdr:col>22</xdr:col>
      <xdr:colOff>415925</xdr:colOff>
      <xdr:row>38</xdr:row>
      <xdr:rowOff>26035</xdr:rowOff>
    </xdr:to>
    <xdr:sp macro="" textlink="">
      <xdr:nvSpPr>
        <xdr:cNvPr id="371" name="フローチャート : 判断 370"/>
        <xdr:cNvSpPr/>
      </xdr:nvSpPr>
      <xdr:spPr>
        <a:xfrm>
          <a:off x="15430500" y="643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36</xdr:row>
      <xdr:rowOff>42562</xdr:rowOff>
    </xdr:from>
    <xdr:ext cx="405111" cy="259045"/>
    <xdr:sp macro="" textlink="">
      <xdr:nvSpPr>
        <xdr:cNvPr id="372" name="n_1aveValue【一般廃棄物処理施設】&#10;有形固定資産減価償却率"/>
        <xdr:cNvSpPr txBox="1"/>
      </xdr:nvSpPr>
      <xdr:spPr>
        <a:xfrm>
          <a:off x="15266043" y="6214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59.3</a:t>
          </a:r>
          <a:endParaRPr kumimoji="1" lang="ja-JP" altLang="en-US" sz="1000" b="1">
            <a:solidFill>
              <a:srgbClr val="000080"/>
            </a:solidFill>
            <a:latin typeface="ＭＳ Ｐゴシック"/>
          </a:endParaRPr>
        </a:p>
      </xdr:txBody>
    </xdr:sp>
    <xdr:clientData/>
  </xdr:oneCellAnchor>
  <xdr:oneCellAnchor>
    <xdr:from>
      <xdr:col>23</xdr:col>
      <xdr:colOff>327025</xdr:colOff>
      <xdr:row>44</xdr:row>
      <xdr:rowOff>73677</xdr:rowOff>
    </xdr:from>
    <xdr:ext cx="762000" cy="259045"/>
    <xdr:sp macro="" textlink="">
      <xdr:nvSpPr>
        <xdr:cNvPr id="373" name="テキスト ボックス 37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74" name="テキスト ボックス 37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75" name="テキスト ボックス 37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76" name="テキスト ボックス 37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77" name="テキスト ボックス 37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40</xdr:row>
      <xdr:rowOff>145415</xdr:rowOff>
    </xdr:from>
    <xdr:to>
      <xdr:col>22</xdr:col>
      <xdr:colOff>415925</xdr:colOff>
      <xdr:row>41</xdr:row>
      <xdr:rowOff>75565</xdr:rowOff>
    </xdr:to>
    <xdr:sp macro="" textlink="">
      <xdr:nvSpPr>
        <xdr:cNvPr id="378" name="円/楕円 377"/>
        <xdr:cNvSpPr/>
      </xdr:nvSpPr>
      <xdr:spPr>
        <a:xfrm>
          <a:off x="15430500" y="7003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41</xdr:row>
      <xdr:rowOff>66692</xdr:rowOff>
    </xdr:from>
    <xdr:ext cx="405111" cy="259045"/>
    <xdr:sp macro="" textlink="">
      <xdr:nvSpPr>
        <xdr:cNvPr id="379" name="n_1mainValue【一般廃棄物処理施設】&#10;有形固定資産減価償却率"/>
        <xdr:cNvSpPr txBox="1"/>
      </xdr:nvSpPr>
      <xdr:spPr>
        <a:xfrm>
          <a:off x="15266043" y="7096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29.7</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80" name="正方形/長方形 37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81" name="正方形/長方形 38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82" name="正方形/長方形 38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83" name="正方形/長方形 38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84" name="正方形/長方形 38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85" name="正方形/長方形 38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86" name="正方形/長方形 38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29,577</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87" name="正方形/長方形 38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88" name="テキスト ボックス 38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89" name="直線コネクタ 38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390" name="直線コネクタ 389"/>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41</xdr:row>
      <xdr:rowOff>67327</xdr:rowOff>
    </xdr:from>
    <xdr:ext cx="248786" cy="259045"/>
    <xdr:sp macro="" textlink="">
      <xdr:nvSpPr>
        <xdr:cNvPr id="391" name="テキスト ボックス 390"/>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392" name="直線コネクタ 391"/>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39</xdr:row>
      <xdr:rowOff>29227</xdr:rowOff>
    </xdr:from>
    <xdr:ext cx="531299" cy="259045"/>
    <xdr:sp macro="" textlink="">
      <xdr:nvSpPr>
        <xdr:cNvPr id="393" name="テキスト ボックス 392"/>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394" name="直線コネクタ 393"/>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36</xdr:row>
      <xdr:rowOff>162577</xdr:rowOff>
    </xdr:from>
    <xdr:ext cx="595419" cy="259045"/>
    <xdr:sp macro="" textlink="">
      <xdr:nvSpPr>
        <xdr:cNvPr id="395" name="テキスト ボックス 394"/>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396" name="直線コネクタ 395"/>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34</xdr:row>
      <xdr:rowOff>124477</xdr:rowOff>
    </xdr:from>
    <xdr:ext cx="595419" cy="259045"/>
    <xdr:sp macro="" textlink="">
      <xdr:nvSpPr>
        <xdr:cNvPr id="397" name="テキスト ボックス 396"/>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398" name="直線コネクタ 397"/>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32</xdr:row>
      <xdr:rowOff>86377</xdr:rowOff>
    </xdr:from>
    <xdr:ext cx="595419" cy="259045"/>
    <xdr:sp macro="" textlink="">
      <xdr:nvSpPr>
        <xdr:cNvPr id="399" name="テキスト ボックス 398"/>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400" name="直線コネクタ 39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401" name="テキスト ボックス 400"/>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402"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100135</xdr:rowOff>
    </xdr:from>
    <xdr:to>
      <xdr:col>32</xdr:col>
      <xdr:colOff>186689</xdr:colOff>
      <xdr:row>42</xdr:row>
      <xdr:rowOff>17892</xdr:rowOff>
    </xdr:to>
    <xdr:cxnSp macro="">
      <xdr:nvCxnSpPr>
        <xdr:cNvPr id="403" name="直線コネクタ 402"/>
        <xdr:cNvCxnSpPr/>
      </xdr:nvCxnSpPr>
      <xdr:spPr>
        <a:xfrm flipV="1">
          <a:off x="22160864" y="5929435"/>
          <a:ext cx="0" cy="12893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42</xdr:row>
      <xdr:rowOff>21719</xdr:rowOff>
    </xdr:from>
    <xdr:ext cx="469744" cy="259045"/>
    <xdr:sp macro="" textlink="">
      <xdr:nvSpPr>
        <xdr:cNvPr id="404" name="【一般廃棄物処理施設】&#10;一人当たり有形固定資産（償却資産）額最小値テキスト"/>
        <xdr:cNvSpPr txBox="1"/>
      </xdr:nvSpPr>
      <xdr:spPr>
        <a:xfrm>
          <a:off x="22250400" y="7222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2,652</a:t>
          </a:r>
          <a:endParaRPr kumimoji="1" lang="ja-JP" altLang="en-US" sz="1000" b="1">
            <a:latin typeface="ＭＳ Ｐゴシック"/>
          </a:endParaRPr>
        </a:p>
      </xdr:txBody>
    </xdr:sp>
    <xdr:clientData/>
  </xdr:oneCellAnchor>
  <xdr:twoCellAnchor>
    <xdr:from>
      <xdr:col>32</xdr:col>
      <xdr:colOff>98425</xdr:colOff>
      <xdr:row>42</xdr:row>
      <xdr:rowOff>17892</xdr:rowOff>
    </xdr:from>
    <xdr:to>
      <xdr:col>32</xdr:col>
      <xdr:colOff>276225</xdr:colOff>
      <xdr:row>42</xdr:row>
      <xdr:rowOff>17892</xdr:rowOff>
    </xdr:to>
    <xdr:cxnSp macro="">
      <xdr:nvCxnSpPr>
        <xdr:cNvPr id="405" name="直線コネクタ 404"/>
        <xdr:cNvCxnSpPr/>
      </xdr:nvCxnSpPr>
      <xdr:spPr>
        <a:xfrm>
          <a:off x="22072600" y="721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33</xdr:row>
      <xdr:rowOff>46812</xdr:rowOff>
    </xdr:from>
    <xdr:ext cx="599010" cy="259045"/>
    <xdr:sp macro="" textlink="">
      <xdr:nvSpPr>
        <xdr:cNvPr id="406" name="【一般廃棄物処理施設】&#10;一人当たり有形固定資産（償却資産）額最大値テキスト"/>
        <xdr:cNvSpPr txBox="1"/>
      </xdr:nvSpPr>
      <xdr:spPr>
        <a:xfrm>
          <a:off x="22250400" y="5704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171,859</a:t>
          </a:r>
          <a:endParaRPr kumimoji="1" lang="ja-JP" altLang="en-US" sz="1000" b="1">
            <a:latin typeface="ＭＳ Ｐゴシック"/>
          </a:endParaRPr>
        </a:p>
      </xdr:txBody>
    </xdr:sp>
    <xdr:clientData/>
  </xdr:oneCellAnchor>
  <xdr:twoCellAnchor>
    <xdr:from>
      <xdr:col>32</xdr:col>
      <xdr:colOff>98425</xdr:colOff>
      <xdr:row>34</xdr:row>
      <xdr:rowOff>100135</xdr:rowOff>
    </xdr:from>
    <xdr:to>
      <xdr:col>32</xdr:col>
      <xdr:colOff>276225</xdr:colOff>
      <xdr:row>34</xdr:row>
      <xdr:rowOff>100135</xdr:rowOff>
    </xdr:to>
    <xdr:cxnSp macro="">
      <xdr:nvCxnSpPr>
        <xdr:cNvPr id="407" name="直線コネクタ 406"/>
        <xdr:cNvCxnSpPr/>
      </xdr:nvCxnSpPr>
      <xdr:spPr>
        <a:xfrm>
          <a:off x="22072600" y="5929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39</xdr:row>
      <xdr:rowOff>1891</xdr:rowOff>
    </xdr:from>
    <xdr:ext cx="534377" cy="259045"/>
    <xdr:sp macro="" textlink="">
      <xdr:nvSpPr>
        <xdr:cNvPr id="408" name="【一般廃棄物処理施設】&#10;一人当たり有形固定資産（償却資産）額平均値テキスト"/>
        <xdr:cNvSpPr txBox="1"/>
      </xdr:nvSpPr>
      <xdr:spPr>
        <a:xfrm>
          <a:off x="22250400" y="66884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62,754</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23464</xdr:rowOff>
    </xdr:from>
    <xdr:to>
      <xdr:col>32</xdr:col>
      <xdr:colOff>238125</xdr:colOff>
      <xdr:row>39</xdr:row>
      <xdr:rowOff>125064</xdr:rowOff>
    </xdr:to>
    <xdr:sp macro="" textlink="">
      <xdr:nvSpPr>
        <xdr:cNvPr id="409" name="フローチャート : 判断 408"/>
        <xdr:cNvSpPr/>
      </xdr:nvSpPr>
      <xdr:spPr>
        <a:xfrm>
          <a:off x="22110700" y="6710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38</xdr:row>
      <xdr:rowOff>70351</xdr:rowOff>
    </xdr:from>
    <xdr:to>
      <xdr:col>31</xdr:col>
      <xdr:colOff>85725</xdr:colOff>
      <xdr:row>39</xdr:row>
      <xdr:rowOff>501</xdr:rowOff>
    </xdr:to>
    <xdr:sp macro="" textlink="">
      <xdr:nvSpPr>
        <xdr:cNvPr id="410" name="フローチャート : 判断 409"/>
        <xdr:cNvSpPr/>
      </xdr:nvSpPr>
      <xdr:spPr>
        <a:xfrm>
          <a:off x="21272500" y="6585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38</xdr:row>
      <xdr:rowOff>163078</xdr:rowOff>
    </xdr:from>
    <xdr:ext cx="534377" cy="259045"/>
    <xdr:sp macro="" textlink="">
      <xdr:nvSpPr>
        <xdr:cNvPr id="411" name="n_1aveValue【一般廃棄物処理施設】&#10;一人当たり有形固定資産（償却資産）額"/>
        <xdr:cNvSpPr txBox="1"/>
      </xdr:nvSpPr>
      <xdr:spPr>
        <a:xfrm>
          <a:off x="21043411" y="6678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79,101</a:t>
          </a:r>
          <a:endParaRPr kumimoji="1" lang="ja-JP" altLang="en-US" sz="1000" b="1">
            <a:solidFill>
              <a:srgbClr val="000080"/>
            </a:solidFill>
            <a:latin typeface="ＭＳ Ｐゴシック"/>
          </a:endParaRPr>
        </a:p>
      </xdr:txBody>
    </xdr:sp>
    <xdr:clientData/>
  </xdr:oneCellAnchor>
  <xdr:oneCellAnchor>
    <xdr:from>
      <xdr:col>31</xdr:col>
      <xdr:colOff>682625</xdr:colOff>
      <xdr:row>44</xdr:row>
      <xdr:rowOff>73677</xdr:rowOff>
    </xdr:from>
    <xdr:ext cx="762000" cy="259045"/>
    <xdr:sp macro="" textlink="">
      <xdr:nvSpPr>
        <xdr:cNvPr id="412" name="テキスト ボックス 41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13" name="テキスト ボックス 41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14" name="テキスト ボックス 41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15" name="テキスト ボックス 41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16" name="テキスト ボックス 41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33</xdr:row>
      <xdr:rowOff>166500</xdr:rowOff>
    </xdr:from>
    <xdr:to>
      <xdr:col>31</xdr:col>
      <xdr:colOff>85725</xdr:colOff>
      <xdr:row>34</xdr:row>
      <xdr:rowOff>96650</xdr:rowOff>
    </xdr:to>
    <xdr:sp macro="" textlink="">
      <xdr:nvSpPr>
        <xdr:cNvPr id="417" name="円/楕円 416"/>
        <xdr:cNvSpPr/>
      </xdr:nvSpPr>
      <xdr:spPr>
        <a:xfrm>
          <a:off x="21272500" y="582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408519</xdr:colOff>
      <xdr:row>32</xdr:row>
      <xdr:rowOff>113177</xdr:rowOff>
    </xdr:from>
    <xdr:ext cx="599010" cy="259045"/>
    <xdr:sp macro="" textlink="">
      <xdr:nvSpPr>
        <xdr:cNvPr id="418" name="n_1mainValue【一般廃棄物処理施設】&#10;一人当たり有形固定資産（償却資産）額"/>
        <xdr:cNvSpPr txBox="1"/>
      </xdr:nvSpPr>
      <xdr:spPr>
        <a:xfrm>
          <a:off x="21011094" y="5599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178,983</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19" name="正方形/長方形 41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20" name="正方形/長方形 41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21" name="正方形/長方形 42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22" name="正方形/長方形 42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23" name="正方形/長方形 42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24" name="正方形/長方形 42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25" name="正方形/長方形 42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26" name="正方形/長方形 42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27" name="テキスト ボックス 42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28" name="直線コネクタ 42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65</xdr:row>
      <xdr:rowOff>143527</xdr:rowOff>
    </xdr:from>
    <xdr:ext cx="338939" cy="259045"/>
    <xdr:sp macro="" textlink="">
      <xdr:nvSpPr>
        <xdr:cNvPr id="429" name="テキスト ボックス 428"/>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64</xdr:row>
      <xdr:rowOff>0</xdr:rowOff>
    </xdr:from>
    <xdr:to>
      <xdr:col>24</xdr:col>
      <xdr:colOff>644525</xdr:colOff>
      <xdr:row>64</xdr:row>
      <xdr:rowOff>0</xdr:rowOff>
    </xdr:to>
    <xdr:cxnSp macro="">
      <xdr:nvCxnSpPr>
        <xdr:cNvPr id="430" name="直線コネクタ 429"/>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29227</xdr:rowOff>
    </xdr:from>
    <xdr:ext cx="403059" cy="259045"/>
    <xdr:sp macro="" textlink="">
      <xdr:nvSpPr>
        <xdr:cNvPr id="431" name="テキスト ボックス 430"/>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61</xdr:row>
      <xdr:rowOff>57150</xdr:rowOff>
    </xdr:from>
    <xdr:to>
      <xdr:col>24</xdr:col>
      <xdr:colOff>644525</xdr:colOff>
      <xdr:row>61</xdr:row>
      <xdr:rowOff>57150</xdr:rowOff>
    </xdr:to>
    <xdr:cxnSp macro="">
      <xdr:nvCxnSpPr>
        <xdr:cNvPr id="432" name="直線コネクタ 431"/>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86377</xdr:rowOff>
    </xdr:from>
    <xdr:ext cx="403059" cy="259045"/>
    <xdr:sp macro="" textlink="">
      <xdr:nvSpPr>
        <xdr:cNvPr id="433" name="テキスト ボックス 432"/>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58</xdr:row>
      <xdr:rowOff>114300</xdr:rowOff>
    </xdr:from>
    <xdr:to>
      <xdr:col>24</xdr:col>
      <xdr:colOff>644525</xdr:colOff>
      <xdr:row>58</xdr:row>
      <xdr:rowOff>114300</xdr:rowOff>
    </xdr:to>
    <xdr:cxnSp macro="">
      <xdr:nvCxnSpPr>
        <xdr:cNvPr id="434" name="直線コネクタ 433"/>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57</xdr:row>
      <xdr:rowOff>143527</xdr:rowOff>
    </xdr:from>
    <xdr:ext cx="403059" cy="259045"/>
    <xdr:sp macro="" textlink="">
      <xdr:nvSpPr>
        <xdr:cNvPr id="435" name="テキスト ボックス 434"/>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56</xdr:row>
      <xdr:rowOff>0</xdr:rowOff>
    </xdr:from>
    <xdr:to>
      <xdr:col>24</xdr:col>
      <xdr:colOff>644525</xdr:colOff>
      <xdr:row>56</xdr:row>
      <xdr:rowOff>0</xdr:rowOff>
    </xdr:to>
    <xdr:cxnSp macro="">
      <xdr:nvCxnSpPr>
        <xdr:cNvPr id="436" name="直線コネクタ 435"/>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55</xdr:row>
      <xdr:rowOff>29227</xdr:rowOff>
    </xdr:from>
    <xdr:ext cx="403059" cy="259045"/>
    <xdr:sp macro="" textlink="">
      <xdr:nvSpPr>
        <xdr:cNvPr id="437" name="テキスト ボックス 436"/>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38" name="直線コネクタ 43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439" name="テキスト ボックス 438"/>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40"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45720</xdr:rowOff>
    </xdr:from>
    <xdr:to>
      <xdr:col>23</xdr:col>
      <xdr:colOff>516889</xdr:colOff>
      <xdr:row>63</xdr:row>
      <xdr:rowOff>93726</xdr:rowOff>
    </xdr:to>
    <xdr:cxnSp macro="">
      <xdr:nvCxnSpPr>
        <xdr:cNvPr id="441" name="直線コネクタ 440"/>
        <xdr:cNvCxnSpPr/>
      </xdr:nvCxnSpPr>
      <xdr:spPr>
        <a:xfrm flipV="1">
          <a:off x="16318864" y="9646920"/>
          <a:ext cx="0" cy="1248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97553</xdr:rowOff>
    </xdr:from>
    <xdr:ext cx="405111" cy="259045"/>
    <xdr:sp macro="" textlink="">
      <xdr:nvSpPr>
        <xdr:cNvPr id="442" name="【保健センター・保健所】&#10;有形固定資産減価償却率最小値テキスト"/>
        <xdr:cNvSpPr txBox="1"/>
      </xdr:nvSpPr>
      <xdr:spPr>
        <a:xfrm>
          <a:off x="16408400" y="10898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23.4</a:t>
          </a:r>
          <a:endParaRPr kumimoji="1" lang="ja-JP" altLang="en-US" sz="1000" b="1">
            <a:latin typeface="ＭＳ Ｐゴシック"/>
          </a:endParaRPr>
        </a:p>
      </xdr:txBody>
    </xdr:sp>
    <xdr:clientData/>
  </xdr:oneCellAnchor>
  <xdr:twoCellAnchor>
    <xdr:from>
      <xdr:col>23</xdr:col>
      <xdr:colOff>428625</xdr:colOff>
      <xdr:row>63</xdr:row>
      <xdr:rowOff>93726</xdr:rowOff>
    </xdr:from>
    <xdr:to>
      <xdr:col>23</xdr:col>
      <xdr:colOff>606425</xdr:colOff>
      <xdr:row>63</xdr:row>
      <xdr:rowOff>93726</xdr:rowOff>
    </xdr:to>
    <xdr:cxnSp macro="">
      <xdr:nvCxnSpPr>
        <xdr:cNvPr id="443" name="直線コネクタ 442"/>
        <xdr:cNvCxnSpPr/>
      </xdr:nvCxnSpPr>
      <xdr:spPr>
        <a:xfrm>
          <a:off x="16230600" y="10895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163847</xdr:rowOff>
    </xdr:from>
    <xdr:ext cx="405111" cy="259045"/>
    <xdr:sp macro="" textlink="">
      <xdr:nvSpPr>
        <xdr:cNvPr id="444" name="【保健センター・保健所】&#10;有形固定資産減価償却率最大値テキスト"/>
        <xdr:cNvSpPr txBox="1"/>
      </xdr:nvSpPr>
      <xdr:spPr>
        <a:xfrm>
          <a:off x="16408400" y="942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78.0</a:t>
          </a:r>
          <a:endParaRPr kumimoji="1" lang="ja-JP" altLang="en-US" sz="1000" b="1">
            <a:latin typeface="ＭＳ Ｐゴシック"/>
          </a:endParaRPr>
        </a:p>
      </xdr:txBody>
    </xdr:sp>
    <xdr:clientData/>
  </xdr:oneCellAnchor>
  <xdr:twoCellAnchor>
    <xdr:from>
      <xdr:col>23</xdr:col>
      <xdr:colOff>428625</xdr:colOff>
      <xdr:row>56</xdr:row>
      <xdr:rowOff>45720</xdr:rowOff>
    </xdr:from>
    <xdr:to>
      <xdr:col>23</xdr:col>
      <xdr:colOff>606425</xdr:colOff>
      <xdr:row>56</xdr:row>
      <xdr:rowOff>45720</xdr:rowOff>
    </xdr:to>
    <xdr:cxnSp macro="">
      <xdr:nvCxnSpPr>
        <xdr:cNvPr id="445" name="直線コネクタ 444"/>
        <xdr:cNvCxnSpPr/>
      </xdr:nvCxnSpPr>
      <xdr:spPr>
        <a:xfrm>
          <a:off x="16230600" y="964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85361</xdr:rowOff>
    </xdr:from>
    <xdr:ext cx="405111" cy="259045"/>
    <xdr:sp macro="" textlink="">
      <xdr:nvSpPr>
        <xdr:cNvPr id="446" name="【保健センター・保健所】&#10;有形固定資産減価償却率平均値テキスト"/>
        <xdr:cNvSpPr txBox="1"/>
      </xdr:nvSpPr>
      <xdr:spPr>
        <a:xfrm>
          <a:off x="16408400" y="102009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50.6</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106934</xdr:rowOff>
    </xdr:from>
    <xdr:to>
      <xdr:col>23</xdr:col>
      <xdr:colOff>568325</xdr:colOff>
      <xdr:row>60</xdr:row>
      <xdr:rowOff>37084</xdr:rowOff>
    </xdr:to>
    <xdr:sp macro="" textlink="">
      <xdr:nvSpPr>
        <xdr:cNvPr id="447" name="フローチャート : 判断 446"/>
        <xdr:cNvSpPr/>
      </xdr:nvSpPr>
      <xdr:spPr>
        <a:xfrm>
          <a:off x="16268700" y="10222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166370</xdr:rowOff>
    </xdr:from>
    <xdr:to>
      <xdr:col>22</xdr:col>
      <xdr:colOff>415925</xdr:colOff>
      <xdr:row>60</xdr:row>
      <xdr:rowOff>96520</xdr:rowOff>
    </xdr:to>
    <xdr:sp macro="" textlink="">
      <xdr:nvSpPr>
        <xdr:cNvPr id="448" name="フローチャート : 判断 447"/>
        <xdr:cNvSpPr/>
      </xdr:nvSpPr>
      <xdr:spPr>
        <a:xfrm>
          <a:off x="154305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58</xdr:row>
      <xdr:rowOff>113047</xdr:rowOff>
    </xdr:from>
    <xdr:ext cx="405111" cy="259045"/>
    <xdr:sp macro="" textlink="">
      <xdr:nvSpPr>
        <xdr:cNvPr id="449" name="n_1aveValue【保健センター・保健所】&#10;有形固定資産減価償却率"/>
        <xdr:cNvSpPr txBox="1"/>
      </xdr:nvSpPr>
      <xdr:spPr>
        <a:xfrm>
          <a:off x="15266043" y="1005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48.0</a:t>
          </a:r>
          <a:endParaRPr kumimoji="1" lang="ja-JP" altLang="en-US" sz="1000" b="1">
            <a:solidFill>
              <a:srgbClr val="000080"/>
            </a:solidFill>
            <a:latin typeface="ＭＳ Ｐゴシック"/>
          </a:endParaRPr>
        </a:p>
      </xdr:txBody>
    </xdr:sp>
    <xdr:clientData/>
  </xdr:oneCellAnchor>
  <xdr:oneCellAnchor>
    <xdr:from>
      <xdr:col>23</xdr:col>
      <xdr:colOff>327025</xdr:colOff>
      <xdr:row>66</xdr:row>
      <xdr:rowOff>111777</xdr:rowOff>
    </xdr:from>
    <xdr:ext cx="762000" cy="259045"/>
    <xdr:sp macro="" textlink="">
      <xdr:nvSpPr>
        <xdr:cNvPr id="450" name="テキスト ボックス 44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51" name="テキスト ボックス 45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52" name="テキスト ボックス 45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53" name="テキスト ボックス 45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54" name="テキスト ボックス 45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60</xdr:row>
      <xdr:rowOff>113792</xdr:rowOff>
    </xdr:from>
    <xdr:to>
      <xdr:col>22</xdr:col>
      <xdr:colOff>415925</xdr:colOff>
      <xdr:row>61</xdr:row>
      <xdr:rowOff>43942</xdr:rowOff>
    </xdr:to>
    <xdr:sp macro="" textlink="">
      <xdr:nvSpPr>
        <xdr:cNvPr id="455" name="円/楕円 454"/>
        <xdr:cNvSpPr/>
      </xdr:nvSpPr>
      <xdr:spPr>
        <a:xfrm>
          <a:off x="15430500" y="1040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61</xdr:row>
      <xdr:rowOff>35069</xdr:rowOff>
    </xdr:from>
    <xdr:ext cx="405111" cy="259045"/>
    <xdr:sp macro="" textlink="">
      <xdr:nvSpPr>
        <xdr:cNvPr id="456" name="n_1mainValue【保健センター・保健所】&#10;有形固定資産減価償却率"/>
        <xdr:cNvSpPr txBox="1"/>
      </xdr:nvSpPr>
      <xdr:spPr>
        <a:xfrm>
          <a:off x="15266043" y="10493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42.8</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57" name="正方形/長方形 45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58" name="正方形/長方形 45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59" name="正方形/長方形 45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60" name="正方形/長方形 45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61" name="正方形/長方形 46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62" name="正方形/長方形 46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63" name="正方形/長方形 46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0.016</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64" name="正方形/長方形 46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65" name="テキスト ボックス 46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66" name="直線コネクタ 46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0</xdr:rowOff>
    </xdr:from>
    <xdr:to>
      <xdr:col>33</xdr:col>
      <xdr:colOff>314325</xdr:colOff>
      <xdr:row>64</xdr:row>
      <xdr:rowOff>0</xdr:rowOff>
    </xdr:to>
    <xdr:cxnSp macro="">
      <xdr:nvCxnSpPr>
        <xdr:cNvPr id="467" name="直線コネクタ 466"/>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468" name="テキスト ボックス 467"/>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469" name="直線コネクタ 468"/>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470" name="テキスト ボックス 469"/>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471" name="直線コネクタ 470"/>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472" name="テキスト ボックス 471"/>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473" name="直線コネクタ 472"/>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474" name="テキスト ボックス 473"/>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75" name="直線コネクタ 47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76" name="テキスト ボックス 47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77"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61722</xdr:rowOff>
    </xdr:from>
    <xdr:to>
      <xdr:col>32</xdr:col>
      <xdr:colOff>186689</xdr:colOff>
      <xdr:row>63</xdr:row>
      <xdr:rowOff>80010</xdr:rowOff>
    </xdr:to>
    <xdr:cxnSp macro="">
      <xdr:nvCxnSpPr>
        <xdr:cNvPr id="478" name="直線コネクタ 477"/>
        <xdr:cNvCxnSpPr/>
      </xdr:nvCxnSpPr>
      <xdr:spPr>
        <a:xfrm flipV="1">
          <a:off x="22160864" y="9491472"/>
          <a:ext cx="0" cy="1389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83837</xdr:rowOff>
    </xdr:from>
    <xdr:ext cx="469744" cy="259045"/>
    <xdr:sp macro="" textlink="">
      <xdr:nvSpPr>
        <xdr:cNvPr id="479" name="【保健センター・保健所】&#10;一人当たり面積最小値テキスト"/>
        <xdr:cNvSpPr txBox="1"/>
      </xdr:nvSpPr>
      <xdr:spPr>
        <a:xfrm>
          <a:off x="22250400" y="1088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0.010</a:t>
          </a:r>
          <a:endParaRPr kumimoji="1" lang="ja-JP" altLang="en-US" sz="1000" b="1">
            <a:latin typeface="ＭＳ Ｐゴシック"/>
          </a:endParaRPr>
        </a:p>
      </xdr:txBody>
    </xdr:sp>
    <xdr:clientData/>
  </xdr:oneCellAnchor>
  <xdr:twoCellAnchor>
    <xdr:from>
      <xdr:col>32</xdr:col>
      <xdr:colOff>98425</xdr:colOff>
      <xdr:row>63</xdr:row>
      <xdr:rowOff>80010</xdr:rowOff>
    </xdr:from>
    <xdr:to>
      <xdr:col>32</xdr:col>
      <xdr:colOff>276225</xdr:colOff>
      <xdr:row>63</xdr:row>
      <xdr:rowOff>80010</xdr:rowOff>
    </xdr:to>
    <xdr:cxnSp macro="">
      <xdr:nvCxnSpPr>
        <xdr:cNvPr id="480" name="直線コネクタ 479"/>
        <xdr:cNvCxnSpPr/>
      </xdr:nvCxnSpPr>
      <xdr:spPr>
        <a:xfrm>
          <a:off x="22072600" y="1088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8399</xdr:rowOff>
    </xdr:from>
    <xdr:ext cx="469744" cy="259045"/>
    <xdr:sp macro="" textlink="">
      <xdr:nvSpPr>
        <xdr:cNvPr id="481" name="【保健センター・保健所】&#10;一人当たり面積最大値テキスト"/>
        <xdr:cNvSpPr txBox="1"/>
      </xdr:nvSpPr>
      <xdr:spPr>
        <a:xfrm>
          <a:off x="22250400" y="9266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0.162</a:t>
          </a:r>
          <a:endParaRPr kumimoji="1" lang="ja-JP" altLang="en-US" sz="1000" b="1">
            <a:latin typeface="ＭＳ Ｐゴシック"/>
          </a:endParaRPr>
        </a:p>
      </xdr:txBody>
    </xdr:sp>
    <xdr:clientData/>
  </xdr:oneCellAnchor>
  <xdr:twoCellAnchor>
    <xdr:from>
      <xdr:col>32</xdr:col>
      <xdr:colOff>98425</xdr:colOff>
      <xdr:row>55</xdr:row>
      <xdr:rowOff>61722</xdr:rowOff>
    </xdr:from>
    <xdr:to>
      <xdr:col>32</xdr:col>
      <xdr:colOff>276225</xdr:colOff>
      <xdr:row>55</xdr:row>
      <xdr:rowOff>61722</xdr:rowOff>
    </xdr:to>
    <xdr:cxnSp macro="">
      <xdr:nvCxnSpPr>
        <xdr:cNvPr id="482" name="直線コネクタ 481"/>
        <xdr:cNvCxnSpPr/>
      </xdr:nvCxnSpPr>
      <xdr:spPr>
        <a:xfrm>
          <a:off x="22072600" y="9491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60</xdr:row>
      <xdr:rowOff>110507</xdr:rowOff>
    </xdr:from>
    <xdr:ext cx="469744" cy="259045"/>
    <xdr:sp macro="" textlink="">
      <xdr:nvSpPr>
        <xdr:cNvPr id="483" name="【保健センター・保健所】&#10;一人当たり面積平均値テキスト"/>
        <xdr:cNvSpPr txBox="1"/>
      </xdr:nvSpPr>
      <xdr:spPr>
        <a:xfrm>
          <a:off x="22250400" y="10397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0.055</a:t>
          </a:r>
          <a:endParaRPr kumimoji="1" lang="ja-JP" altLang="en-US" sz="1000" b="1">
            <a:solidFill>
              <a:srgbClr val="000080"/>
            </a:solidFill>
            <a:latin typeface="ＭＳ Ｐゴシック"/>
          </a:endParaRPr>
        </a:p>
      </xdr:txBody>
    </xdr:sp>
    <xdr:clientData/>
  </xdr:oneCellAnchor>
  <xdr:twoCellAnchor>
    <xdr:from>
      <xdr:col>32</xdr:col>
      <xdr:colOff>136525</xdr:colOff>
      <xdr:row>60</xdr:row>
      <xdr:rowOff>132080</xdr:rowOff>
    </xdr:from>
    <xdr:to>
      <xdr:col>32</xdr:col>
      <xdr:colOff>238125</xdr:colOff>
      <xdr:row>61</xdr:row>
      <xdr:rowOff>62230</xdr:rowOff>
    </xdr:to>
    <xdr:sp macro="" textlink="">
      <xdr:nvSpPr>
        <xdr:cNvPr id="484" name="フローチャート : 判断 483"/>
        <xdr:cNvSpPr/>
      </xdr:nvSpPr>
      <xdr:spPr>
        <a:xfrm>
          <a:off x="221107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61</xdr:row>
      <xdr:rowOff>88646</xdr:rowOff>
    </xdr:from>
    <xdr:to>
      <xdr:col>31</xdr:col>
      <xdr:colOff>85725</xdr:colOff>
      <xdr:row>62</xdr:row>
      <xdr:rowOff>18796</xdr:rowOff>
    </xdr:to>
    <xdr:sp macro="" textlink="">
      <xdr:nvSpPr>
        <xdr:cNvPr id="485" name="フローチャート : 判断 484"/>
        <xdr:cNvSpPr/>
      </xdr:nvSpPr>
      <xdr:spPr>
        <a:xfrm>
          <a:off x="21272500" y="1054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60</xdr:row>
      <xdr:rowOff>35323</xdr:rowOff>
    </xdr:from>
    <xdr:ext cx="469744" cy="259045"/>
    <xdr:sp macro="" textlink="">
      <xdr:nvSpPr>
        <xdr:cNvPr id="486" name="n_1aveValue【保健センター・保健所】&#10;一人当たり面積"/>
        <xdr:cNvSpPr txBox="1"/>
      </xdr:nvSpPr>
      <xdr:spPr>
        <a:xfrm>
          <a:off x="21075727" y="10322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0.041</a:t>
          </a:r>
          <a:endParaRPr kumimoji="1" lang="ja-JP" altLang="en-US" sz="1000" b="1">
            <a:solidFill>
              <a:srgbClr val="000080"/>
            </a:solidFill>
            <a:latin typeface="ＭＳ Ｐゴシック"/>
          </a:endParaRPr>
        </a:p>
      </xdr:txBody>
    </xdr:sp>
    <xdr:clientData/>
  </xdr:oneCellAnchor>
  <xdr:oneCellAnchor>
    <xdr:from>
      <xdr:col>31</xdr:col>
      <xdr:colOff>682625</xdr:colOff>
      <xdr:row>66</xdr:row>
      <xdr:rowOff>111777</xdr:rowOff>
    </xdr:from>
    <xdr:ext cx="762000" cy="259045"/>
    <xdr:sp macro="" textlink="">
      <xdr:nvSpPr>
        <xdr:cNvPr id="487" name="テキスト ボックス 48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88" name="テキスト ボックス 48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89" name="テキスト ボックス 48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90" name="テキスト ボックス 48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91" name="テキスト ボックス 49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61</xdr:row>
      <xdr:rowOff>152654</xdr:rowOff>
    </xdr:from>
    <xdr:to>
      <xdr:col>31</xdr:col>
      <xdr:colOff>85725</xdr:colOff>
      <xdr:row>62</xdr:row>
      <xdr:rowOff>82804</xdr:rowOff>
    </xdr:to>
    <xdr:sp macro="" textlink="">
      <xdr:nvSpPr>
        <xdr:cNvPr id="492" name="円/楕円 491"/>
        <xdr:cNvSpPr/>
      </xdr:nvSpPr>
      <xdr:spPr>
        <a:xfrm>
          <a:off x="21272500" y="1061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62</xdr:row>
      <xdr:rowOff>73931</xdr:rowOff>
    </xdr:from>
    <xdr:ext cx="469744" cy="259045"/>
    <xdr:sp macro="" textlink="">
      <xdr:nvSpPr>
        <xdr:cNvPr id="493" name="n_1mainValue【保健センター・保健所】&#10;一人当たり面積"/>
        <xdr:cNvSpPr txBox="1"/>
      </xdr:nvSpPr>
      <xdr:spPr>
        <a:xfrm>
          <a:off x="21075727" y="1070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0.034</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94" name="正方形/長方形 49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95" name="正方形/長方形 49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96" name="正方形/長方形 49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97" name="正方形/長方形 49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98" name="正方形/長方形 49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99" name="正方形/長方形 49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500" name="正方形/長方形 49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501" name="正方形/長方形 50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502" name="テキスト ボックス 50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503" name="直線コネクタ 50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88</xdr:row>
      <xdr:rowOff>10177</xdr:rowOff>
    </xdr:from>
    <xdr:ext cx="403059" cy="259045"/>
    <xdr:sp macro="" textlink="">
      <xdr:nvSpPr>
        <xdr:cNvPr id="504" name="テキスト ボックス 503"/>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86</xdr:row>
      <xdr:rowOff>114300</xdr:rowOff>
    </xdr:from>
    <xdr:to>
      <xdr:col>24</xdr:col>
      <xdr:colOff>644525</xdr:colOff>
      <xdr:row>86</xdr:row>
      <xdr:rowOff>114300</xdr:rowOff>
    </xdr:to>
    <xdr:cxnSp macro="">
      <xdr:nvCxnSpPr>
        <xdr:cNvPr id="505" name="直線コネクタ 504"/>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143527</xdr:rowOff>
    </xdr:from>
    <xdr:ext cx="403059" cy="259045"/>
    <xdr:sp macro="" textlink="">
      <xdr:nvSpPr>
        <xdr:cNvPr id="506" name="テキスト ボックス 505"/>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507" name="直線コネクタ 506"/>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508" name="テキスト ボックス 507"/>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509" name="直線コネクタ 508"/>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510" name="テキスト ボックス 509"/>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511" name="直線コネクタ 510"/>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512" name="テキスト ボックス 511"/>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513" name="直線コネクタ 512"/>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76</xdr:row>
      <xdr:rowOff>162577</xdr:rowOff>
    </xdr:from>
    <xdr:ext cx="403059" cy="259045"/>
    <xdr:sp macro="" textlink="">
      <xdr:nvSpPr>
        <xdr:cNvPr id="514" name="テキスト ボックス 513"/>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515" name="直線コネクタ 51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74</xdr:row>
      <xdr:rowOff>124477</xdr:rowOff>
    </xdr:from>
    <xdr:ext cx="403059" cy="259045"/>
    <xdr:sp macro="" textlink="">
      <xdr:nvSpPr>
        <xdr:cNvPr id="516" name="テキスト ボックス 515"/>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517"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79</xdr:row>
      <xdr:rowOff>53339</xdr:rowOff>
    </xdr:from>
    <xdr:to>
      <xdr:col>23</xdr:col>
      <xdr:colOff>516889</xdr:colOff>
      <xdr:row>87</xdr:row>
      <xdr:rowOff>11430</xdr:rowOff>
    </xdr:to>
    <xdr:cxnSp macro="">
      <xdr:nvCxnSpPr>
        <xdr:cNvPr id="518" name="直線コネクタ 517"/>
        <xdr:cNvCxnSpPr/>
      </xdr:nvCxnSpPr>
      <xdr:spPr>
        <a:xfrm flipV="1">
          <a:off x="16318864" y="13597889"/>
          <a:ext cx="0" cy="13296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87</xdr:row>
      <xdr:rowOff>15257</xdr:rowOff>
    </xdr:from>
    <xdr:ext cx="405111" cy="259045"/>
    <xdr:sp macro="" textlink="">
      <xdr:nvSpPr>
        <xdr:cNvPr id="519" name="【消防施設】&#10;有形固定資産減価償却率最小値テキスト"/>
        <xdr:cNvSpPr txBox="1"/>
      </xdr:nvSpPr>
      <xdr:spPr>
        <a:xfrm>
          <a:off x="16408400" y="1493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38.2</a:t>
          </a:r>
          <a:endParaRPr kumimoji="1" lang="ja-JP" altLang="en-US" sz="1000" b="1">
            <a:latin typeface="ＭＳ Ｐゴシック"/>
          </a:endParaRPr>
        </a:p>
      </xdr:txBody>
    </xdr:sp>
    <xdr:clientData/>
  </xdr:oneCellAnchor>
  <xdr:twoCellAnchor>
    <xdr:from>
      <xdr:col>23</xdr:col>
      <xdr:colOff>428625</xdr:colOff>
      <xdr:row>87</xdr:row>
      <xdr:rowOff>11430</xdr:rowOff>
    </xdr:from>
    <xdr:to>
      <xdr:col>23</xdr:col>
      <xdr:colOff>606425</xdr:colOff>
      <xdr:row>87</xdr:row>
      <xdr:rowOff>11430</xdr:rowOff>
    </xdr:to>
    <xdr:cxnSp macro="">
      <xdr:nvCxnSpPr>
        <xdr:cNvPr id="520" name="直線コネクタ 519"/>
        <xdr:cNvCxnSpPr/>
      </xdr:nvCxnSpPr>
      <xdr:spPr>
        <a:xfrm>
          <a:off x="16230600" y="14927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78</xdr:row>
      <xdr:rowOff>16</xdr:rowOff>
    </xdr:from>
    <xdr:ext cx="405111" cy="259045"/>
    <xdr:sp macro="" textlink="">
      <xdr:nvSpPr>
        <xdr:cNvPr id="521" name="【消防施設】&#10;有形固定資産減価償却率最大値テキスト"/>
        <xdr:cNvSpPr txBox="1"/>
      </xdr:nvSpPr>
      <xdr:spPr>
        <a:xfrm>
          <a:off x="16408400" y="13373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73.1</a:t>
          </a:r>
          <a:endParaRPr kumimoji="1" lang="ja-JP" altLang="en-US" sz="1000" b="1">
            <a:latin typeface="ＭＳ Ｐゴシック"/>
          </a:endParaRPr>
        </a:p>
      </xdr:txBody>
    </xdr:sp>
    <xdr:clientData/>
  </xdr:oneCellAnchor>
  <xdr:twoCellAnchor>
    <xdr:from>
      <xdr:col>23</xdr:col>
      <xdr:colOff>428625</xdr:colOff>
      <xdr:row>79</xdr:row>
      <xdr:rowOff>53339</xdr:rowOff>
    </xdr:from>
    <xdr:to>
      <xdr:col>23</xdr:col>
      <xdr:colOff>606425</xdr:colOff>
      <xdr:row>79</xdr:row>
      <xdr:rowOff>53339</xdr:rowOff>
    </xdr:to>
    <xdr:cxnSp macro="">
      <xdr:nvCxnSpPr>
        <xdr:cNvPr id="522" name="直線コネクタ 521"/>
        <xdr:cNvCxnSpPr/>
      </xdr:nvCxnSpPr>
      <xdr:spPr>
        <a:xfrm>
          <a:off x="16230600" y="13597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82</xdr:row>
      <xdr:rowOff>152416</xdr:rowOff>
    </xdr:from>
    <xdr:ext cx="405111" cy="259045"/>
    <xdr:sp macro="" textlink="">
      <xdr:nvSpPr>
        <xdr:cNvPr id="523" name="【消防施設】&#10;有形固定資産減価償却率平均値テキスト"/>
        <xdr:cNvSpPr txBox="1"/>
      </xdr:nvSpPr>
      <xdr:spPr>
        <a:xfrm>
          <a:off x="16408400" y="142113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55.1</a:t>
          </a:r>
          <a:endParaRPr kumimoji="1" lang="ja-JP" altLang="en-US" sz="1000" b="1">
            <a:solidFill>
              <a:srgbClr val="000080"/>
            </a:solidFill>
            <a:latin typeface="ＭＳ Ｐゴシック"/>
          </a:endParaRPr>
        </a:p>
      </xdr:txBody>
    </xdr:sp>
    <xdr:clientData/>
  </xdr:oneCellAnchor>
  <xdr:twoCellAnchor>
    <xdr:from>
      <xdr:col>23</xdr:col>
      <xdr:colOff>466725</xdr:colOff>
      <xdr:row>83</xdr:row>
      <xdr:rowOff>2539</xdr:rowOff>
    </xdr:from>
    <xdr:to>
      <xdr:col>23</xdr:col>
      <xdr:colOff>568325</xdr:colOff>
      <xdr:row>83</xdr:row>
      <xdr:rowOff>104139</xdr:rowOff>
    </xdr:to>
    <xdr:sp macro="" textlink="">
      <xdr:nvSpPr>
        <xdr:cNvPr id="524" name="フローチャート : 判断 523"/>
        <xdr:cNvSpPr/>
      </xdr:nvSpPr>
      <xdr:spPr>
        <a:xfrm>
          <a:off x="16268700" y="1423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83</xdr:row>
      <xdr:rowOff>21589</xdr:rowOff>
    </xdr:from>
    <xdr:to>
      <xdr:col>22</xdr:col>
      <xdr:colOff>415925</xdr:colOff>
      <xdr:row>83</xdr:row>
      <xdr:rowOff>123189</xdr:rowOff>
    </xdr:to>
    <xdr:sp macro="" textlink="">
      <xdr:nvSpPr>
        <xdr:cNvPr id="525" name="フローチャート : 判断 524"/>
        <xdr:cNvSpPr/>
      </xdr:nvSpPr>
      <xdr:spPr>
        <a:xfrm>
          <a:off x="15430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81</xdr:row>
      <xdr:rowOff>139716</xdr:rowOff>
    </xdr:from>
    <xdr:ext cx="405111" cy="259045"/>
    <xdr:sp macro="" textlink="">
      <xdr:nvSpPr>
        <xdr:cNvPr id="526" name="n_1aveValue【消防施設】&#10;有形固定資産減価償却率"/>
        <xdr:cNvSpPr txBox="1"/>
      </xdr:nvSpPr>
      <xdr:spPr>
        <a:xfrm>
          <a:off x="15266043" y="14027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527" name="テキスト ボックス 52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28" name="テキスト ボックス 52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29" name="テキスト ボックス 52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30" name="テキスト ボックス 52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31" name="テキスト ボックス 53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84</xdr:row>
      <xdr:rowOff>113030</xdr:rowOff>
    </xdr:from>
    <xdr:to>
      <xdr:col>22</xdr:col>
      <xdr:colOff>415925</xdr:colOff>
      <xdr:row>85</xdr:row>
      <xdr:rowOff>43180</xdr:rowOff>
    </xdr:to>
    <xdr:sp macro="" textlink="">
      <xdr:nvSpPr>
        <xdr:cNvPr id="532" name="円/楕円 531"/>
        <xdr:cNvSpPr/>
      </xdr:nvSpPr>
      <xdr:spPr>
        <a:xfrm>
          <a:off x="15430500" y="1451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85</xdr:row>
      <xdr:rowOff>34307</xdr:rowOff>
    </xdr:from>
    <xdr:ext cx="405111" cy="259045"/>
    <xdr:sp macro="" textlink="">
      <xdr:nvSpPr>
        <xdr:cNvPr id="533" name="n_1mainValue【消防施設】&#10;有形固定資産減価償却率"/>
        <xdr:cNvSpPr txBox="1"/>
      </xdr:nvSpPr>
      <xdr:spPr>
        <a:xfrm>
          <a:off x="15266043" y="1460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47.7</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34" name="正方形/長方形 53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35" name="正方形/長方形 53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36" name="正方形/長方形 53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37" name="正方形/長方形 53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38" name="正方形/長方形 53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39" name="正方形/長方形 53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40" name="正方形/長方形 53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0.058</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41" name="正方形/長方形 54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42" name="テキスト ボックス 54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43" name="直線コネクタ 54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168729</xdr:rowOff>
    </xdr:from>
    <xdr:to>
      <xdr:col>33</xdr:col>
      <xdr:colOff>314325</xdr:colOff>
      <xdr:row>86</xdr:row>
      <xdr:rowOff>168729</xdr:rowOff>
    </xdr:to>
    <xdr:cxnSp macro="">
      <xdr:nvCxnSpPr>
        <xdr:cNvPr id="544" name="直線コネクタ 543"/>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86</xdr:row>
      <xdr:rowOff>26506</xdr:rowOff>
    </xdr:from>
    <xdr:ext cx="467179" cy="259045"/>
    <xdr:sp macro="" textlink="">
      <xdr:nvSpPr>
        <xdr:cNvPr id="545" name="テキスト ボックス 544"/>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85</xdr:row>
      <xdr:rowOff>13607</xdr:rowOff>
    </xdr:from>
    <xdr:to>
      <xdr:col>33</xdr:col>
      <xdr:colOff>314325</xdr:colOff>
      <xdr:row>85</xdr:row>
      <xdr:rowOff>13607</xdr:rowOff>
    </xdr:to>
    <xdr:cxnSp macro="">
      <xdr:nvCxnSpPr>
        <xdr:cNvPr id="546" name="直線コネクタ 545"/>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84</xdr:row>
      <xdr:rowOff>42834</xdr:rowOff>
    </xdr:from>
    <xdr:ext cx="467179" cy="259045"/>
    <xdr:sp macro="" textlink="">
      <xdr:nvSpPr>
        <xdr:cNvPr id="547" name="テキスト ボックス 546"/>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83</xdr:row>
      <xdr:rowOff>29936</xdr:rowOff>
    </xdr:from>
    <xdr:to>
      <xdr:col>33</xdr:col>
      <xdr:colOff>314325</xdr:colOff>
      <xdr:row>83</xdr:row>
      <xdr:rowOff>29936</xdr:rowOff>
    </xdr:to>
    <xdr:cxnSp macro="">
      <xdr:nvCxnSpPr>
        <xdr:cNvPr id="548" name="直線コネクタ 547"/>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59163</xdr:rowOff>
    </xdr:from>
    <xdr:ext cx="467179" cy="259045"/>
    <xdr:sp macro="" textlink="">
      <xdr:nvSpPr>
        <xdr:cNvPr id="549" name="テキスト ボックス 548"/>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81</xdr:row>
      <xdr:rowOff>46264</xdr:rowOff>
    </xdr:from>
    <xdr:to>
      <xdr:col>33</xdr:col>
      <xdr:colOff>314325</xdr:colOff>
      <xdr:row>81</xdr:row>
      <xdr:rowOff>46264</xdr:rowOff>
    </xdr:to>
    <xdr:cxnSp macro="">
      <xdr:nvCxnSpPr>
        <xdr:cNvPr id="550" name="直線コネクタ 549"/>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75491</xdr:rowOff>
    </xdr:from>
    <xdr:ext cx="467179" cy="259045"/>
    <xdr:sp macro="" textlink="">
      <xdr:nvSpPr>
        <xdr:cNvPr id="551" name="テキスト ボックス 550"/>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79</xdr:row>
      <xdr:rowOff>62593</xdr:rowOff>
    </xdr:from>
    <xdr:to>
      <xdr:col>33</xdr:col>
      <xdr:colOff>314325</xdr:colOff>
      <xdr:row>79</xdr:row>
      <xdr:rowOff>62593</xdr:rowOff>
    </xdr:to>
    <xdr:cxnSp macro="">
      <xdr:nvCxnSpPr>
        <xdr:cNvPr id="552" name="直線コネクタ 551"/>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78</xdr:row>
      <xdr:rowOff>91820</xdr:rowOff>
    </xdr:from>
    <xdr:ext cx="467179" cy="259045"/>
    <xdr:sp macro="" textlink="">
      <xdr:nvSpPr>
        <xdr:cNvPr id="553" name="テキスト ボックス 552"/>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77</xdr:row>
      <xdr:rowOff>78921</xdr:rowOff>
    </xdr:from>
    <xdr:to>
      <xdr:col>33</xdr:col>
      <xdr:colOff>314325</xdr:colOff>
      <xdr:row>77</xdr:row>
      <xdr:rowOff>78921</xdr:rowOff>
    </xdr:to>
    <xdr:cxnSp macro="">
      <xdr:nvCxnSpPr>
        <xdr:cNvPr id="554" name="直線コネクタ 553"/>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108148</xdr:rowOff>
    </xdr:from>
    <xdr:ext cx="467179" cy="259045"/>
    <xdr:sp macro="" textlink="">
      <xdr:nvSpPr>
        <xdr:cNvPr id="555" name="テキスト ボックス 554"/>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56" name="直線コネクタ 55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57" name="テキスト ボックス 55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58"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5443</xdr:rowOff>
    </xdr:from>
    <xdr:to>
      <xdr:col>32</xdr:col>
      <xdr:colOff>186689</xdr:colOff>
      <xdr:row>86</xdr:row>
      <xdr:rowOff>48986</xdr:rowOff>
    </xdr:to>
    <xdr:cxnSp macro="">
      <xdr:nvCxnSpPr>
        <xdr:cNvPr id="559" name="直線コネクタ 558"/>
        <xdr:cNvCxnSpPr/>
      </xdr:nvCxnSpPr>
      <xdr:spPr>
        <a:xfrm flipV="1">
          <a:off x="22160864" y="13378543"/>
          <a:ext cx="0" cy="14151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52813</xdr:rowOff>
    </xdr:from>
    <xdr:ext cx="469744" cy="259045"/>
    <xdr:sp macro="" textlink="">
      <xdr:nvSpPr>
        <xdr:cNvPr id="560" name="【消防施設】&#10;一人当たり面積最小値テキスト"/>
        <xdr:cNvSpPr txBox="1"/>
      </xdr:nvSpPr>
      <xdr:spPr>
        <a:xfrm>
          <a:off x="22250400" y="14797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0.011</a:t>
          </a:r>
          <a:endParaRPr kumimoji="1" lang="ja-JP" altLang="en-US" sz="1000" b="1">
            <a:latin typeface="ＭＳ Ｐゴシック"/>
          </a:endParaRPr>
        </a:p>
      </xdr:txBody>
    </xdr:sp>
    <xdr:clientData/>
  </xdr:oneCellAnchor>
  <xdr:twoCellAnchor>
    <xdr:from>
      <xdr:col>32</xdr:col>
      <xdr:colOff>98425</xdr:colOff>
      <xdr:row>86</xdr:row>
      <xdr:rowOff>48986</xdr:rowOff>
    </xdr:from>
    <xdr:to>
      <xdr:col>32</xdr:col>
      <xdr:colOff>276225</xdr:colOff>
      <xdr:row>86</xdr:row>
      <xdr:rowOff>48986</xdr:rowOff>
    </xdr:to>
    <xdr:cxnSp macro="">
      <xdr:nvCxnSpPr>
        <xdr:cNvPr id="561" name="直線コネクタ 560"/>
        <xdr:cNvCxnSpPr/>
      </xdr:nvCxnSpPr>
      <xdr:spPr>
        <a:xfrm>
          <a:off x="22072600" y="14793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123570</xdr:rowOff>
    </xdr:from>
    <xdr:ext cx="469744" cy="259045"/>
    <xdr:sp macro="" textlink="">
      <xdr:nvSpPr>
        <xdr:cNvPr id="562" name="【消防施設】&#10;一人当たり面積最大値テキスト"/>
        <xdr:cNvSpPr txBox="1"/>
      </xdr:nvSpPr>
      <xdr:spPr>
        <a:xfrm>
          <a:off x="22250400" y="13153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0.141</a:t>
          </a:r>
          <a:endParaRPr kumimoji="1" lang="ja-JP" altLang="en-US" sz="1000" b="1">
            <a:latin typeface="ＭＳ Ｐゴシック"/>
          </a:endParaRPr>
        </a:p>
      </xdr:txBody>
    </xdr:sp>
    <xdr:clientData/>
  </xdr:oneCellAnchor>
  <xdr:twoCellAnchor>
    <xdr:from>
      <xdr:col>32</xdr:col>
      <xdr:colOff>98425</xdr:colOff>
      <xdr:row>78</xdr:row>
      <xdr:rowOff>5443</xdr:rowOff>
    </xdr:from>
    <xdr:to>
      <xdr:col>32</xdr:col>
      <xdr:colOff>276225</xdr:colOff>
      <xdr:row>78</xdr:row>
      <xdr:rowOff>5443</xdr:rowOff>
    </xdr:to>
    <xdr:cxnSp macro="">
      <xdr:nvCxnSpPr>
        <xdr:cNvPr id="563" name="直線コネクタ 562"/>
        <xdr:cNvCxnSpPr/>
      </xdr:nvCxnSpPr>
      <xdr:spPr>
        <a:xfrm>
          <a:off x="22072600" y="1337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81</xdr:row>
      <xdr:rowOff>50091</xdr:rowOff>
    </xdr:from>
    <xdr:ext cx="469744" cy="259045"/>
    <xdr:sp macro="" textlink="">
      <xdr:nvSpPr>
        <xdr:cNvPr id="564" name="【消防施設】&#10;一人当たり面積平均値テキスト"/>
        <xdr:cNvSpPr txBox="1"/>
      </xdr:nvSpPr>
      <xdr:spPr>
        <a:xfrm>
          <a:off x="22250400" y="139375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0.083</a:t>
          </a:r>
          <a:endParaRPr kumimoji="1" lang="ja-JP" altLang="en-US" sz="1000" b="1">
            <a:solidFill>
              <a:srgbClr val="000080"/>
            </a:solidFill>
            <a:latin typeface="ＭＳ Ｐゴシック"/>
          </a:endParaRPr>
        </a:p>
      </xdr:txBody>
    </xdr:sp>
    <xdr:clientData/>
  </xdr:oneCellAnchor>
  <xdr:twoCellAnchor>
    <xdr:from>
      <xdr:col>32</xdr:col>
      <xdr:colOff>136525</xdr:colOff>
      <xdr:row>81</xdr:row>
      <xdr:rowOff>71664</xdr:rowOff>
    </xdr:from>
    <xdr:to>
      <xdr:col>32</xdr:col>
      <xdr:colOff>238125</xdr:colOff>
      <xdr:row>82</xdr:row>
      <xdr:rowOff>1814</xdr:rowOff>
    </xdr:to>
    <xdr:sp macro="" textlink="">
      <xdr:nvSpPr>
        <xdr:cNvPr id="565" name="フローチャート : 判断 564"/>
        <xdr:cNvSpPr/>
      </xdr:nvSpPr>
      <xdr:spPr>
        <a:xfrm>
          <a:off x="22110700" y="13959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81</xdr:row>
      <xdr:rowOff>39007</xdr:rowOff>
    </xdr:from>
    <xdr:to>
      <xdr:col>31</xdr:col>
      <xdr:colOff>85725</xdr:colOff>
      <xdr:row>81</xdr:row>
      <xdr:rowOff>140607</xdr:rowOff>
    </xdr:to>
    <xdr:sp macro="" textlink="">
      <xdr:nvSpPr>
        <xdr:cNvPr id="566" name="フローチャート : 判断 565"/>
        <xdr:cNvSpPr/>
      </xdr:nvSpPr>
      <xdr:spPr>
        <a:xfrm>
          <a:off x="21272500" y="13926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79</xdr:row>
      <xdr:rowOff>157134</xdr:rowOff>
    </xdr:from>
    <xdr:ext cx="469744" cy="259045"/>
    <xdr:sp macro="" textlink="">
      <xdr:nvSpPr>
        <xdr:cNvPr id="567" name="n_1aveValue【消防施設】&#10;一人当たり面積"/>
        <xdr:cNvSpPr txBox="1"/>
      </xdr:nvSpPr>
      <xdr:spPr>
        <a:xfrm>
          <a:off x="21075727" y="13701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0.086</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568" name="テキスト ボックス 56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69" name="テキスト ボックス 56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70" name="テキスト ボックス 56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71" name="テキスト ボックス 57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72" name="テキスト ボックス 57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81</xdr:row>
      <xdr:rowOff>71664</xdr:rowOff>
    </xdr:from>
    <xdr:to>
      <xdr:col>31</xdr:col>
      <xdr:colOff>85725</xdr:colOff>
      <xdr:row>82</xdr:row>
      <xdr:rowOff>1814</xdr:rowOff>
    </xdr:to>
    <xdr:sp macro="" textlink="">
      <xdr:nvSpPr>
        <xdr:cNvPr id="573" name="円/楕円 572"/>
        <xdr:cNvSpPr/>
      </xdr:nvSpPr>
      <xdr:spPr>
        <a:xfrm>
          <a:off x="21272500" y="13959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81</xdr:row>
      <xdr:rowOff>164391</xdr:rowOff>
    </xdr:from>
    <xdr:ext cx="469744" cy="259045"/>
    <xdr:sp macro="" textlink="">
      <xdr:nvSpPr>
        <xdr:cNvPr id="574" name="n_1mainValue【消防施設】&#10;一人当たり面積"/>
        <xdr:cNvSpPr txBox="1"/>
      </xdr:nvSpPr>
      <xdr:spPr>
        <a:xfrm>
          <a:off x="21075727" y="14051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0.083</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75" name="正方形/長方形 57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76" name="正方形/長方形 57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77" name="正方形/長方形 57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78" name="正方形/長方形 57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79" name="正方形/長方形 57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80" name="正方形/長方形 57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81" name="正方形/長方形 58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57.0</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82" name="正方形/長方形 58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83" name="テキスト ボックス 58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84" name="直線コネクタ 58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108</xdr:row>
      <xdr:rowOff>152400</xdr:rowOff>
    </xdr:from>
    <xdr:to>
      <xdr:col>24</xdr:col>
      <xdr:colOff>644525</xdr:colOff>
      <xdr:row>108</xdr:row>
      <xdr:rowOff>152400</xdr:rowOff>
    </xdr:to>
    <xdr:cxnSp macro="">
      <xdr:nvCxnSpPr>
        <xdr:cNvPr id="585" name="直線コネクタ 584"/>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108</xdr:row>
      <xdr:rowOff>10177</xdr:rowOff>
    </xdr:from>
    <xdr:ext cx="338939" cy="259045"/>
    <xdr:sp macro="" textlink="">
      <xdr:nvSpPr>
        <xdr:cNvPr id="586" name="テキスト ボックス 585"/>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587" name="直線コネクタ 586"/>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588" name="テキスト ボックス 587"/>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589" name="直線コネクタ 588"/>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590" name="テキスト ボックス 589"/>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591" name="直線コネクタ 590"/>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592" name="テキスト ボックス 591"/>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593" name="直線コネクタ 592"/>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99</xdr:row>
      <xdr:rowOff>29227</xdr:rowOff>
    </xdr:from>
    <xdr:ext cx="403059" cy="259045"/>
    <xdr:sp macro="" textlink="">
      <xdr:nvSpPr>
        <xdr:cNvPr id="594" name="テキスト ボックス 593"/>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95" name="直線コネクタ 59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96" name="テキスト ボックス 595"/>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97"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11430</xdr:rowOff>
    </xdr:from>
    <xdr:to>
      <xdr:col>23</xdr:col>
      <xdr:colOff>516889</xdr:colOff>
      <xdr:row>107</xdr:row>
      <xdr:rowOff>72389</xdr:rowOff>
    </xdr:to>
    <xdr:cxnSp macro="">
      <xdr:nvCxnSpPr>
        <xdr:cNvPr id="598" name="直線コネクタ 597"/>
        <xdr:cNvCxnSpPr/>
      </xdr:nvCxnSpPr>
      <xdr:spPr>
        <a:xfrm flipV="1">
          <a:off x="16318864" y="17156430"/>
          <a:ext cx="0" cy="12611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107</xdr:row>
      <xdr:rowOff>76216</xdr:rowOff>
    </xdr:from>
    <xdr:ext cx="405111" cy="259045"/>
    <xdr:sp macro="" textlink="">
      <xdr:nvSpPr>
        <xdr:cNvPr id="599" name="【庁舎】&#10;有形固定資産減価償却率最小値テキスト"/>
        <xdr:cNvSpPr txBox="1"/>
      </xdr:nvSpPr>
      <xdr:spPr>
        <a:xfrm>
          <a:off x="16408400" y="18421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13.2</a:t>
          </a:r>
          <a:endParaRPr kumimoji="1" lang="ja-JP" altLang="en-US" sz="1000" b="1">
            <a:latin typeface="ＭＳ Ｐゴシック"/>
          </a:endParaRPr>
        </a:p>
      </xdr:txBody>
    </xdr:sp>
    <xdr:clientData/>
  </xdr:oneCellAnchor>
  <xdr:twoCellAnchor>
    <xdr:from>
      <xdr:col>23</xdr:col>
      <xdr:colOff>428625</xdr:colOff>
      <xdr:row>107</xdr:row>
      <xdr:rowOff>72389</xdr:rowOff>
    </xdr:from>
    <xdr:to>
      <xdr:col>23</xdr:col>
      <xdr:colOff>606425</xdr:colOff>
      <xdr:row>107</xdr:row>
      <xdr:rowOff>72389</xdr:rowOff>
    </xdr:to>
    <xdr:cxnSp macro="">
      <xdr:nvCxnSpPr>
        <xdr:cNvPr id="600" name="直線コネクタ 599"/>
        <xdr:cNvCxnSpPr/>
      </xdr:nvCxnSpPr>
      <xdr:spPr>
        <a:xfrm>
          <a:off x="16230600" y="18417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129557</xdr:rowOff>
    </xdr:from>
    <xdr:ext cx="405111" cy="259045"/>
    <xdr:sp macro="" textlink="">
      <xdr:nvSpPr>
        <xdr:cNvPr id="601" name="【庁舎】&#10;有形固定資産減価償却率最大値テキスト"/>
        <xdr:cNvSpPr txBox="1"/>
      </xdr:nvSpPr>
      <xdr:spPr>
        <a:xfrm>
          <a:off x="16408400" y="16931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79.4</a:t>
          </a:r>
          <a:endParaRPr kumimoji="1" lang="ja-JP" altLang="en-US" sz="1000" b="1">
            <a:latin typeface="ＭＳ Ｐゴシック"/>
          </a:endParaRPr>
        </a:p>
      </xdr:txBody>
    </xdr:sp>
    <xdr:clientData/>
  </xdr:oneCellAnchor>
  <xdr:twoCellAnchor>
    <xdr:from>
      <xdr:col>23</xdr:col>
      <xdr:colOff>428625</xdr:colOff>
      <xdr:row>100</xdr:row>
      <xdr:rowOff>11430</xdr:rowOff>
    </xdr:from>
    <xdr:to>
      <xdr:col>23</xdr:col>
      <xdr:colOff>606425</xdr:colOff>
      <xdr:row>100</xdr:row>
      <xdr:rowOff>11430</xdr:rowOff>
    </xdr:to>
    <xdr:cxnSp macro="">
      <xdr:nvCxnSpPr>
        <xdr:cNvPr id="602" name="直線コネクタ 601"/>
        <xdr:cNvCxnSpPr/>
      </xdr:nvCxnSpPr>
      <xdr:spPr>
        <a:xfrm>
          <a:off x="16230600" y="1715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102</xdr:row>
      <xdr:rowOff>158132</xdr:rowOff>
    </xdr:from>
    <xdr:ext cx="405111" cy="259045"/>
    <xdr:sp macro="" textlink="">
      <xdr:nvSpPr>
        <xdr:cNvPr id="603" name="【庁舎】&#10;有形固定資産減価償却率平均値テキスト"/>
        <xdr:cNvSpPr txBox="1"/>
      </xdr:nvSpPr>
      <xdr:spPr>
        <a:xfrm>
          <a:off x="16408400" y="176460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49.9</a:t>
          </a:r>
          <a:endParaRPr kumimoji="1" lang="ja-JP" altLang="en-US" sz="1000" b="1">
            <a:solidFill>
              <a:srgbClr val="000080"/>
            </a:solidFill>
            <a:latin typeface="ＭＳ Ｐゴシック"/>
          </a:endParaRPr>
        </a:p>
      </xdr:txBody>
    </xdr:sp>
    <xdr:clientData/>
  </xdr:oneCellAnchor>
  <xdr:twoCellAnchor>
    <xdr:from>
      <xdr:col>23</xdr:col>
      <xdr:colOff>466725</xdr:colOff>
      <xdr:row>103</xdr:row>
      <xdr:rowOff>8255</xdr:rowOff>
    </xdr:from>
    <xdr:to>
      <xdr:col>23</xdr:col>
      <xdr:colOff>568325</xdr:colOff>
      <xdr:row>103</xdr:row>
      <xdr:rowOff>109855</xdr:rowOff>
    </xdr:to>
    <xdr:sp macro="" textlink="">
      <xdr:nvSpPr>
        <xdr:cNvPr id="604" name="フローチャート : 判断 603"/>
        <xdr:cNvSpPr/>
      </xdr:nvSpPr>
      <xdr:spPr>
        <a:xfrm>
          <a:off x="16268700" y="1766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102</xdr:row>
      <xdr:rowOff>34925</xdr:rowOff>
    </xdr:from>
    <xdr:to>
      <xdr:col>22</xdr:col>
      <xdr:colOff>415925</xdr:colOff>
      <xdr:row>102</xdr:row>
      <xdr:rowOff>136525</xdr:rowOff>
    </xdr:to>
    <xdr:sp macro="" textlink="">
      <xdr:nvSpPr>
        <xdr:cNvPr id="605" name="フローチャート : 判断 604"/>
        <xdr:cNvSpPr/>
      </xdr:nvSpPr>
      <xdr:spPr>
        <a:xfrm>
          <a:off x="15430500" y="17522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102</xdr:row>
      <xdr:rowOff>127652</xdr:rowOff>
    </xdr:from>
    <xdr:ext cx="405111" cy="259045"/>
    <xdr:sp macro="" textlink="">
      <xdr:nvSpPr>
        <xdr:cNvPr id="606" name="n_1aveValue【庁舎】&#10;有形固定資産減価償却率"/>
        <xdr:cNvSpPr txBox="1"/>
      </xdr:nvSpPr>
      <xdr:spPr>
        <a:xfrm>
          <a:off x="15266043" y="17615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57.5</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607" name="テキスト ボックス 60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608" name="テキスト ボックス 60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609" name="テキスト ボックス 60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610" name="テキスト ボックス 60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611" name="テキスト ボックス 61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101</xdr:row>
      <xdr:rowOff>74930</xdr:rowOff>
    </xdr:from>
    <xdr:to>
      <xdr:col>22</xdr:col>
      <xdr:colOff>415925</xdr:colOff>
      <xdr:row>102</xdr:row>
      <xdr:rowOff>5080</xdr:rowOff>
    </xdr:to>
    <xdr:sp macro="" textlink="">
      <xdr:nvSpPr>
        <xdr:cNvPr id="612" name="円/楕円 611"/>
        <xdr:cNvSpPr/>
      </xdr:nvSpPr>
      <xdr:spPr>
        <a:xfrm>
          <a:off x="15430500" y="1739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100</xdr:row>
      <xdr:rowOff>21607</xdr:rowOff>
    </xdr:from>
    <xdr:ext cx="405111" cy="259045"/>
    <xdr:sp macro="" textlink="">
      <xdr:nvSpPr>
        <xdr:cNvPr id="613" name="n_1mainValue【庁舎】&#10;有形固定資産減価償却率"/>
        <xdr:cNvSpPr txBox="1"/>
      </xdr:nvSpPr>
      <xdr:spPr>
        <a:xfrm>
          <a:off x="15266043" y="1716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64.4</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614" name="正方形/長方形 61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615" name="正方形/長方形 61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616" name="正方形/長方形 61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617" name="正方形/長方形 61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618" name="正方形/長方形 61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619" name="正方形/長方形 61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20" name="正方形/長方形 61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0.149</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621" name="正方形/長方形 62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22" name="テキスト ボックス 62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23" name="直線コネクタ 62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624" name="テキスト ボックス 623"/>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108</xdr:row>
      <xdr:rowOff>76200</xdr:rowOff>
    </xdr:from>
    <xdr:to>
      <xdr:col>33</xdr:col>
      <xdr:colOff>314325</xdr:colOff>
      <xdr:row>108</xdr:row>
      <xdr:rowOff>76200</xdr:rowOff>
    </xdr:to>
    <xdr:cxnSp macro="">
      <xdr:nvCxnSpPr>
        <xdr:cNvPr id="625" name="直線コネクタ 624"/>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107</xdr:row>
      <xdr:rowOff>105427</xdr:rowOff>
    </xdr:from>
    <xdr:ext cx="467179" cy="259045"/>
    <xdr:sp macro="" textlink="">
      <xdr:nvSpPr>
        <xdr:cNvPr id="626" name="テキスト ボックス 625"/>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105</xdr:row>
      <xdr:rowOff>133350</xdr:rowOff>
    </xdr:from>
    <xdr:to>
      <xdr:col>33</xdr:col>
      <xdr:colOff>314325</xdr:colOff>
      <xdr:row>105</xdr:row>
      <xdr:rowOff>133350</xdr:rowOff>
    </xdr:to>
    <xdr:cxnSp macro="">
      <xdr:nvCxnSpPr>
        <xdr:cNvPr id="627" name="直線コネクタ 626"/>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162577</xdr:rowOff>
    </xdr:from>
    <xdr:ext cx="467179" cy="259045"/>
    <xdr:sp macro="" textlink="">
      <xdr:nvSpPr>
        <xdr:cNvPr id="628" name="テキスト ボックス 627"/>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103</xdr:row>
      <xdr:rowOff>19050</xdr:rowOff>
    </xdr:from>
    <xdr:to>
      <xdr:col>33</xdr:col>
      <xdr:colOff>314325</xdr:colOff>
      <xdr:row>103</xdr:row>
      <xdr:rowOff>19050</xdr:rowOff>
    </xdr:to>
    <xdr:cxnSp macro="">
      <xdr:nvCxnSpPr>
        <xdr:cNvPr id="629" name="直線コネクタ 628"/>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48277</xdr:rowOff>
    </xdr:from>
    <xdr:ext cx="467179" cy="259045"/>
    <xdr:sp macro="" textlink="">
      <xdr:nvSpPr>
        <xdr:cNvPr id="630" name="テキスト ボックス 629"/>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100</xdr:row>
      <xdr:rowOff>76200</xdr:rowOff>
    </xdr:from>
    <xdr:to>
      <xdr:col>33</xdr:col>
      <xdr:colOff>314325</xdr:colOff>
      <xdr:row>100</xdr:row>
      <xdr:rowOff>76200</xdr:rowOff>
    </xdr:to>
    <xdr:cxnSp macro="">
      <xdr:nvCxnSpPr>
        <xdr:cNvPr id="631" name="直線コネクタ 630"/>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105427</xdr:rowOff>
    </xdr:from>
    <xdr:ext cx="467179" cy="259045"/>
    <xdr:sp macro="" textlink="">
      <xdr:nvSpPr>
        <xdr:cNvPr id="632" name="テキスト ボックス 631"/>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33" name="直線コネクタ 63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34" name="テキスト ボックス 63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3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165354</xdr:rowOff>
    </xdr:from>
    <xdr:to>
      <xdr:col>32</xdr:col>
      <xdr:colOff>186689</xdr:colOff>
      <xdr:row>107</xdr:row>
      <xdr:rowOff>147065</xdr:rowOff>
    </xdr:to>
    <xdr:cxnSp macro="">
      <xdr:nvCxnSpPr>
        <xdr:cNvPr id="636" name="直線コネクタ 635"/>
        <xdr:cNvCxnSpPr/>
      </xdr:nvCxnSpPr>
      <xdr:spPr>
        <a:xfrm flipV="1">
          <a:off x="22160864" y="17138904"/>
          <a:ext cx="0" cy="1353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150892</xdr:rowOff>
    </xdr:from>
    <xdr:ext cx="469744" cy="259045"/>
    <xdr:sp macro="" textlink="">
      <xdr:nvSpPr>
        <xdr:cNvPr id="637" name="【庁舎】&#10;一人当たり面積最小値テキスト"/>
        <xdr:cNvSpPr txBox="1"/>
      </xdr:nvSpPr>
      <xdr:spPr>
        <a:xfrm>
          <a:off x="22250400" y="18496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0.122</a:t>
          </a:r>
          <a:endParaRPr kumimoji="1" lang="ja-JP" altLang="en-US" sz="1000" b="1">
            <a:latin typeface="ＭＳ Ｐゴシック"/>
          </a:endParaRPr>
        </a:p>
      </xdr:txBody>
    </xdr:sp>
    <xdr:clientData/>
  </xdr:oneCellAnchor>
  <xdr:twoCellAnchor>
    <xdr:from>
      <xdr:col>32</xdr:col>
      <xdr:colOff>98425</xdr:colOff>
      <xdr:row>107</xdr:row>
      <xdr:rowOff>147065</xdr:rowOff>
    </xdr:from>
    <xdr:to>
      <xdr:col>32</xdr:col>
      <xdr:colOff>276225</xdr:colOff>
      <xdr:row>107</xdr:row>
      <xdr:rowOff>147065</xdr:rowOff>
    </xdr:to>
    <xdr:cxnSp macro="">
      <xdr:nvCxnSpPr>
        <xdr:cNvPr id="638" name="直線コネクタ 637"/>
        <xdr:cNvCxnSpPr/>
      </xdr:nvCxnSpPr>
      <xdr:spPr>
        <a:xfrm>
          <a:off x="22072600" y="18492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112031</xdr:rowOff>
    </xdr:from>
    <xdr:ext cx="469744" cy="259045"/>
    <xdr:sp macro="" textlink="">
      <xdr:nvSpPr>
        <xdr:cNvPr id="639" name="【庁舎】&#10;一人当たり面積最大値テキスト"/>
        <xdr:cNvSpPr txBox="1"/>
      </xdr:nvSpPr>
      <xdr:spPr>
        <a:xfrm>
          <a:off x="22250400" y="16914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0.418</a:t>
          </a:r>
          <a:endParaRPr kumimoji="1" lang="ja-JP" altLang="en-US" sz="1000" b="1">
            <a:latin typeface="ＭＳ Ｐゴシック"/>
          </a:endParaRPr>
        </a:p>
      </xdr:txBody>
    </xdr:sp>
    <xdr:clientData/>
  </xdr:oneCellAnchor>
  <xdr:twoCellAnchor>
    <xdr:from>
      <xdr:col>32</xdr:col>
      <xdr:colOff>98425</xdr:colOff>
      <xdr:row>99</xdr:row>
      <xdr:rowOff>165354</xdr:rowOff>
    </xdr:from>
    <xdr:to>
      <xdr:col>32</xdr:col>
      <xdr:colOff>276225</xdr:colOff>
      <xdr:row>99</xdr:row>
      <xdr:rowOff>165354</xdr:rowOff>
    </xdr:to>
    <xdr:cxnSp macro="">
      <xdr:nvCxnSpPr>
        <xdr:cNvPr id="640" name="直線コネクタ 639"/>
        <xdr:cNvCxnSpPr/>
      </xdr:nvCxnSpPr>
      <xdr:spPr>
        <a:xfrm>
          <a:off x="22072600" y="17138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22114</xdr:rowOff>
    </xdr:from>
    <xdr:ext cx="469744" cy="259045"/>
    <xdr:sp macro="" textlink="">
      <xdr:nvSpPr>
        <xdr:cNvPr id="641" name="【庁舎】&#10;一人当たり面積平均値テキスト"/>
        <xdr:cNvSpPr txBox="1"/>
      </xdr:nvSpPr>
      <xdr:spPr>
        <a:xfrm>
          <a:off x="22250400" y="178529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0.246</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43687</xdr:rowOff>
    </xdr:from>
    <xdr:to>
      <xdr:col>32</xdr:col>
      <xdr:colOff>238125</xdr:colOff>
      <xdr:row>104</xdr:row>
      <xdr:rowOff>145287</xdr:rowOff>
    </xdr:to>
    <xdr:sp macro="" textlink="">
      <xdr:nvSpPr>
        <xdr:cNvPr id="642" name="フローチャート : 判断 641"/>
        <xdr:cNvSpPr/>
      </xdr:nvSpPr>
      <xdr:spPr>
        <a:xfrm>
          <a:off x="22110700" y="1787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9398</xdr:rowOff>
    </xdr:from>
    <xdr:to>
      <xdr:col>31</xdr:col>
      <xdr:colOff>85725</xdr:colOff>
      <xdr:row>105</xdr:row>
      <xdr:rowOff>110998</xdr:rowOff>
    </xdr:to>
    <xdr:sp macro="" textlink="">
      <xdr:nvSpPr>
        <xdr:cNvPr id="643" name="フローチャート : 判断 642"/>
        <xdr:cNvSpPr/>
      </xdr:nvSpPr>
      <xdr:spPr>
        <a:xfrm>
          <a:off x="21272500" y="1801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105</xdr:row>
      <xdr:rowOff>102125</xdr:rowOff>
    </xdr:from>
    <xdr:ext cx="469744" cy="259045"/>
    <xdr:sp macro="" textlink="">
      <xdr:nvSpPr>
        <xdr:cNvPr id="644" name="n_1aveValue【庁舎】&#10;一人当たり面積"/>
        <xdr:cNvSpPr txBox="1"/>
      </xdr:nvSpPr>
      <xdr:spPr>
        <a:xfrm>
          <a:off x="21075727" y="18104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0.216</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645" name="テキスト ボックス 64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46" name="テキスト ボックス 64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47" name="テキスト ボックス 64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48" name="テキスト ボックス 64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49" name="テキスト ボックス 64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103</xdr:row>
      <xdr:rowOff>119126</xdr:rowOff>
    </xdr:from>
    <xdr:to>
      <xdr:col>31</xdr:col>
      <xdr:colOff>85725</xdr:colOff>
      <xdr:row>104</xdr:row>
      <xdr:rowOff>49276</xdr:rowOff>
    </xdr:to>
    <xdr:sp macro="" textlink="">
      <xdr:nvSpPr>
        <xdr:cNvPr id="650" name="円/楕円 649"/>
        <xdr:cNvSpPr/>
      </xdr:nvSpPr>
      <xdr:spPr>
        <a:xfrm>
          <a:off x="21272500" y="17778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102</xdr:row>
      <xdr:rowOff>65803</xdr:rowOff>
    </xdr:from>
    <xdr:ext cx="469744" cy="259045"/>
    <xdr:sp macro="" textlink="">
      <xdr:nvSpPr>
        <xdr:cNvPr id="651" name="n_1mainValue【庁舎】&#10;一人当たり面積"/>
        <xdr:cNvSpPr txBox="1"/>
      </xdr:nvSpPr>
      <xdr:spPr>
        <a:xfrm>
          <a:off x="21075727" y="17553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0.267</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52" name="正方形/長方形 65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53" name="正方形/長方形 65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54" name="テキスト ボックス 65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一般廃棄物処理施設の一人当たり有形固定資産（償却資産）額が高くなっており、大規模修繕の時期を迎えている。</a:t>
          </a:r>
          <a:endParaRPr kumimoji="1" lang="en-US" altLang="ja-JP" sz="1300">
            <a:latin typeface="ＭＳ Ｐゴシック"/>
          </a:endParaRPr>
        </a:p>
        <a:p>
          <a:r>
            <a:rPr kumimoji="1" lang="ja-JP" altLang="en-US" sz="1300">
              <a:latin typeface="ＭＳ Ｐゴシック"/>
            </a:rPr>
            <a:t>体育館・プールの一人当たり面積も高くなっており、人口減少や老朽化による更新費用等を考慮すると、集約化を進めていく必要がある。</a:t>
          </a:r>
          <a:endParaRPr kumimoji="1" lang="en-US" altLang="ja-JP" sz="1300">
            <a:latin typeface="ＭＳ Ｐゴシック"/>
          </a:endParaRPr>
        </a:p>
        <a:p>
          <a:r>
            <a:rPr kumimoji="1" lang="ja-JP" altLang="en-US" sz="1300">
              <a:latin typeface="ＭＳ Ｐゴシック"/>
            </a:rPr>
            <a:t>また、福祉施設、庁舎の有形固定資産減価償却率が高くなっている。</a:t>
          </a:r>
        </a:p>
        <a:p>
          <a:r>
            <a:rPr kumimoji="1" lang="ja-JP" altLang="en-US" sz="1300">
              <a:latin typeface="ＭＳ Ｐゴシック"/>
            </a:rPr>
            <a:t>施設利用の状況を踏まえ、集約化や他の公共施設の相互活用など、総量の抑制、長寿命化、効率的な運営といった、平成</a:t>
          </a:r>
          <a:r>
            <a:rPr kumimoji="1" lang="en-US" altLang="ja-JP" sz="1300">
              <a:latin typeface="ＭＳ Ｐゴシック"/>
            </a:rPr>
            <a:t>29</a:t>
          </a:r>
          <a:r>
            <a:rPr kumimoji="1" lang="ja-JP" altLang="en-US" sz="1300">
              <a:latin typeface="ＭＳ Ｐゴシック"/>
            </a:rPr>
            <a:t>年</a:t>
          </a:r>
          <a:r>
            <a:rPr kumimoji="1" lang="en-US" altLang="ja-JP" sz="1300">
              <a:latin typeface="ＭＳ Ｐゴシック"/>
            </a:rPr>
            <a:t>3</a:t>
          </a:r>
          <a:r>
            <a:rPr kumimoji="1" lang="ja-JP" altLang="en-US" sz="1300">
              <a:latin typeface="ＭＳ Ｐゴシック"/>
            </a:rPr>
            <a:t>月に策定した「公共施設等総合管理計画」に基づいた着実なマネジメントの推進が必要である。</a:t>
          </a:r>
        </a:p>
        <a:p>
          <a:endParaRPr kumimoji="1" lang="en-US" altLang="ja-JP"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zoomScale="85" zoomScaleNormal="85"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590" t="s">
        <v>65</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x14ac:dyDescent="0.2">
      <c r="A2" s="139"/>
      <c r="B2" s="142" t="s">
        <v>66</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591" t="s">
        <v>67</v>
      </c>
      <c r="C3" s="592"/>
      <c r="D3" s="592"/>
      <c r="E3" s="593"/>
      <c r="F3" s="593"/>
      <c r="G3" s="593"/>
      <c r="H3" s="593"/>
      <c r="I3" s="593"/>
      <c r="J3" s="593"/>
      <c r="K3" s="593"/>
      <c r="L3" s="593" t="s">
        <v>68</v>
      </c>
      <c r="M3" s="593"/>
      <c r="N3" s="593"/>
      <c r="O3" s="593"/>
      <c r="P3" s="593"/>
      <c r="Q3" s="593"/>
      <c r="R3" s="596"/>
      <c r="S3" s="596"/>
      <c r="T3" s="596"/>
      <c r="U3" s="596"/>
      <c r="V3" s="597"/>
      <c r="W3" s="494" t="s">
        <v>69</v>
      </c>
      <c r="X3" s="495"/>
      <c r="Y3" s="495"/>
      <c r="Z3" s="495"/>
      <c r="AA3" s="495"/>
      <c r="AB3" s="592"/>
      <c r="AC3" s="596" t="s">
        <v>70</v>
      </c>
      <c r="AD3" s="495"/>
      <c r="AE3" s="495"/>
      <c r="AF3" s="495"/>
      <c r="AG3" s="495"/>
      <c r="AH3" s="495"/>
      <c r="AI3" s="495"/>
      <c r="AJ3" s="495"/>
      <c r="AK3" s="495"/>
      <c r="AL3" s="558"/>
      <c r="AM3" s="494" t="s">
        <v>71</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72</v>
      </c>
      <c r="BO3" s="495"/>
      <c r="BP3" s="495"/>
      <c r="BQ3" s="495"/>
      <c r="BR3" s="495"/>
      <c r="BS3" s="495"/>
      <c r="BT3" s="495"/>
      <c r="BU3" s="558"/>
      <c r="BV3" s="494" t="s">
        <v>73</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74</v>
      </c>
      <c r="CU3" s="495"/>
      <c r="CV3" s="495"/>
      <c r="CW3" s="495"/>
      <c r="CX3" s="495"/>
      <c r="CY3" s="495"/>
      <c r="CZ3" s="495"/>
      <c r="DA3" s="558"/>
      <c r="DB3" s="494" t="s">
        <v>75</v>
      </c>
      <c r="DC3" s="495"/>
      <c r="DD3" s="495"/>
      <c r="DE3" s="495"/>
      <c r="DF3" s="495"/>
      <c r="DG3" s="495"/>
      <c r="DH3" s="495"/>
      <c r="DI3" s="558"/>
      <c r="DJ3" s="139"/>
      <c r="DK3" s="139"/>
      <c r="DL3" s="139"/>
      <c r="DM3" s="139"/>
      <c r="DN3" s="139"/>
      <c r="DO3" s="139"/>
    </row>
    <row r="4" spans="1:119" ht="18.75" customHeight="1" x14ac:dyDescent="0.15">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76</v>
      </c>
      <c r="AZ4" s="408"/>
      <c r="BA4" s="408"/>
      <c r="BB4" s="408"/>
      <c r="BC4" s="408"/>
      <c r="BD4" s="408"/>
      <c r="BE4" s="408"/>
      <c r="BF4" s="408"/>
      <c r="BG4" s="408"/>
      <c r="BH4" s="408"/>
      <c r="BI4" s="408"/>
      <c r="BJ4" s="408"/>
      <c r="BK4" s="408"/>
      <c r="BL4" s="408"/>
      <c r="BM4" s="409"/>
      <c r="BN4" s="410">
        <v>42146787</v>
      </c>
      <c r="BO4" s="411"/>
      <c r="BP4" s="411"/>
      <c r="BQ4" s="411"/>
      <c r="BR4" s="411"/>
      <c r="BS4" s="411"/>
      <c r="BT4" s="411"/>
      <c r="BU4" s="412"/>
      <c r="BV4" s="410">
        <v>43053598</v>
      </c>
      <c r="BW4" s="411"/>
      <c r="BX4" s="411"/>
      <c r="BY4" s="411"/>
      <c r="BZ4" s="411"/>
      <c r="CA4" s="411"/>
      <c r="CB4" s="411"/>
      <c r="CC4" s="412"/>
      <c r="CD4" s="584" t="s">
        <v>77</v>
      </c>
      <c r="CE4" s="585"/>
      <c r="CF4" s="585"/>
      <c r="CG4" s="585"/>
      <c r="CH4" s="585"/>
      <c r="CI4" s="585"/>
      <c r="CJ4" s="585"/>
      <c r="CK4" s="585"/>
      <c r="CL4" s="585"/>
      <c r="CM4" s="585"/>
      <c r="CN4" s="585"/>
      <c r="CO4" s="585"/>
      <c r="CP4" s="585"/>
      <c r="CQ4" s="585"/>
      <c r="CR4" s="585"/>
      <c r="CS4" s="586"/>
      <c r="CT4" s="587">
        <v>5.5</v>
      </c>
      <c r="CU4" s="588"/>
      <c r="CV4" s="588"/>
      <c r="CW4" s="588"/>
      <c r="CX4" s="588"/>
      <c r="CY4" s="588"/>
      <c r="CZ4" s="588"/>
      <c r="DA4" s="589"/>
      <c r="DB4" s="587">
        <v>6.2</v>
      </c>
      <c r="DC4" s="588"/>
      <c r="DD4" s="588"/>
      <c r="DE4" s="588"/>
      <c r="DF4" s="588"/>
      <c r="DG4" s="588"/>
      <c r="DH4" s="588"/>
      <c r="DI4" s="589"/>
      <c r="DJ4" s="139"/>
      <c r="DK4" s="139"/>
      <c r="DL4" s="139"/>
      <c r="DM4" s="139"/>
      <c r="DN4" s="139"/>
      <c r="DO4" s="139"/>
    </row>
    <row r="5" spans="1:119" ht="18.75" customHeight="1" x14ac:dyDescent="0.15">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78</v>
      </c>
      <c r="AN5" s="389"/>
      <c r="AO5" s="389"/>
      <c r="AP5" s="389"/>
      <c r="AQ5" s="389"/>
      <c r="AR5" s="389"/>
      <c r="AS5" s="389"/>
      <c r="AT5" s="390"/>
      <c r="AU5" s="472" t="s">
        <v>79</v>
      </c>
      <c r="AV5" s="473"/>
      <c r="AW5" s="473"/>
      <c r="AX5" s="473"/>
      <c r="AY5" s="395" t="s">
        <v>80</v>
      </c>
      <c r="AZ5" s="396"/>
      <c r="BA5" s="396"/>
      <c r="BB5" s="396"/>
      <c r="BC5" s="396"/>
      <c r="BD5" s="396"/>
      <c r="BE5" s="396"/>
      <c r="BF5" s="396"/>
      <c r="BG5" s="396"/>
      <c r="BH5" s="396"/>
      <c r="BI5" s="396"/>
      <c r="BJ5" s="396"/>
      <c r="BK5" s="396"/>
      <c r="BL5" s="396"/>
      <c r="BM5" s="397"/>
      <c r="BN5" s="415">
        <v>40508004</v>
      </c>
      <c r="BO5" s="416"/>
      <c r="BP5" s="416"/>
      <c r="BQ5" s="416"/>
      <c r="BR5" s="416"/>
      <c r="BS5" s="416"/>
      <c r="BT5" s="416"/>
      <c r="BU5" s="417"/>
      <c r="BV5" s="415">
        <v>41257213</v>
      </c>
      <c r="BW5" s="416"/>
      <c r="BX5" s="416"/>
      <c r="BY5" s="416"/>
      <c r="BZ5" s="416"/>
      <c r="CA5" s="416"/>
      <c r="CB5" s="416"/>
      <c r="CC5" s="417"/>
      <c r="CD5" s="424" t="s">
        <v>81</v>
      </c>
      <c r="CE5" s="425"/>
      <c r="CF5" s="425"/>
      <c r="CG5" s="425"/>
      <c r="CH5" s="425"/>
      <c r="CI5" s="425"/>
      <c r="CJ5" s="425"/>
      <c r="CK5" s="425"/>
      <c r="CL5" s="425"/>
      <c r="CM5" s="425"/>
      <c r="CN5" s="425"/>
      <c r="CO5" s="425"/>
      <c r="CP5" s="425"/>
      <c r="CQ5" s="425"/>
      <c r="CR5" s="425"/>
      <c r="CS5" s="426"/>
      <c r="CT5" s="385">
        <v>94.4</v>
      </c>
      <c r="CU5" s="386"/>
      <c r="CV5" s="386"/>
      <c r="CW5" s="386"/>
      <c r="CX5" s="386"/>
      <c r="CY5" s="386"/>
      <c r="CZ5" s="386"/>
      <c r="DA5" s="387"/>
      <c r="DB5" s="385">
        <v>94.5</v>
      </c>
      <c r="DC5" s="386"/>
      <c r="DD5" s="386"/>
      <c r="DE5" s="386"/>
      <c r="DF5" s="386"/>
      <c r="DG5" s="386"/>
      <c r="DH5" s="386"/>
      <c r="DI5" s="387"/>
      <c r="DJ5" s="139"/>
      <c r="DK5" s="139"/>
      <c r="DL5" s="139"/>
      <c r="DM5" s="139"/>
      <c r="DN5" s="139"/>
      <c r="DO5" s="139"/>
    </row>
    <row r="6" spans="1:119" ht="18.75" customHeight="1" x14ac:dyDescent="0.15">
      <c r="A6" s="140"/>
      <c r="B6" s="564" t="s">
        <v>82</v>
      </c>
      <c r="C6" s="429"/>
      <c r="D6" s="429"/>
      <c r="E6" s="565"/>
      <c r="F6" s="565"/>
      <c r="G6" s="565"/>
      <c r="H6" s="565"/>
      <c r="I6" s="565"/>
      <c r="J6" s="565"/>
      <c r="K6" s="565"/>
      <c r="L6" s="565" t="s">
        <v>83</v>
      </c>
      <c r="M6" s="565"/>
      <c r="N6" s="565"/>
      <c r="O6" s="565"/>
      <c r="P6" s="565"/>
      <c r="Q6" s="565"/>
      <c r="R6" s="453"/>
      <c r="S6" s="453"/>
      <c r="T6" s="453"/>
      <c r="U6" s="453"/>
      <c r="V6" s="571"/>
      <c r="W6" s="504" t="s">
        <v>84</v>
      </c>
      <c r="X6" s="428"/>
      <c r="Y6" s="428"/>
      <c r="Z6" s="428"/>
      <c r="AA6" s="428"/>
      <c r="AB6" s="429"/>
      <c r="AC6" s="576" t="s">
        <v>85</v>
      </c>
      <c r="AD6" s="577"/>
      <c r="AE6" s="577"/>
      <c r="AF6" s="577"/>
      <c r="AG6" s="577"/>
      <c r="AH6" s="577"/>
      <c r="AI6" s="577"/>
      <c r="AJ6" s="577"/>
      <c r="AK6" s="577"/>
      <c r="AL6" s="578"/>
      <c r="AM6" s="484" t="s">
        <v>86</v>
      </c>
      <c r="AN6" s="389"/>
      <c r="AO6" s="389"/>
      <c r="AP6" s="389"/>
      <c r="AQ6" s="389"/>
      <c r="AR6" s="389"/>
      <c r="AS6" s="389"/>
      <c r="AT6" s="390"/>
      <c r="AU6" s="472" t="s">
        <v>79</v>
      </c>
      <c r="AV6" s="473"/>
      <c r="AW6" s="473"/>
      <c r="AX6" s="473"/>
      <c r="AY6" s="395" t="s">
        <v>87</v>
      </c>
      <c r="AZ6" s="396"/>
      <c r="BA6" s="396"/>
      <c r="BB6" s="396"/>
      <c r="BC6" s="396"/>
      <c r="BD6" s="396"/>
      <c r="BE6" s="396"/>
      <c r="BF6" s="396"/>
      <c r="BG6" s="396"/>
      <c r="BH6" s="396"/>
      <c r="BI6" s="396"/>
      <c r="BJ6" s="396"/>
      <c r="BK6" s="396"/>
      <c r="BL6" s="396"/>
      <c r="BM6" s="397"/>
      <c r="BN6" s="415">
        <v>1638783</v>
      </c>
      <c r="BO6" s="416"/>
      <c r="BP6" s="416"/>
      <c r="BQ6" s="416"/>
      <c r="BR6" s="416"/>
      <c r="BS6" s="416"/>
      <c r="BT6" s="416"/>
      <c r="BU6" s="417"/>
      <c r="BV6" s="415">
        <v>1796385</v>
      </c>
      <c r="BW6" s="416"/>
      <c r="BX6" s="416"/>
      <c r="BY6" s="416"/>
      <c r="BZ6" s="416"/>
      <c r="CA6" s="416"/>
      <c r="CB6" s="416"/>
      <c r="CC6" s="417"/>
      <c r="CD6" s="424" t="s">
        <v>88</v>
      </c>
      <c r="CE6" s="425"/>
      <c r="CF6" s="425"/>
      <c r="CG6" s="425"/>
      <c r="CH6" s="425"/>
      <c r="CI6" s="425"/>
      <c r="CJ6" s="425"/>
      <c r="CK6" s="425"/>
      <c r="CL6" s="425"/>
      <c r="CM6" s="425"/>
      <c r="CN6" s="425"/>
      <c r="CO6" s="425"/>
      <c r="CP6" s="425"/>
      <c r="CQ6" s="425"/>
      <c r="CR6" s="425"/>
      <c r="CS6" s="426"/>
      <c r="CT6" s="561">
        <v>99.7</v>
      </c>
      <c r="CU6" s="562"/>
      <c r="CV6" s="562"/>
      <c r="CW6" s="562"/>
      <c r="CX6" s="562"/>
      <c r="CY6" s="562"/>
      <c r="CZ6" s="562"/>
      <c r="DA6" s="563"/>
      <c r="DB6" s="561">
        <v>101</v>
      </c>
      <c r="DC6" s="562"/>
      <c r="DD6" s="562"/>
      <c r="DE6" s="562"/>
      <c r="DF6" s="562"/>
      <c r="DG6" s="562"/>
      <c r="DH6" s="562"/>
      <c r="DI6" s="563"/>
      <c r="DJ6" s="139"/>
      <c r="DK6" s="139"/>
      <c r="DL6" s="139"/>
      <c r="DM6" s="139"/>
      <c r="DN6" s="139"/>
      <c r="DO6" s="139"/>
    </row>
    <row r="7" spans="1:119" ht="18.75" customHeight="1" x14ac:dyDescent="0.15">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89</v>
      </c>
      <c r="AN7" s="389"/>
      <c r="AO7" s="389"/>
      <c r="AP7" s="389"/>
      <c r="AQ7" s="389"/>
      <c r="AR7" s="389"/>
      <c r="AS7" s="389"/>
      <c r="AT7" s="390"/>
      <c r="AU7" s="472" t="s">
        <v>90</v>
      </c>
      <c r="AV7" s="473"/>
      <c r="AW7" s="473"/>
      <c r="AX7" s="473"/>
      <c r="AY7" s="395" t="s">
        <v>91</v>
      </c>
      <c r="AZ7" s="396"/>
      <c r="BA7" s="396"/>
      <c r="BB7" s="396"/>
      <c r="BC7" s="396"/>
      <c r="BD7" s="396"/>
      <c r="BE7" s="396"/>
      <c r="BF7" s="396"/>
      <c r="BG7" s="396"/>
      <c r="BH7" s="396"/>
      <c r="BI7" s="396"/>
      <c r="BJ7" s="396"/>
      <c r="BK7" s="396"/>
      <c r="BL7" s="396"/>
      <c r="BM7" s="397"/>
      <c r="BN7" s="415">
        <v>328534</v>
      </c>
      <c r="BO7" s="416"/>
      <c r="BP7" s="416"/>
      <c r="BQ7" s="416"/>
      <c r="BR7" s="416"/>
      <c r="BS7" s="416"/>
      <c r="BT7" s="416"/>
      <c r="BU7" s="417"/>
      <c r="BV7" s="415">
        <v>288118</v>
      </c>
      <c r="BW7" s="416"/>
      <c r="BX7" s="416"/>
      <c r="BY7" s="416"/>
      <c r="BZ7" s="416"/>
      <c r="CA7" s="416"/>
      <c r="CB7" s="416"/>
      <c r="CC7" s="417"/>
      <c r="CD7" s="424" t="s">
        <v>92</v>
      </c>
      <c r="CE7" s="425"/>
      <c r="CF7" s="425"/>
      <c r="CG7" s="425"/>
      <c r="CH7" s="425"/>
      <c r="CI7" s="425"/>
      <c r="CJ7" s="425"/>
      <c r="CK7" s="425"/>
      <c r="CL7" s="425"/>
      <c r="CM7" s="425"/>
      <c r="CN7" s="425"/>
      <c r="CO7" s="425"/>
      <c r="CP7" s="425"/>
      <c r="CQ7" s="425"/>
      <c r="CR7" s="425"/>
      <c r="CS7" s="426"/>
      <c r="CT7" s="415">
        <v>23727081</v>
      </c>
      <c r="CU7" s="416"/>
      <c r="CV7" s="416"/>
      <c r="CW7" s="416"/>
      <c r="CX7" s="416"/>
      <c r="CY7" s="416"/>
      <c r="CZ7" s="416"/>
      <c r="DA7" s="417"/>
      <c r="DB7" s="415">
        <v>24214325</v>
      </c>
      <c r="DC7" s="416"/>
      <c r="DD7" s="416"/>
      <c r="DE7" s="416"/>
      <c r="DF7" s="416"/>
      <c r="DG7" s="416"/>
      <c r="DH7" s="416"/>
      <c r="DI7" s="417"/>
      <c r="DJ7" s="139"/>
      <c r="DK7" s="139"/>
      <c r="DL7" s="139"/>
      <c r="DM7" s="139"/>
      <c r="DN7" s="139"/>
      <c r="DO7" s="139"/>
    </row>
    <row r="8" spans="1:119" ht="18.75" customHeight="1" thickBot="1" x14ac:dyDescent="0.2">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93</v>
      </c>
      <c r="AN8" s="389"/>
      <c r="AO8" s="389"/>
      <c r="AP8" s="389"/>
      <c r="AQ8" s="389"/>
      <c r="AR8" s="389"/>
      <c r="AS8" s="389"/>
      <c r="AT8" s="390"/>
      <c r="AU8" s="472" t="s">
        <v>94</v>
      </c>
      <c r="AV8" s="473"/>
      <c r="AW8" s="473"/>
      <c r="AX8" s="473"/>
      <c r="AY8" s="395" t="s">
        <v>95</v>
      </c>
      <c r="AZ8" s="396"/>
      <c r="BA8" s="396"/>
      <c r="BB8" s="396"/>
      <c r="BC8" s="396"/>
      <c r="BD8" s="396"/>
      <c r="BE8" s="396"/>
      <c r="BF8" s="396"/>
      <c r="BG8" s="396"/>
      <c r="BH8" s="396"/>
      <c r="BI8" s="396"/>
      <c r="BJ8" s="396"/>
      <c r="BK8" s="396"/>
      <c r="BL8" s="396"/>
      <c r="BM8" s="397"/>
      <c r="BN8" s="415">
        <v>1310249</v>
      </c>
      <c r="BO8" s="416"/>
      <c r="BP8" s="416"/>
      <c r="BQ8" s="416"/>
      <c r="BR8" s="416"/>
      <c r="BS8" s="416"/>
      <c r="BT8" s="416"/>
      <c r="BU8" s="417"/>
      <c r="BV8" s="415">
        <v>1508267</v>
      </c>
      <c r="BW8" s="416"/>
      <c r="BX8" s="416"/>
      <c r="BY8" s="416"/>
      <c r="BZ8" s="416"/>
      <c r="CA8" s="416"/>
      <c r="CB8" s="416"/>
      <c r="CC8" s="417"/>
      <c r="CD8" s="424" t="s">
        <v>96</v>
      </c>
      <c r="CE8" s="425"/>
      <c r="CF8" s="425"/>
      <c r="CG8" s="425"/>
      <c r="CH8" s="425"/>
      <c r="CI8" s="425"/>
      <c r="CJ8" s="425"/>
      <c r="CK8" s="425"/>
      <c r="CL8" s="425"/>
      <c r="CM8" s="425"/>
      <c r="CN8" s="425"/>
      <c r="CO8" s="425"/>
      <c r="CP8" s="425"/>
      <c r="CQ8" s="425"/>
      <c r="CR8" s="425"/>
      <c r="CS8" s="426"/>
      <c r="CT8" s="524">
        <v>0.5</v>
      </c>
      <c r="CU8" s="525"/>
      <c r="CV8" s="525"/>
      <c r="CW8" s="525"/>
      <c r="CX8" s="525"/>
      <c r="CY8" s="525"/>
      <c r="CZ8" s="525"/>
      <c r="DA8" s="526"/>
      <c r="DB8" s="524">
        <v>0.5</v>
      </c>
      <c r="DC8" s="525"/>
      <c r="DD8" s="525"/>
      <c r="DE8" s="525"/>
      <c r="DF8" s="525"/>
      <c r="DG8" s="525"/>
      <c r="DH8" s="525"/>
      <c r="DI8" s="526"/>
      <c r="DJ8" s="139"/>
      <c r="DK8" s="139"/>
      <c r="DL8" s="139"/>
      <c r="DM8" s="139"/>
      <c r="DN8" s="139"/>
      <c r="DO8" s="139"/>
    </row>
    <row r="9" spans="1:119" ht="18.75" customHeight="1" thickBot="1" x14ac:dyDescent="0.2">
      <c r="A9" s="140"/>
      <c r="B9" s="550" t="s">
        <v>97</v>
      </c>
      <c r="C9" s="551"/>
      <c r="D9" s="551"/>
      <c r="E9" s="551"/>
      <c r="F9" s="551"/>
      <c r="G9" s="551"/>
      <c r="H9" s="551"/>
      <c r="I9" s="551"/>
      <c r="J9" s="551"/>
      <c r="K9" s="478"/>
      <c r="L9" s="552" t="s">
        <v>98</v>
      </c>
      <c r="M9" s="553"/>
      <c r="N9" s="553"/>
      <c r="O9" s="553"/>
      <c r="P9" s="553"/>
      <c r="Q9" s="554"/>
      <c r="R9" s="555">
        <v>83965</v>
      </c>
      <c r="S9" s="556"/>
      <c r="T9" s="556"/>
      <c r="U9" s="556"/>
      <c r="V9" s="557"/>
      <c r="W9" s="494" t="s">
        <v>99</v>
      </c>
      <c r="X9" s="495"/>
      <c r="Y9" s="495"/>
      <c r="Z9" s="495"/>
      <c r="AA9" s="495"/>
      <c r="AB9" s="495"/>
      <c r="AC9" s="495"/>
      <c r="AD9" s="495"/>
      <c r="AE9" s="495"/>
      <c r="AF9" s="495"/>
      <c r="AG9" s="495"/>
      <c r="AH9" s="495"/>
      <c r="AI9" s="495"/>
      <c r="AJ9" s="495"/>
      <c r="AK9" s="495"/>
      <c r="AL9" s="558"/>
      <c r="AM9" s="484" t="s">
        <v>100</v>
      </c>
      <c r="AN9" s="389"/>
      <c r="AO9" s="389"/>
      <c r="AP9" s="389"/>
      <c r="AQ9" s="389"/>
      <c r="AR9" s="389"/>
      <c r="AS9" s="389"/>
      <c r="AT9" s="390"/>
      <c r="AU9" s="472" t="s">
        <v>79</v>
      </c>
      <c r="AV9" s="473"/>
      <c r="AW9" s="473"/>
      <c r="AX9" s="473"/>
      <c r="AY9" s="395" t="s">
        <v>101</v>
      </c>
      <c r="AZ9" s="396"/>
      <c r="BA9" s="396"/>
      <c r="BB9" s="396"/>
      <c r="BC9" s="396"/>
      <c r="BD9" s="396"/>
      <c r="BE9" s="396"/>
      <c r="BF9" s="396"/>
      <c r="BG9" s="396"/>
      <c r="BH9" s="396"/>
      <c r="BI9" s="396"/>
      <c r="BJ9" s="396"/>
      <c r="BK9" s="396"/>
      <c r="BL9" s="396"/>
      <c r="BM9" s="397"/>
      <c r="BN9" s="415">
        <v>-198018</v>
      </c>
      <c r="BO9" s="416"/>
      <c r="BP9" s="416"/>
      <c r="BQ9" s="416"/>
      <c r="BR9" s="416"/>
      <c r="BS9" s="416"/>
      <c r="BT9" s="416"/>
      <c r="BU9" s="417"/>
      <c r="BV9" s="415">
        <v>217023</v>
      </c>
      <c r="BW9" s="416"/>
      <c r="BX9" s="416"/>
      <c r="BY9" s="416"/>
      <c r="BZ9" s="416"/>
      <c r="CA9" s="416"/>
      <c r="CB9" s="416"/>
      <c r="CC9" s="417"/>
      <c r="CD9" s="424" t="s">
        <v>102</v>
      </c>
      <c r="CE9" s="425"/>
      <c r="CF9" s="425"/>
      <c r="CG9" s="425"/>
      <c r="CH9" s="425"/>
      <c r="CI9" s="425"/>
      <c r="CJ9" s="425"/>
      <c r="CK9" s="425"/>
      <c r="CL9" s="425"/>
      <c r="CM9" s="425"/>
      <c r="CN9" s="425"/>
      <c r="CO9" s="425"/>
      <c r="CP9" s="425"/>
      <c r="CQ9" s="425"/>
      <c r="CR9" s="425"/>
      <c r="CS9" s="426"/>
      <c r="CT9" s="385">
        <v>20</v>
      </c>
      <c r="CU9" s="386"/>
      <c r="CV9" s="386"/>
      <c r="CW9" s="386"/>
      <c r="CX9" s="386"/>
      <c r="CY9" s="386"/>
      <c r="CZ9" s="386"/>
      <c r="DA9" s="387"/>
      <c r="DB9" s="385">
        <v>18.600000000000001</v>
      </c>
      <c r="DC9" s="386"/>
      <c r="DD9" s="386"/>
      <c r="DE9" s="386"/>
      <c r="DF9" s="386"/>
      <c r="DG9" s="386"/>
      <c r="DH9" s="386"/>
      <c r="DI9" s="387"/>
      <c r="DJ9" s="139"/>
      <c r="DK9" s="139"/>
      <c r="DL9" s="139"/>
      <c r="DM9" s="139"/>
      <c r="DN9" s="139"/>
      <c r="DO9" s="139"/>
    </row>
    <row r="10" spans="1:119" ht="18.75" customHeight="1" thickBot="1" x14ac:dyDescent="0.2">
      <c r="A10" s="140"/>
      <c r="B10" s="550"/>
      <c r="C10" s="551"/>
      <c r="D10" s="551"/>
      <c r="E10" s="551"/>
      <c r="F10" s="551"/>
      <c r="G10" s="551"/>
      <c r="H10" s="551"/>
      <c r="I10" s="551"/>
      <c r="J10" s="551"/>
      <c r="K10" s="478"/>
      <c r="L10" s="388" t="s">
        <v>103</v>
      </c>
      <c r="M10" s="389"/>
      <c r="N10" s="389"/>
      <c r="O10" s="389"/>
      <c r="P10" s="389"/>
      <c r="Q10" s="390"/>
      <c r="R10" s="391">
        <v>84312</v>
      </c>
      <c r="S10" s="392"/>
      <c r="T10" s="392"/>
      <c r="U10" s="392"/>
      <c r="V10" s="394"/>
      <c r="W10" s="559"/>
      <c r="X10" s="377"/>
      <c r="Y10" s="377"/>
      <c r="Z10" s="377"/>
      <c r="AA10" s="377"/>
      <c r="AB10" s="377"/>
      <c r="AC10" s="377"/>
      <c r="AD10" s="377"/>
      <c r="AE10" s="377"/>
      <c r="AF10" s="377"/>
      <c r="AG10" s="377"/>
      <c r="AH10" s="377"/>
      <c r="AI10" s="377"/>
      <c r="AJ10" s="377"/>
      <c r="AK10" s="377"/>
      <c r="AL10" s="560"/>
      <c r="AM10" s="484" t="s">
        <v>104</v>
      </c>
      <c r="AN10" s="389"/>
      <c r="AO10" s="389"/>
      <c r="AP10" s="389"/>
      <c r="AQ10" s="389"/>
      <c r="AR10" s="389"/>
      <c r="AS10" s="389"/>
      <c r="AT10" s="390"/>
      <c r="AU10" s="472" t="s">
        <v>105</v>
      </c>
      <c r="AV10" s="473"/>
      <c r="AW10" s="473"/>
      <c r="AX10" s="473"/>
      <c r="AY10" s="395" t="s">
        <v>106</v>
      </c>
      <c r="AZ10" s="396"/>
      <c r="BA10" s="396"/>
      <c r="BB10" s="396"/>
      <c r="BC10" s="396"/>
      <c r="BD10" s="396"/>
      <c r="BE10" s="396"/>
      <c r="BF10" s="396"/>
      <c r="BG10" s="396"/>
      <c r="BH10" s="396"/>
      <c r="BI10" s="396"/>
      <c r="BJ10" s="396"/>
      <c r="BK10" s="396"/>
      <c r="BL10" s="396"/>
      <c r="BM10" s="397"/>
      <c r="BN10" s="415">
        <v>5678</v>
      </c>
      <c r="BO10" s="416"/>
      <c r="BP10" s="416"/>
      <c r="BQ10" s="416"/>
      <c r="BR10" s="416"/>
      <c r="BS10" s="416"/>
      <c r="BT10" s="416"/>
      <c r="BU10" s="417"/>
      <c r="BV10" s="415">
        <v>6685</v>
      </c>
      <c r="BW10" s="416"/>
      <c r="BX10" s="416"/>
      <c r="BY10" s="416"/>
      <c r="BZ10" s="416"/>
      <c r="CA10" s="416"/>
      <c r="CB10" s="416"/>
      <c r="CC10" s="417"/>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550"/>
      <c r="C11" s="551"/>
      <c r="D11" s="551"/>
      <c r="E11" s="551"/>
      <c r="F11" s="551"/>
      <c r="G11" s="551"/>
      <c r="H11" s="551"/>
      <c r="I11" s="551"/>
      <c r="J11" s="551"/>
      <c r="K11" s="478"/>
      <c r="L11" s="461" t="s">
        <v>108</v>
      </c>
      <c r="M11" s="462"/>
      <c r="N11" s="462"/>
      <c r="O11" s="462"/>
      <c r="P11" s="462"/>
      <c r="Q11" s="463"/>
      <c r="R11" s="547" t="s">
        <v>109</v>
      </c>
      <c r="S11" s="548"/>
      <c r="T11" s="548"/>
      <c r="U11" s="548"/>
      <c r="V11" s="549"/>
      <c r="W11" s="559"/>
      <c r="X11" s="377"/>
      <c r="Y11" s="377"/>
      <c r="Z11" s="377"/>
      <c r="AA11" s="377"/>
      <c r="AB11" s="377"/>
      <c r="AC11" s="377"/>
      <c r="AD11" s="377"/>
      <c r="AE11" s="377"/>
      <c r="AF11" s="377"/>
      <c r="AG11" s="377"/>
      <c r="AH11" s="377"/>
      <c r="AI11" s="377"/>
      <c r="AJ11" s="377"/>
      <c r="AK11" s="377"/>
      <c r="AL11" s="560"/>
      <c r="AM11" s="484" t="s">
        <v>110</v>
      </c>
      <c r="AN11" s="389"/>
      <c r="AO11" s="389"/>
      <c r="AP11" s="389"/>
      <c r="AQ11" s="389"/>
      <c r="AR11" s="389"/>
      <c r="AS11" s="389"/>
      <c r="AT11" s="390"/>
      <c r="AU11" s="472" t="s">
        <v>111</v>
      </c>
      <c r="AV11" s="473"/>
      <c r="AW11" s="473"/>
      <c r="AX11" s="473"/>
      <c r="AY11" s="395" t="s">
        <v>112</v>
      </c>
      <c r="AZ11" s="396"/>
      <c r="BA11" s="396"/>
      <c r="BB11" s="396"/>
      <c r="BC11" s="396"/>
      <c r="BD11" s="396"/>
      <c r="BE11" s="396"/>
      <c r="BF11" s="396"/>
      <c r="BG11" s="396"/>
      <c r="BH11" s="396"/>
      <c r="BI11" s="396"/>
      <c r="BJ11" s="396"/>
      <c r="BK11" s="396"/>
      <c r="BL11" s="396"/>
      <c r="BM11" s="397"/>
      <c r="BN11" s="415" t="s">
        <v>113</v>
      </c>
      <c r="BO11" s="416"/>
      <c r="BP11" s="416"/>
      <c r="BQ11" s="416"/>
      <c r="BR11" s="416"/>
      <c r="BS11" s="416"/>
      <c r="BT11" s="416"/>
      <c r="BU11" s="417"/>
      <c r="BV11" s="415" t="s">
        <v>113</v>
      </c>
      <c r="BW11" s="416"/>
      <c r="BX11" s="416"/>
      <c r="BY11" s="416"/>
      <c r="BZ11" s="416"/>
      <c r="CA11" s="416"/>
      <c r="CB11" s="416"/>
      <c r="CC11" s="417"/>
      <c r="CD11" s="424" t="s">
        <v>114</v>
      </c>
      <c r="CE11" s="425"/>
      <c r="CF11" s="425"/>
      <c r="CG11" s="425"/>
      <c r="CH11" s="425"/>
      <c r="CI11" s="425"/>
      <c r="CJ11" s="425"/>
      <c r="CK11" s="425"/>
      <c r="CL11" s="425"/>
      <c r="CM11" s="425"/>
      <c r="CN11" s="425"/>
      <c r="CO11" s="425"/>
      <c r="CP11" s="425"/>
      <c r="CQ11" s="425"/>
      <c r="CR11" s="425"/>
      <c r="CS11" s="426"/>
      <c r="CT11" s="524" t="s">
        <v>113</v>
      </c>
      <c r="CU11" s="525"/>
      <c r="CV11" s="525"/>
      <c r="CW11" s="525"/>
      <c r="CX11" s="525"/>
      <c r="CY11" s="525"/>
      <c r="CZ11" s="525"/>
      <c r="DA11" s="526"/>
      <c r="DB11" s="524" t="s">
        <v>113</v>
      </c>
      <c r="DC11" s="525"/>
      <c r="DD11" s="525"/>
      <c r="DE11" s="525"/>
      <c r="DF11" s="525"/>
      <c r="DG11" s="525"/>
      <c r="DH11" s="525"/>
      <c r="DI11" s="526"/>
      <c r="DJ11" s="139"/>
      <c r="DK11" s="139"/>
      <c r="DL11" s="139"/>
      <c r="DM11" s="139"/>
      <c r="DN11" s="139"/>
      <c r="DO11" s="139"/>
    </row>
    <row r="12" spans="1:119" ht="18.75" customHeight="1" x14ac:dyDescent="0.15">
      <c r="A12" s="140"/>
      <c r="B12" s="527" t="s">
        <v>115</v>
      </c>
      <c r="C12" s="528"/>
      <c r="D12" s="528"/>
      <c r="E12" s="528"/>
      <c r="F12" s="528"/>
      <c r="G12" s="528"/>
      <c r="H12" s="528"/>
      <c r="I12" s="528"/>
      <c r="J12" s="528"/>
      <c r="K12" s="529"/>
      <c r="L12" s="536" t="s">
        <v>116</v>
      </c>
      <c r="M12" s="537"/>
      <c r="N12" s="537"/>
      <c r="O12" s="537"/>
      <c r="P12" s="537"/>
      <c r="Q12" s="538"/>
      <c r="R12" s="539">
        <v>84864</v>
      </c>
      <c r="S12" s="540"/>
      <c r="T12" s="540"/>
      <c r="U12" s="540"/>
      <c r="V12" s="541"/>
      <c r="W12" s="542" t="s">
        <v>1</v>
      </c>
      <c r="X12" s="473"/>
      <c r="Y12" s="473"/>
      <c r="Z12" s="473"/>
      <c r="AA12" s="473"/>
      <c r="AB12" s="543"/>
      <c r="AC12" s="472" t="s">
        <v>117</v>
      </c>
      <c r="AD12" s="473"/>
      <c r="AE12" s="473"/>
      <c r="AF12" s="473"/>
      <c r="AG12" s="543"/>
      <c r="AH12" s="472" t="s">
        <v>118</v>
      </c>
      <c r="AI12" s="473"/>
      <c r="AJ12" s="473"/>
      <c r="AK12" s="473"/>
      <c r="AL12" s="544"/>
      <c r="AM12" s="484" t="s">
        <v>119</v>
      </c>
      <c r="AN12" s="389"/>
      <c r="AO12" s="389"/>
      <c r="AP12" s="389"/>
      <c r="AQ12" s="389"/>
      <c r="AR12" s="389"/>
      <c r="AS12" s="389"/>
      <c r="AT12" s="390"/>
      <c r="AU12" s="472" t="s">
        <v>120</v>
      </c>
      <c r="AV12" s="473"/>
      <c r="AW12" s="473"/>
      <c r="AX12" s="473"/>
      <c r="AY12" s="395" t="s">
        <v>121</v>
      </c>
      <c r="AZ12" s="396"/>
      <c r="BA12" s="396"/>
      <c r="BB12" s="396"/>
      <c r="BC12" s="396"/>
      <c r="BD12" s="396"/>
      <c r="BE12" s="396"/>
      <c r="BF12" s="396"/>
      <c r="BG12" s="396"/>
      <c r="BH12" s="396"/>
      <c r="BI12" s="396"/>
      <c r="BJ12" s="396"/>
      <c r="BK12" s="396"/>
      <c r="BL12" s="396"/>
      <c r="BM12" s="397"/>
      <c r="BN12" s="415">
        <v>303408</v>
      </c>
      <c r="BO12" s="416"/>
      <c r="BP12" s="416"/>
      <c r="BQ12" s="416"/>
      <c r="BR12" s="416"/>
      <c r="BS12" s="416"/>
      <c r="BT12" s="416"/>
      <c r="BU12" s="417"/>
      <c r="BV12" s="415">
        <v>600000</v>
      </c>
      <c r="BW12" s="416"/>
      <c r="BX12" s="416"/>
      <c r="BY12" s="416"/>
      <c r="BZ12" s="416"/>
      <c r="CA12" s="416"/>
      <c r="CB12" s="416"/>
      <c r="CC12" s="417"/>
      <c r="CD12" s="424" t="s">
        <v>122</v>
      </c>
      <c r="CE12" s="425"/>
      <c r="CF12" s="425"/>
      <c r="CG12" s="425"/>
      <c r="CH12" s="425"/>
      <c r="CI12" s="425"/>
      <c r="CJ12" s="425"/>
      <c r="CK12" s="425"/>
      <c r="CL12" s="425"/>
      <c r="CM12" s="425"/>
      <c r="CN12" s="425"/>
      <c r="CO12" s="425"/>
      <c r="CP12" s="425"/>
      <c r="CQ12" s="425"/>
      <c r="CR12" s="425"/>
      <c r="CS12" s="426"/>
      <c r="CT12" s="524" t="s">
        <v>123</v>
      </c>
      <c r="CU12" s="525"/>
      <c r="CV12" s="525"/>
      <c r="CW12" s="525"/>
      <c r="CX12" s="525"/>
      <c r="CY12" s="525"/>
      <c r="CZ12" s="525"/>
      <c r="DA12" s="526"/>
      <c r="DB12" s="524" t="s">
        <v>123</v>
      </c>
      <c r="DC12" s="525"/>
      <c r="DD12" s="525"/>
      <c r="DE12" s="525"/>
      <c r="DF12" s="525"/>
      <c r="DG12" s="525"/>
      <c r="DH12" s="525"/>
      <c r="DI12" s="526"/>
      <c r="DJ12" s="139"/>
      <c r="DK12" s="139"/>
      <c r="DL12" s="139"/>
      <c r="DM12" s="139"/>
      <c r="DN12" s="139"/>
      <c r="DO12" s="139"/>
    </row>
    <row r="13" spans="1:119" ht="18.75" customHeight="1" x14ac:dyDescent="0.15">
      <c r="A13" s="140"/>
      <c r="B13" s="530"/>
      <c r="C13" s="531"/>
      <c r="D13" s="531"/>
      <c r="E13" s="531"/>
      <c r="F13" s="531"/>
      <c r="G13" s="531"/>
      <c r="H13" s="531"/>
      <c r="I13" s="531"/>
      <c r="J13" s="531"/>
      <c r="K13" s="532"/>
      <c r="L13" s="150"/>
      <c r="M13" s="513" t="s">
        <v>124</v>
      </c>
      <c r="N13" s="514"/>
      <c r="O13" s="514"/>
      <c r="P13" s="514"/>
      <c r="Q13" s="515"/>
      <c r="R13" s="516">
        <v>83986</v>
      </c>
      <c r="S13" s="517"/>
      <c r="T13" s="517"/>
      <c r="U13" s="517"/>
      <c r="V13" s="518"/>
      <c r="W13" s="504" t="s">
        <v>125</v>
      </c>
      <c r="X13" s="428"/>
      <c r="Y13" s="428"/>
      <c r="Z13" s="428"/>
      <c r="AA13" s="428"/>
      <c r="AB13" s="429"/>
      <c r="AC13" s="391">
        <v>2084</v>
      </c>
      <c r="AD13" s="392"/>
      <c r="AE13" s="392"/>
      <c r="AF13" s="392"/>
      <c r="AG13" s="393"/>
      <c r="AH13" s="391">
        <v>2106</v>
      </c>
      <c r="AI13" s="392"/>
      <c r="AJ13" s="392"/>
      <c r="AK13" s="392"/>
      <c r="AL13" s="394"/>
      <c r="AM13" s="484" t="s">
        <v>126</v>
      </c>
      <c r="AN13" s="389"/>
      <c r="AO13" s="389"/>
      <c r="AP13" s="389"/>
      <c r="AQ13" s="389"/>
      <c r="AR13" s="389"/>
      <c r="AS13" s="389"/>
      <c r="AT13" s="390"/>
      <c r="AU13" s="472" t="s">
        <v>120</v>
      </c>
      <c r="AV13" s="473"/>
      <c r="AW13" s="473"/>
      <c r="AX13" s="473"/>
      <c r="AY13" s="395" t="s">
        <v>127</v>
      </c>
      <c r="AZ13" s="396"/>
      <c r="BA13" s="396"/>
      <c r="BB13" s="396"/>
      <c r="BC13" s="396"/>
      <c r="BD13" s="396"/>
      <c r="BE13" s="396"/>
      <c r="BF13" s="396"/>
      <c r="BG13" s="396"/>
      <c r="BH13" s="396"/>
      <c r="BI13" s="396"/>
      <c r="BJ13" s="396"/>
      <c r="BK13" s="396"/>
      <c r="BL13" s="396"/>
      <c r="BM13" s="397"/>
      <c r="BN13" s="415">
        <v>-495748</v>
      </c>
      <c r="BO13" s="416"/>
      <c r="BP13" s="416"/>
      <c r="BQ13" s="416"/>
      <c r="BR13" s="416"/>
      <c r="BS13" s="416"/>
      <c r="BT13" s="416"/>
      <c r="BU13" s="417"/>
      <c r="BV13" s="415">
        <v>-376292</v>
      </c>
      <c r="BW13" s="416"/>
      <c r="BX13" s="416"/>
      <c r="BY13" s="416"/>
      <c r="BZ13" s="416"/>
      <c r="CA13" s="416"/>
      <c r="CB13" s="416"/>
      <c r="CC13" s="417"/>
      <c r="CD13" s="424" t="s">
        <v>128</v>
      </c>
      <c r="CE13" s="425"/>
      <c r="CF13" s="425"/>
      <c r="CG13" s="425"/>
      <c r="CH13" s="425"/>
      <c r="CI13" s="425"/>
      <c r="CJ13" s="425"/>
      <c r="CK13" s="425"/>
      <c r="CL13" s="425"/>
      <c r="CM13" s="425"/>
      <c r="CN13" s="425"/>
      <c r="CO13" s="425"/>
      <c r="CP13" s="425"/>
      <c r="CQ13" s="425"/>
      <c r="CR13" s="425"/>
      <c r="CS13" s="426"/>
      <c r="CT13" s="385">
        <v>5.0999999999999996</v>
      </c>
      <c r="CU13" s="386"/>
      <c r="CV13" s="386"/>
      <c r="CW13" s="386"/>
      <c r="CX13" s="386"/>
      <c r="CY13" s="386"/>
      <c r="CZ13" s="386"/>
      <c r="DA13" s="387"/>
      <c r="DB13" s="385">
        <v>5.5</v>
      </c>
      <c r="DC13" s="386"/>
      <c r="DD13" s="386"/>
      <c r="DE13" s="386"/>
      <c r="DF13" s="386"/>
      <c r="DG13" s="386"/>
      <c r="DH13" s="386"/>
      <c r="DI13" s="387"/>
      <c r="DJ13" s="139"/>
      <c r="DK13" s="139"/>
      <c r="DL13" s="139"/>
      <c r="DM13" s="139"/>
      <c r="DN13" s="139"/>
      <c r="DO13" s="139"/>
    </row>
    <row r="14" spans="1:119" ht="18.75" customHeight="1" thickBot="1" x14ac:dyDescent="0.2">
      <c r="A14" s="140"/>
      <c r="B14" s="530"/>
      <c r="C14" s="531"/>
      <c r="D14" s="531"/>
      <c r="E14" s="531"/>
      <c r="F14" s="531"/>
      <c r="G14" s="531"/>
      <c r="H14" s="531"/>
      <c r="I14" s="531"/>
      <c r="J14" s="531"/>
      <c r="K14" s="532"/>
      <c r="L14" s="506" t="s">
        <v>129</v>
      </c>
      <c r="M14" s="545"/>
      <c r="N14" s="545"/>
      <c r="O14" s="545"/>
      <c r="P14" s="545"/>
      <c r="Q14" s="546"/>
      <c r="R14" s="516">
        <v>85264</v>
      </c>
      <c r="S14" s="517"/>
      <c r="T14" s="517"/>
      <c r="U14" s="517"/>
      <c r="V14" s="518"/>
      <c r="W14" s="519"/>
      <c r="X14" s="431"/>
      <c r="Y14" s="431"/>
      <c r="Z14" s="431"/>
      <c r="AA14" s="431"/>
      <c r="AB14" s="432"/>
      <c r="AC14" s="509">
        <v>5.4</v>
      </c>
      <c r="AD14" s="510"/>
      <c r="AE14" s="510"/>
      <c r="AF14" s="510"/>
      <c r="AG14" s="511"/>
      <c r="AH14" s="509">
        <v>5.5</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130</v>
      </c>
      <c r="CE14" s="422"/>
      <c r="CF14" s="422"/>
      <c r="CG14" s="422"/>
      <c r="CH14" s="422"/>
      <c r="CI14" s="422"/>
      <c r="CJ14" s="422"/>
      <c r="CK14" s="422"/>
      <c r="CL14" s="422"/>
      <c r="CM14" s="422"/>
      <c r="CN14" s="422"/>
      <c r="CO14" s="422"/>
      <c r="CP14" s="422"/>
      <c r="CQ14" s="422"/>
      <c r="CR14" s="422"/>
      <c r="CS14" s="423"/>
      <c r="CT14" s="520">
        <v>31.2</v>
      </c>
      <c r="CU14" s="488"/>
      <c r="CV14" s="488"/>
      <c r="CW14" s="488"/>
      <c r="CX14" s="488"/>
      <c r="CY14" s="488"/>
      <c r="CZ14" s="488"/>
      <c r="DA14" s="489"/>
      <c r="DB14" s="520">
        <v>32.200000000000003</v>
      </c>
      <c r="DC14" s="488"/>
      <c r="DD14" s="488"/>
      <c r="DE14" s="488"/>
      <c r="DF14" s="488"/>
      <c r="DG14" s="488"/>
      <c r="DH14" s="488"/>
      <c r="DI14" s="489"/>
      <c r="DJ14" s="139"/>
      <c r="DK14" s="139"/>
      <c r="DL14" s="139"/>
      <c r="DM14" s="139"/>
      <c r="DN14" s="139"/>
      <c r="DO14" s="139"/>
    </row>
    <row r="15" spans="1:119" ht="18.75" customHeight="1" x14ac:dyDescent="0.15">
      <c r="A15" s="140"/>
      <c r="B15" s="530"/>
      <c r="C15" s="531"/>
      <c r="D15" s="531"/>
      <c r="E15" s="531"/>
      <c r="F15" s="531"/>
      <c r="G15" s="531"/>
      <c r="H15" s="531"/>
      <c r="I15" s="531"/>
      <c r="J15" s="531"/>
      <c r="K15" s="532"/>
      <c r="L15" s="150"/>
      <c r="M15" s="513" t="s">
        <v>124</v>
      </c>
      <c r="N15" s="514"/>
      <c r="O15" s="514"/>
      <c r="P15" s="514"/>
      <c r="Q15" s="515"/>
      <c r="R15" s="516">
        <v>84572</v>
      </c>
      <c r="S15" s="517"/>
      <c r="T15" s="517"/>
      <c r="U15" s="517"/>
      <c r="V15" s="518"/>
      <c r="W15" s="504" t="s">
        <v>131</v>
      </c>
      <c r="X15" s="428"/>
      <c r="Y15" s="428"/>
      <c r="Z15" s="428"/>
      <c r="AA15" s="428"/>
      <c r="AB15" s="429"/>
      <c r="AC15" s="391">
        <v>12875</v>
      </c>
      <c r="AD15" s="392"/>
      <c r="AE15" s="392"/>
      <c r="AF15" s="392"/>
      <c r="AG15" s="393"/>
      <c r="AH15" s="391">
        <v>12763</v>
      </c>
      <c r="AI15" s="392"/>
      <c r="AJ15" s="392"/>
      <c r="AK15" s="392"/>
      <c r="AL15" s="394"/>
      <c r="AM15" s="484"/>
      <c r="AN15" s="389"/>
      <c r="AO15" s="389"/>
      <c r="AP15" s="389"/>
      <c r="AQ15" s="389"/>
      <c r="AR15" s="389"/>
      <c r="AS15" s="389"/>
      <c r="AT15" s="390"/>
      <c r="AU15" s="472"/>
      <c r="AV15" s="473"/>
      <c r="AW15" s="473"/>
      <c r="AX15" s="473"/>
      <c r="AY15" s="407" t="s">
        <v>132</v>
      </c>
      <c r="AZ15" s="408"/>
      <c r="BA15" s="408"/>
      <c r="BB15" s="408"/>
      <c r="BC15" s="408"/>
      <c r="BD15" s="408"/>
      <c r="BE15" s="408"/>
      <c r="BF15" s="408"/>
      <c r="BG15" s="408"/>
      <c r="BH15" s="408"/>
      <c r="BI15" s="408"/>
      <c r="BJ15" s="408"/>
      <c r="BK15" s="408"/>
      <c r="BL15" s="408"/>
      <c r="BM15" s="409"/>
      <c r="BN15" s="410">
        <v>9262821</v>
      </c>
      <c r="BO15" s="411"/>
      <c r="BP15" s="411"/>
      <c r="BQ15" s="411"/>
      <c r="BR15" s="411"/>
      <c r="BS15" s="411"/>
      <c r="BT15" s="411"/>
      <c r="BU15" s="412"/>
      <c r="BV15" s="410">
        <v>9167553</v>
      </c>
      <c r="BW15" s="411"/>
      <c r="BX15" s="411"/>
      <c r="BY15" s="411"/>
      <c r="BZ15" s="411"/>
      <c r="CA15" s="411"/>
      <c r="CB15" s="411"/>
      <c r="CC15" s="412"/>
      <c r="CD15" s="521" t="s">
        <v>133</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530"/>
      <c r="C16" s="531"/>
      <c r="D16" s="531"/>
      <c r="E16" s="531"/>
      <c r="F16" s="531"/>
      <c r="G16" s="531"/>
      <c r="H16" s="531"/>
      <c r="I16" s="531"/>
      <c r="J16" s="531"/>
      <c r="K16" s="532"/>
      <c r="L16" s="506" t="s">
        <v>134</v>
      </c>
      <c r="M16" s="507"/>
      <c r="N16" s="507"/>
      <c r="O16" s="507"/>
      <c r="P16" s="507"/>
      <c r="Q16" s="508"/>
      <c r="R16" s="501" t="s">
        <v>135</v>
      </c>
      <c r="S16" s="502"/>
      <c r="T16" s="502"/>
      <c r="U16" s="502"/>
      <c r="V16" s="503"/>
      <c r="W16" s="519"/>
      <c r="X16" s="431"/>
      <c r="Y16" s="431"/>
      <c r="Z16" s="431"/>
      <c r="AA16" s="431"/>
      <c r="AB16" s="432"/>
      <c r="AC16" s="509">
        <v>33.5</v>
      </c>
      <c r="AD16" s="510"/>
      <c r="AE16" s="510"/>
      <c r="AF16" s="510"/>
      <c r="AG16" s="511"/>
      <c r="AH16" s="509">
        <v>33.6</v>
      </c>
      <c r="AI16" s="510"/>
      <c r="AJ16" s="510"/>
      <c r="AK16" s="510"/>
      <c r="AL16" s="512"/>
      <c r="AM16" s="484"/>
      <c r="AN16" s="389"/>
      <c r="AO16" s="389"/>
      <c r="AP16" s="389"/>
      <c r="AQ16" s="389"/>
      <c r="AR16" s="389"/>
      <c r="AS16" s="389"/>
      <c r="AT16" s="390"/>
      <c r="AU16" s="472"/>
      <c r="AV16" s="473"/>
      <c r="AW16" s="473"/>
      <c r="AX16" s="473"/>
      <c r="AY16" s="395" t="s">
        <v>136</v>
      </c>
      <c r="AZ16" s="396"/>
      <c r="BA16" s="396"/>
      <c r="BB16" s="396"/>
      <c r="BC16" s="396"/>
      <c r="BD16" s="396"/>
      <c r="BE16" s="396"/>
      <c r="BF16" s="396"/>
      <c r="BG16" s="396"/>
      <c r="BH16" s="396"/>
      <c r="BI16" s="396"/>
      <c r="BJ16" s="396"/>
      <c r="BK16" s="396"/>
      <c r="BL16" s="396"/>
      <c r="BM16" s="397"/>
      <c r="BN16" s="415">
        <v>18856857</v>
      </c>
      <c r="BO16" s="416"/>
      <c r="BP16" s="416"/>
      <c r="BQ16" s="416"/>
      <c r="BR16" s="416"/>
      <c r="BS16" s="416"/>
      <c r="BT16" s="416"/>
      <c r="BU16" s="417"/>
      <c r="BV16" s="415">
        <v>18503315</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x14ac:dyDescent="0.2">
      <c r="A17" s="140"/>
      <c r="B17" s="533"/>
      <c r="C17" s="534"/>
      <c r="D17" s="534"/>
      <c r="E17" s="534"/>
      <c r="F17" s="534"/>
      <c r="G17" s="534"/>
      <c r="H17" s="534"/>
      <c r="I17" s="534"/>
      <c r="J17" s="534"/>
      <c r="K17" s="535"/>
      <c r="L17" s="155"/>
      <c r="M17" s="498" t="s">
        <v>137</v>
      </c>
      <c r="N17" s="499"/>
      <c r="O17" s="499"/>
      <c r="P17" s="499"/>
      <c r="Q17" s="500"/>
      <c r="R17" s="501" t="s">
        <v>138</v>
      </c>
      <c r="S17" s="502"/>
      <c r="T17" s="502"/>
      <c r="U17" s="502"/>
      <c r="V17" s="503"/>
      <c r="W17" s="504" t="s">
        <v>139</v>
      </c>
      <c r="X17" s="428"/>
      <c r="Y17" s="428"/>
      <c r="Z17" s="428"/>
      <c r="AA17" s="428"/>
      <c r="AB17" s="429"/>
      <c r="AC17" s="391">
        <v>23421</v>
      </c>
      <c r="AD17" s="392"/>
      <c r="AE17" s="392"/>
      <c r="AF17" s="392"/>
      <c r="AG17" s="393"/>
      <c r="AH17" s="391">
        <v>23088</v>
      </c>
      <c r="AI17" s="392"/>
      <c r="AJ17" s="392"/>
      <c r="AK17" s="392"/>
      <c r="AL17" s="394"/>
      <c r="AM17" s="484"/>
      <c r="AN17" s="389"/>
      <c r="AO17" s="389"/>
      <c r="AP17" s="389"/>
      <c r="AQ17" s="389"/>
      <c r="AR17" s="389"/>
      <c r="AS17" s="389"/>
      <c r="AT17" s="390"/>
      <c r="AU17" s="472"/>
      <c r="AV17" s="473"/>
      <c r="AW17" s="473"/>
      <c r="AX17" s="473"/>
      <c r="AY17" s="395" t="s">
        <v>140</v>
      </c>
      <c r="AZ17" s="396"/>
      <c r="BA17" s="396"/>
      <c r="BB17" s="396"/>
      <c r="BC17" s="396"/>
      <c r="BD17" s="396"/>
      <c r="BE17" s="396"/>
      <c r="BF17" s="396"/>
      <c r="BG17" s="396"/>
      <c r="BH17" s="396"/>
      <c r="BI17" s="396"/>
      <c r="BJ17" s="396"/>
      <c r="BK17" s="396"/>
      <c r="BL17" s="396"/>
      <c r="BM17" s="397"/>
      <c r="BN17" s="415">
        <v>11788763</v>
      </c>
      <c r="BO17" s="416"/>
      <c r="BP17" s="416"/>
      <c r="BQ17" s="416"/>
      <c r="BR17" s="416"/>
      <c r="BS17" s="416"/>
      <c r="BT17" s="416"/>
      <c r="BU17" s="417"/>
      <c r="BV17" s="415">
        <v>11657250</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x14ac:dyDescent="0.2">
      <c r="A18" s="140"/>
      <c r="B18" s="477" t="s">
        <v>141</v>
      </c>
      <c r="C18" s="478"/>
      <c r="D18" s="478"/>
      <c r="E18" s="479"/>
      <c r="F18" s="479"/>
      <c r="G18" s="479"/>
      <c r="H18" s="479"/>
      <c r="I18" s="479"/>
      <c r="J18" s="479"/>
      <c r="K18" s="479"/>
      <c r="L18" s="480">
        <v>491.53</v>
      </c>
      <c r="M18" s="480"/>
      <c r="N18" s="480"/>
      <c r="O18" s="480"/>
      <c r="P18" s="480"/>
      <c r="Q18" s="480"/>
      <c r="R18" s="481"/>
      <c r="S18" s="481"/>
      <c r="T18" s="481"/>
      <c r="U18" s="481"/>
      <c r="V18" s="482"/>
      <c r="W18" s="496"/>
      <c r="X18" s="497"/>
      <c r="Y18" s="497"/>
      <c r="Z18" s="497"/>
      <c r="AA18" s="497"/>
      <c r="AB18" s="505"/>
      <c r="AC18" s="379">
        <v>61</v>
      </c>
      <c r="AD18" s="380"/>
      <c r="AE18" s="380"/>
      <c r="AF18" s="380"/>
      <c r="AG18" s="483"/>
      <c r="AH18" s="379">
        <v>60.8</v>
      </c>
      <c r="AI18" s="380"/>
      <c r="AJ18" s="380"/>
      <c r="AK18" s="380"/>
      <c r="AL18" s="381"/>
      <c r="AM18" s="484"/>
      <c r="AN18" s="389"/>
      <c r="AO18" s="389"/>
      <c r="AP18" s="389"/>
      <c r="AQ18" s="389"/>
      <c r="AR18" s="389"/>
      <c r="AS18" s="389"/>
      <c r="AT18" s="390"/>
      <c r="AU18" s="472"/>
      <c r="AV18" s="473"/>
      <c r="AW18" s="473"/>
      <c r="AX18" s="473"/>
      <c r="AY18" s="395" t="s">
        <v>142</v>
      </c>
      <c r="AZ18" s="396"/>
      <c r="BA18" s="396"/>
      <c r="BB18" s="396"/>
      <c r="BC18" s="396"/>
      <c r="BD18" s="396"/>
      <c r="BE18" s="396"/>
      <c r="BF18" s="396"/>
      <c r="BG18" s="396"/>
      <c r="BH18" s="396"/>
      <c r="BI18" s="396"/>
      <c r="BJ18" s="396"/>
      <c r="BK18" s="396"/>
      <c r="BL18" s="396"/>
      <c r="BM18" s="397"/>
      <c r="BN18" s="415">
        <v>22807316</v>
      </c>
      <c r="BO18" s="416"/>
      <c r="BP18" s="416"/>
      <c r="BQ18" s="416"/>
      <c r="BR18" s="416"/>
      <c r="BS18" s="416"/>
      <c r="BT18" s="416"/>
      <c r="BU18" s="417"/>
      <c r="BV18" s="415">
        <v>23359414</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x14ac:dyDescent="0.2">
      <c r="A19" s="140"/>
      <c r="B19" s="477" t="s">
        <v>143</v>
      </c>
      <c r="C19" s="478"/>
      <c r="D19" s="478"/>
      <c r="E19" s="479"/>
      <c r="F19" s="479"/>
      <c r="G19" s="479"/>
      <c r="H19" s="479"/>
      <c r="I19" s="479"/>
      <c r="J19" s="479"/>
      <c r="K19" s="479"/>
      <c r="L19" s="485">
        <v>171</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144</v>
      </c>
      <c r="AZ19" s="396"/>
      <c r="BA19" s="396"/>
      <c r="BB19" s="396"/>
      <c r="BC19" s="396"/>
      <c r="BD19" s="396"/>
      <c r="BE19" s="396"/>
      <c r="BF19" s="396"/>
      <c r="BG19" s="396"/>
      <c r="BH19" s="396"/>
      <c r="BI19" s="396"/>
      <c r="BJ19" s="396"/>
      <c r="BK19" s="396"/>
      <c r="BL19" s="396"/>
      <c r="BM19" s="397"/>
      <c r="BN19" s="415">
        <v>27501043</v>
      </c>
      <c r="BO19" s="416"/>
      <c r="BP19" s="416"/>
      <c r="BQ19" s="416"/>
      <c r="BR19" s="416"/>
      <c r="BS19" s="416"/>
      <c r="BT19" s="416"/>
      <c r="BU19" s="417"/>
      <c r="BV19" s="415">
        <v>28725900</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x14ac:dyDescent="0.2">
      <c r="A20" s="140"/>
      <c r="B20" s="477" t="s">
        <v>145</v>
      </c>
      <c r="C20" s="478"/>
      <c r="D20" s="478"/>
      <c r="E20" s="479"/>
      <c r="F20" s="479"/>
      <c r="G20" s="479"/>
      <c r="H20" s="479"/>
      <c r="I20" s="479"/>
      <c r="J20" s="479"/>
      <c r="K20" s="479"/>
      <c r="L20" s="485">
        <v>35785</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x14ac:dyDescent="0.15">
      <c r="A21" s="140"/>
      <c r="B21" s="474" t="s">
        <v>146</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x14ac:dyDescent="0.2">
      <c r="A22" s="140"/>
      <c r="B22" s="444" t="s">
        <v>147</v>
      </c>
      <c r="C22" s="445"/>
      <c r="D22" s="446"/>
      <c r="E22" s="453" t="s">
        <v>1</v>
      </c>
      <c r="F22" s="428"/>
      <c r="G22" s="428"/>
      <c r="H22" s="428"/>
      <c r="I22" s="428"/>
      <c r="J22" s="428"/>
      <c r="K22" s="429"/>
      <c r="L22" s="453" t="s">
        <v>148</v>
      </c>
      <c r="M22" s="428"/>
      <c r="N22" s="428"/>
      <c r="O22" s="428"/>
      <c r="P22" s="429"/>
      <c r="Q22" s="438" t="s">
        <v>149</v>
      </c>
      <c r="R22" s="439"/>
      <c r="S22" s="439"/>
      <c r="T22" s="439"/>
      <c r="U22" s="439"/>
      <c r="V22" s="454"/>
      <c r="W22" s="456" t="s">
        <v>150</v>
      </c>
      <c r="X22" s="445"/>
      <c r="Y22" s="446"/>
      <c r="Z22" s="453" t="s">
        <v>1</v>
      </c>
      <c r="AA22" s="428"/>
      <c r="AB22" s="428"/>
      <c r="AC22" s="428"/>
      <c r="AD22" s="428"/>
      <c r="AE22" s="428"/>
      <c r="AF22" s="428"/>
      <c r="AG22" s="429"/>
      <c r="AH22" s="427" t="s">
        <v>151</v>
      </c>
      <c r="AI22" s="428"/>
      <c r="AJ22" s="428"/>
      <c r="AK22" s="428"/>
      <c r="AL22" s="429"/>
      <c r="AM22" s="427" t="s">
        <v>152</v>
      </c>
      <c r="AN22" s="433"/>
      <c r="AO22" s="433"/>
      <c r="AP22" s="433"/>
      <c r="AQ22" s="433"/>
      <c r="AR22" s="434"/>
      <c r="AS22" s="438" t="s">
        <v>149</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x14ac:dyDescent="0.15">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153</v>
      </c>
      <c r="AZ23" s="408"/>
      <c r="BA23" s="408"/>
      <c r="BB23" s="408"/>
      <c r="BC23" s="408"/>
      <c r="BD23" s="408"/>
      <c r="BE23" s="408"/>
      <c r="BF23" s="408"/>
      <c r="BG23" s="408"/>
      <c r="BH23" s="408"/>
      <c r="BI23" s="408"/>
      <c r="BJ23" s="408"/>
      <c r="BK23" s="408"/>
      <c r="BL23" s="408"/>
      <c r="BM23" s="409"/>
      <c r="BN23" s="415">
        <v>43812038</v>
      </c>
      <c r="BO23" s="416"/>
      <c r="BP23" s="416"/>
      <c r="BQ23" s="416"/>
      <c r="BR23" s="416"/>
      <c r="BS23" s="416"/>
      <c r="BT23" s="416"/>
      <c r="BU23" s="417"/>
      <c r="BV23" s="415">
        <v>44776245</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x14ac:dyDescent="0.2">
      <c r="A24" s="140"/>
      <c r="B24" s="447"/>
      <c r="C24" s="448"/>
      <c r="D24" s="449"/>
      <c r="E24" s="388" t="s">
        <v>154</v>
      </c>
      <c r="F24" s="389"/>
      <c r="G24" s="389"/>
      <c r="H24" s="389"/>
      <c r="I24" s="389"/>
      <c r="J24" s="389"/>
      <c r="K24" s="390"/>
      <c r="L24" s="391">
        <v>1</v>
      </c>
      <c r="M24" s="392"/>
      <c r="N24" s="392"/>
      <c r="O24" s="392"/>
      <c r="P24" s="393"/>
      <c r="Q24" s="391">
        <v>8850</v>
      </c>
      <c r="R24" s="392"/>
      <c r="S24" s="392"/>
      <c r="T24" s="392"/>
      <c r="U24" s="392"/>
      <c r="V24" s="393"/>
      <c r="W24" s="457"/>
      <c r="X24" s="448"/>
      <c r="Y24" s="449"/>
      <c r="Z24" s="388" t="s">
        <v>155</v>
      </c>
      <c r="AA24" s="389"/>
      <c r="AB24" s="389"/>
      <c r="AC24" s="389"/>
      <c r="AD24" s="389"/>
      <c r="AE24" s="389"/>
      <c r="AF24" s="389"/>
      <c r="AG24" s="390"/>
      <c r="AH24" s="391">
        <v>718</v>
      </c>
      <c r="AI24" s="392"/>
      <c r="AJ24" s="392"/>
      <c r="AK24" s="392"/>
      <c r="AL24" s="393"/>
      <c r="AM24" s="391">
        <v>2263136</v>
      </c>
      <c r="AN24" s="392"/>
      <c r="AO24" s="392"/>
      <c r="AP24" s="392"/>
      <c r="AQ24" s="392"/>
      <c r="AR24" s="393"/>
      <c r="AS24" s="391">
        <v>3152</v>
      </c>
      <c r="AT24" s="392"/>
      <c r="AU24" s="392"/>
      <c r="AV24" s="392"/>
      <c r="AW24" s="392"/>
      <c r="AX24" s="394"/>
      <c r="AY24" s="382" t="s">
        <v>156</v>
      </c>
      <c r="AZ24" s="383"/>
      <c r="BA24" s="383"/>
      <c r="BB24" s="383"/>
      <c r="BC24" s="383"/>
      <c r="BD24" s="383"/>
      <c r="BE24" s="383"/>
      <c r="BF24" s="383"/>
      <c r="BG24" s="383"/>
      <c r="BH24" s="383"/>
      <c r="BI24" s="383"/>
      <c r="BJ24" s="383"/>
      <c r="BK24" s="383"/>
      <c r="BL24" s="383"/>
      <c r="BM24" s="384"/>
      <c r="BN24" s="415">
        <v>39593081</v>
      </c>
      <c r="BO24" s="416"/>
      <c r="BP24" s="416"/>
      <c r="BQ24" s="416"/>
      <c r="BR24" s="416"/>
      <c r="BS24" s="416"/>
      <c r="BT24" s="416"/>
      <c r="BU24" s="417"/>
      <c r="BV24" s="415">
        <v>39220615</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x14ac:dyDescent="0.15">
      <c r="A25" s="140"/>
      <c r="B25" s="447"/>
      <c r="C25" s="448"/>
      <c r="D25" s="449"/>
      <c r="E25" s="388" t="s">
        <v>157</v>
      </c>
      <c r="F25" s="389"/>
      <c r="G25" s="389"/>
      <c r="H25" s="389"/>
      <c r="I25" s="389"/>
      <c r="J25" s="389"/>
      <c r="K25" s="390"/>
      <c r="L25" s="391">
        <v>1</v>
      </c>
      <c r="M25" s="392"/>
      <c r="N25" s="392"/>
      <c r="O25" s="392"/>
      <c r="P25" s="393"/>
      <c r="Q25" s="391">
        <v>7270</v>
      </c>
      <c r="R25" s="392"/>
      <c r="S25" s="392"/>
      <c r="T25" s="392"/>
      <c r="U25" s="392"/>
      <c r="V25" s="393"/>
      <c r="W25" s="457"/>
      <c r="X25" s="448"/>
      <c r="Y25" s="449"/>
      <c r="Z25" s="388" t="s">
        <v>158</v>
      </c>
      <c r="AA25" s="389"/>
      <c r="AB25" s="389"/>
      <c r="AC25" s="389"/>
      <c r="AD25" s="389"/>
      <c r="AE25" s="389"/>
      <c r="AF25" s="389"/>
      <c r="AG25" s="390"/>
      <c r="AH25" s="391">
        <v>120</v>
      </c>
      <c r="AI25" s="392"/>
      <c r="AJ25" s="392"/>
      <c r="AK25" s="392"/>
      <c r="AL25" s="393"/>
      <c r="AM25" s="391">
        <v>333720</v>
      </c>
      <c r="AN25" s="392"/>
      <c r="AO25" s="392"/>
      <c r="AP25" s="392"/>
      <c r="AQ25" s="392"/>
      <c r="AR25" s="393"/>
      <c r="AS25" s="391">
        <v>2781</v>
      </c>
      <c r="AT25" s="392"/>
      <c r="AU25" s="392"/>
      <c r="AV25" s="392"/>
      <c r="AW25" s="392"/>
      <c r="AX25" s="394"/>
      <c r="AY25" s="407" t="s">
        <v>159</v>
      </c>
      <c r="AZ25" s="408"/>
      <c r="BA25" s="408"/>
      <c r="BB25" s="408"/>
      <c r="BC25" s="408"/>
      <c r="BD25" s="408"/>
      <c r="BE25" s="408"/>
      <c r="BF25" s="408"/>
      <c r="BG25" s="408"/>
      <c r="BH25" s="408"/>
      <c r="BI25" s="408"/>
      <c r="BJ25" s="408"/>
      <c r="BK25" s="408"/>
      <c r="BL25" s="408"/>
      <c r="BM25" s="409"/>
      <c r="BN25" s="410">
        <v>3850703</v>
      </c>
      <c r="BO25" s="411"/>
      <c r="BP25" s="411"/>
      <c r="BQ25" s="411"/>
      <c r="BR25" s="411"/>
      <c r="BS25" s="411"/>
      <c r="BT25" s="411"/>
      <c r="BU25" s="412"/>
      <c r="BV25" s="410">
        <v>4173587</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x14ac:dyDescent="0.15">
      <c r="A26" s="140"/>
      <c r="B26" s="447"/>
      <c r="C26" s="448"/>
      <c r="D26" s="449"/>
      <c r="E26" s="388" t="s">
        <v>160</v>
      </c>
      <c r="F26" s="389"/>
      <c r="G26" s="389"/>
      <c r="H26" s="389"/>
      <c r="I26" s="389"/>
      <c r="J26" s="389"/>
      <c r="K26" s="390"/>
      <c r="L26" s="391">
        <v>1</v>
      </c>
      <c r="M26" s="392"/>
      <c r="N26" s="392"/>
      <c r="O26" s="392"/>
      <c r="P26" s="393"/>
      <c r="Q26" s="391">
        <v>6400</v>
      </c>
      <c r="R26" s="392"/>
      <c r="S26" s="392"/>
      <c r="T26" s="392"/>
      <c r="U26" s="392"/>
      <c r="V26" s="393"/>
      <c r="W26" s="457"/>
      <c r="X26" s="448"/>
      <c r="Y26" s="449"/>
      <c r="Z26" s="388" t="s">
        <v>161</v>
      </c>
      <c r="AA26" s="470"/>
      <c r="AB26" s="470"/>
      <c r="AC26" s="470"/>
      <c r="AD26" s="470"/>
      <c r="AE26" s="470"/>
      <c r="AF26" s="470"/>
      <c r="AG26" s="471"/>
      <c r="AH26" s="391">
        <v>17</v>
      </c>
      <c r="AI26" s="392"/>
      <c r="AJ26" s="392"/>
      <c r="AK26" s="392"/>
      <c r="AL26" s="393"/>
      <c r="AM26" s="391">
        <v>67524</v>
      </c>
      <c r="AN26" s="392"/>
      <c r="AO26" s="392"/>
      <c r="AP26" s="392"/>
      <c r="AQ26" s="392"/>
      <c r="AR26" s="393"/>
      <c r="AS26" s="391">
        <v>3972</v>
      </c>
      <c r="AT26" s="392"/>
      <c r="AU26" s="392"/>
      <c r="AV26" s="392"/>
      <c r="AW26" s="392"/>
      <c r="AX26" s="394"/>
      <c r="AY26" s="424" t="s">
        <v>162</v>
      </c>
      <c r="AZ26" s="425"/>
      <c r="BA26" s="425"/>
      <c r="BB26" s="425"/>
      <c r="BC26" s="425"/>
      <c r="BD26" s="425"/>
      <c r="BE26" s="425"/>
      <c r="BF26" s="425"/>
      <c r="BG26" s="425"/>
      <c r="BH26" s="425"/>
      <c r="BI26" s="425"/>
      <c r="BJ26" s="425"/>
      <c r="BK26" s="425"/>
      <c r="BL26" s="425"/>
      <c r="BM26" s="426"/>
      <c r="BN26" s="415" t="s">
        <v>123</v>
      </c>
      <c r="BO26" s="416"/>
      <c r="BP26" s="416"/>
      <c r="BQ26" s="416"/>
      <c r="BR26" s="416"/>
      <c r="BS26" s="416"/>
      <c r="BT26" s="416"/>
      <c r="BU26" s="417"/>
      <c r="BV26" s="415" t="s">
        <v>123</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x14ac:dyDescent="0.2">
      <c r="A27" s="140"/>
      <c r="B27" s="447"/>
      <c r="C27" s="448"/>
      <c r="D27" s="449"/>
      <c r="E27" s="388" t="s">
        <v>163</v>
      </c>
      <c r="F27" s="389"/>
      <c r="G27" s="389"/>
      <c r="H27" s="389"/>
      <c r="I27" s="389"/>
      <c r="J27" s="389"/>
      <c r="K27" s="390"/>
      <c r="L27" s="391">
        <v>1</v>
      </c>
      <c r="M27" s="392"/>
      <c r="N27" s="392"/>
      <c r="O27" s="392"/>
      <c r="P27" s="393"/>
      <c r="Q27" s="391">
        <v>4480</v>
      </c>
      <c r="R27" s="392"/>
      <c r="S27" s="392"/>
      <c r="T27" s="392"/>
      <c r="U27" s="392"/>
      <c r="V27" s="393"/>
      <c r="W27" s="457"/>
      <c r="X27" s="448"/>
      <c r="Y27" s="449"/>
      <c r="Z27" s="388" t="s">
        <v>164</v>
      </c>
      <c r="AA27" s="389"/>
      <c r="AB27" s="389"/>
      <c r="AC27" s="389"/>
      <c r="AD27" s="389"/>
      <c r="AE27" s="389"/>
      <c r="AF27" s="389"/>
      <c r="AG27" s="390"/>
      <c r="AH27" s="391">
        <v>43</v>
      </c>
      <c r="AI27" s="392"/>
      <c r="AJ27" s="392"/>
      <c r="AK27" s="392"/>
      <c r="AL27" s="393"/>
      <c r="AM27" s="391">
        <v>124625</v>
      </c>
      <c r="AN27" s="392"/>
      <c r="AO27" s="392"/>
      <c r="AP27" s="392"/>
      <c r="AQ27" s="392"/>
      <c r="AR27" s="393"/>
      <c r="AS27" s="391">
        <v>2898</v>
      </c>
      <c r="AT27" s="392"/>
      <c r="AU27" s="392"/>
      <c r="AV27" s="392"/>
      <c r="AW27" s="392"/>
      <c r="AX27" s="394"/>
      <c r="AY27" s="421" t="s">
        <v>165</v>
      </c>
      <c r="AZ27" s="422"/>
      <c r="BA27" s="422"/>
      <c r="BB27" s="422"/>
      <c r="BC27" s="422"/>
      <c r="BD27" s="422"/>
      <c r="BE27" s="422"/>
      <c r="BF27" s="422"/>
      <c r="BG27" s="422"/>
      <c r="BH27" s="422"/>
      <c r="BI27" s="422"/>
      <c r="BJ27" s="422"/>
      <c r="BK27" s="422"/>
      <c r="BL27" s="422"/>
      <c r="BM27" s="423"/>
      <c r="BN27" s="418">
        <v>1086520</v>
      </c>
      <c r="BO27" s="419"/>
      <c r="BP27" s="419"/>
      <c r="BQ27" s="419"/>
      <c r="BR27" s="419"/>
      <c r="BS27" s="419"/>
      <c r="BT27" s="419"/>
      <c r="BU27" s="420"/>
      <c r="BV27" s="418">
        <v>1085683</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x14ac:dyDescent="0.15">
      <c r="A28" s="140"/>
      <c r="B28" s="447"/>
      <c r="C28" s="448"/>
      <c r="D28" s="449"/>
      <c r="E28" s="388" t="s">
        <v>166</v>
      </c>
      <c r="F28" s="389"/>
      <c r="G28" s="389"/>
      <c r="H28" s="389"/>
      <c r="I28" s="389"/>
      <c r="J28" s="389"/>
      <c r="K28" s="390"/>
      <c r="L28" s="391">
        <v>1</v>
      </c>
      <c r="M28" s="392"/>
      <c r="N28" s="392"/>
      <c r="O28" s="392"/>
      <c r="P28" s="393"/>
      <c r="Q28" s="391">
        <v>4060</v>
      </c>
      <c r="R28" s="392"/>
      <c r="S28" s="392"/>
      <c r="T28" s="392"/>
      <c r="U28" s="392"/>
      <c r="V28" s="393"/>
      <c r="W28" s="457"/>
      <c r="X28" s="448"/>
      <c r="Y28" s="449"/>
      <c r="Z28" s="388" t="s">
        <v>167</v>
      </c>
      <c r="AA28" s="389"/>
      <c r="AB28" s="389"/>
      <c r="AC28" s="389"/>
      <c r="AD28" s="389"/>
      <c r="AE28" s="389"/>
      <c r="AF28" s="389"/>
      <c r="AG28" s="390"/>
      <c r="AH28" s="391" t="s">
        <v>123</v>
      </c>
      <c r="AI28" s="392"/>
      <c r="AJ28" s="392"/>
      <c r="AK28" s="392"/>
      <c r="AL28" s="393"/>
      <c r="AM28" s="391" t="s">
        <v>123</v>
      </c>
      <c r="AN28" s="392"/>
      <c r="AO28" s="392"/>
      <c r="AP28" s="392"/>
      <c r="AQ28" s="392"/>
      <c r="AR28" s="393"/>
      <c r="AS28" s="391" t="s">
        <v>123</v>
      </c>
      <c r="AT28" s="392"/>
      <c r="AU28" s="392"/>
      <c r="AV28" s="392"/>
      <c r="AW28" s="392"/>
      <c r="AX28" s="394"/>
      <c r="AY28" s="398" t="s">
        <v>168</v>
      </c>
      <c r="AZ28" s="399"/>
      <c r="BA28" s="399"/>
      <c r="BB28" s="400"/>
      <c r="BC28" s="407" t="s">
        <v>169</v>
      </c>
      <c r="BD28" s="408"/>
      <c r="BE28" s="408"/>
      <c r="BF28" s="408"/>
      <c r="BG28" s="408"/>
      <c r="BH28" s="408"/>
      <c r="BI28" s="408"/>
      <c r="BJ28" s="408"/>
      <c r="BK28" s="408"/>
      <c r="BL28" s="408"/>
      <c r="BM28" s="409"/>
      <c r="BN28" s="410">
        <v>3972645</v>
      </c>
      <c r="BO28" s="411"/>
      <c r="BP28" s="411"/>
      <c r="BQ28" s="411"/>
      <c r="BR28" s="411"/>
      <c r="BS28" s="411"/>
      <c r="BT28" s="411"/>
      <c r="BU28" s="412"/>
      <c r="BV28" s="410">
        <v>3520375</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x14ac:dyDescent="0.15">
      <c r="A29" s="140"/>
      <c r="B29" s="447"/>
      <c r="C29" s="448"/>
      <c r="D29" s="449"/>
      <c r="E29" s="388" t="s">
        <v>170</v>
      </c>
      <c r="F29" s="389"/>
      <c r="G29" s="389"/>
      <c r="H29" s="389"/>
      <c r="I29" s="389"/>
      <c r="J29" s="389"/>
      <c r="K29" s="390"/>
      <c r="L29" s="391">
        <v>26</v>
      </c>
      <c r="M29" s="392"/>
      <c r="N29" s="392"/>
      <c r="O29" s="392"/>
      <c r="P29" s="393"/>
      <c r="Q29" s="391">
        <v>3880</v>
      </c>
      <c r="R29" s="392"/>
      <c r="S29" s="392"/>
      <c r="T29" s="392"/>
      <c r="U29" s="392"/>
      <c r="V29" s="393"/>
      <c r="W29" s="458"/>
      <c r="X29" s="459"/>
      <c r="Y29" s="460"/>
      <c r="Z29" s="388" t="s">
        <v>171</v>
      </c>
      <c r="AA29" s="389"/>
      <c r="AB29" s="389"/>
      <c r="AC29" s="389"/>
      <c r="AD29" s="389"/>
      <c r="AE29" s="389"/>
      <c r="AF29" s="389"/>
      <c r="AG29" s="390"/>
      <c r="AH29" s="391">
        <v>761</v>
      </c>
      <c r="AI29" s="392"/>
      <c r="AJ29" s="392"/>
      <c r="AK29" s="392"/>
      <c r="AL29" s="393"/>
      <c r="AM29" s="391">
        <v>2387761</v>
      </c>
      <c r="AN29" s="392"/>
      <c r="AO29" s="392"/>
      <c r="AP29" s="392"/>
      <c r="AQ29" s="392"/>
      <c r="AR29" s="393"/>
      <c r="AS29" s="391">
        <v>3138</v>
      </c>
      <c r="AT29" s="392"/>
      <c r="AU29" s="392"/>
      <c r="AV29" s="392"/>
      <c r="AW29" s="392"/>
      <c r="AX29" s="394"/>
      <c r="AY29" s="401"/>
      <c r="AZ29" s="402"/>
      <c r="BA29" s="402"/>
      <c r="BB29" s="403"/>
      <c r="BC29" s="395" t="s">
        <v>172</v>
      </c>
      <c r="BD29" s="396"/>
      <c r="BE29" s="396"/>
      <c r="BF29" s="396"/>
      <c r="BG29" s="396"/>
      <c r="BH29" s="396"/>
      <c r="BI29" s="396"/>
      <c r="BJ29" s="396"/>
      <c r="BK29" s="396"/>
      <c r="BL29" s="396"/>
      <c r="BM29" s="397"/>
      <c r="BN29" s="415">
        <v>1614090</v>
      </c>
      <c r="BO29" s="416"/>
      <c r="BP29" s="416"/>
      <c r="BQ29" s="416"/>
      <c r="BR29" s="416"/>
      <c r="BS29" s="416"/>
      <c r="BT29" s="416"/>
      <c r="BU29" s="417"/>
      <c r="BV29" s="415">
        <v>2010832</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x14ac:dyDescent="0.2">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173</v>
      </c>
      <c r="X30" s="468"/>
      <c r="Y30" s="468"/>
      <c r="Z30" s="468"/>
      <c r="AA30" s="468"/>
      <c r="AB30" s="468"/>
      <c r="AC30" s="468"/>
      <c r="AD30" s="468"/>
      <c r="AE30" s="468"/>
      <c r="AF30" s="468"/>
      <c r="AG30" s="469"/>
      <c r="AH30" s="379">
        <v>102</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174</v>
      </c>
      <c r="BD30" s="383"/>
      <c r="BE30" s="383"/>
      <c r="BF30" s="383"/>
      <c r="BG30" s="383"/>
      <c r="BH30" s="383"/>
      <c r="BI30" s="383"/>
      <c r="BJ30" s="383"/>
      <c r="BK30" s="383"/>
      <c r="BL30" s="383"/>
      <c r="BM30" s="384"/>
      <c r="BN30" s="418">
        <v>6452405</v>
      </c>
      <c r="BO30" s="419"/>
      <c r="BP30" s="419"/>
      <c r="BQ30" s="419"/>
      <c r="BR30" s="419"/>
      <c r="BS30" s="419"/>
      <c r="BT30" s="419"/>
      <c r="BU30" s="420"/>
      <c r="BV30" s="418">
        <v>6281580</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175</v>
      </c>
      <c r="D32" s="167"/>
      <c r="E32" s="167"/>
      <c r="F32" s="164"/>
      <c r="G32" s="164"/>
      <c r="H32" s="164"/>
      <c r="I32" s="164"/>
      <c r="J32" s="164"/>
      <c r="K32" s="164"/>
      <c r="L32" s="164"/>
      <c r="M32" s="164"/>
      <c r="N32" s="164"/>
      <c r="O32" s="164"/>
      <c r="P32" s="164"/>
      <c r="Q32" s="164"/>
      <c r="R32" s="164"/>
      <c r="S32" s="164"/>
      <c r="T32" s="164"/>
      <c r="U32" s="164" t="s">
        <v>176</v>
      </c>
      <c r="V32" s="164"/>
      <c r="W32" s="164"/>
      <c r="X32" s="164"/>
      <c r="Y32" s="164"/>
      <c r="Z32" s="164"/>
      <c r="AA32" s="164"/>
      <c r="AB32" s="164"/>
      <c r="AC32" s="164"/>
      <c r="AD32" s="164"/>
      <c r="AE32" s="164"/>
      <c r="AF32" s="164"/>
      <c r="AG32" s="164"/>
      <c r="AH32" s="164"/>
      <c r="AI32" s="164"/>
      <c r="AJ32" s="164"/>
      <c r="AK32" s="164"/>
      <c r="AL32" s="164"/>
      <c r="AM32" s="168" t="s">
        <v>177</v>
      </c>
      <c r="AN32" s="164"/>
      <c r="AO32" s="164"/>
      <c r="AP32" s="164"/>
      <c r="AQ32" s="164"/>
      <c r="AR32" s="164"/>
      <c r="AS32" s="168"/>
      <c r="AT32" s="168"/>
      <c r="AU32" s="168"/>
      <c r="AV32" s="168"/>
      <c r="AW32" s="168"/>
      <c r="AX32" s="168"/>
      <c r="AY32" s="168"/>
      <c r="AZ32" s="168"/>
      <c r="BA32" s="168"/>
      <c r="BB32" s="164"/>
      <c r="BC32" s="168"/>
      <c r="BD32" s="164"/>
      <c r="BE32" s="168" t="s">
        <v>178</v>
      </c>
      <c r="BF32" s="164"/>
      <c r="BG32" s="164"/>
      <c r="BH32" s="164"/>
      <c r="BI32" s="164"/>
      <c r="BJ32" s="168"/>
      <c r="BK32" s="168"/>
      <c r="BL32" s="168"/>
      <c r="BM32" s="168"/>
      <c r="BN32" s="168"/>
      <c r="BO32" s="168"/>
      <c r="BP32" s="168"/>
      <c r="BQ32" s="168"/>
      <c r="BR32" s="164"/>
      <c r="BS32" s="164"/>
      <c r="BT32" s="164"/>
      <c r="BU32" s="164"/>
      <c r="BV32" s="164"/>
      <c r="BW32" s="164" t="s">
        <v>179</v>
      </c>
      <c r="BX32" s="164"/>
      <c r="BY32" s="164"/>
      <c r="BZ32" s="164"/>
      <c r="CA32" s="164"/>
      <c r="CB32" s="168"/>
      <c r="CC32" s="168"/>
      <c r="CD32" s="168"/>
      <c r="CE32" s="168"/>
      <c r="CF32" s="168"/>
      <c r="CG32" s="168"/>
      <c r="CH32" s="168"/>
      <c r="CI32" s="168"/>
      <c r="CJ32" s="168"/>
      <c r="CK32" s="168"/>
      <c r="CL32" s="168"/>
      <c r="CM32" s="168"/>
      <c r="CN32" s="168"/>
      <c r="CO32" s="168" t="s">
        <v>180</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378" t="s">
        <v>181</v>
      </c>
      <c r="D33" s="378"/>
      <c r="E33" s="377" t="s">
        <v>182</v>
      </c>
      <c r="F33" s="377"/>
      <c r="G33" s="377"/>
      <c r="H33" s="377"/>
      <c r="I33" s="377"/>
      <c r="J33" s="377"/>
      <c r="K33" s="377"/>
      <c r="L33" s="377"/>
      <c r="M33" s="377"/>
      <c r="N33" s="377"/>
      <c r="O33" s="377"/>
      <c r="P33" s="377"/>
      <c r="Q33" s="377"/>
      <c r="R33" s="377"/>
      <c r="S33" s="377"/>
      <c r="T33" s="169"/>
      <c r="U33" s="378" t="s">
        <v>181</v>
      </c>
      <c r="V33" s="378"/>
      <c r="W33" s="377" t="s">
        <v>182</v>
      </c>
      <c r="X33" s="377"/>
      <c r="Y33" s="377"/>
      <c r="Z33" s="377"/>
      <c r="AA33" s="377"/>
      <c r="AB33" s="377"/>
      <c r="AC33" s="377"/>
      <c r="AD33" s="377"/>
      <c r="AE33" s="377"/>
      <c r="AF33" s="377"/>
      <c r="AG33" s="377"/>
      <c r="AH33" s="377"/>
      <c r="AI33" s="377"/>
      <c r="AJ33" s="377"/>
      <c r="AK33" s="377"/>
      <c r="AL33" s="169"/>
      <c r="AM33" s="378" t="s">
        <v>181</v>
      </c>
      <c r="AN33" s="378"/>
      <c r="AO33" s="377" t="s">
        <v>182</v>
      </c>
      <c r="AP33" s="377"/>
      <c r="AQ33" s="377"/>
      <c r="AR33" s="377"/>
      <c r="AS33" s="377"/>
      <c r="AT33" s="377"/>
      <c r="AU33" s="377"/>
      <c r="AV33" s="377"/>
      <c r="AW33" s="377"/>
      <c r="AX33" s="377"/>
      <c r="AY33" s="377"/>
      <c r="AZ33" s="377"/>
      <c r="BA33" s="377"/>
      <c r="BB33" s="377"/>
      <c r="BC33" s="377"/>
      <c r="BD33" s="170"/>
      <c r="BE33" s="377" t="s">
        <v>183</v>
      </c>
      <c r="BF33" s="377"/>
      <c r="BG33" s="377" t="s">
        <v>184</v>
      </c>
      <c r="BH33" s="377"/>
      <c r="BI33" s="377"/>
      <c r="BJ33" s="377"/>
      <c r="BK33" s="377"/>
      <c r="BL33" s="377"/>
      <c r="BM33" s="377"/>
      <c r="BN33" s="377"/>
      <c r="BO33" s="377"/>
      <c r="BP33" s="377"/>
      <c r="BQ33" s="377"/>
      <c r="BR33" s="377"/>
      <c r="BS33" s="377"/>
      <c r="BT33" s="377"/>
      <c r="BU33" s="377"/>
      <c r="BV33" s="170"/>
      <c r="BW33" s="378" t="s">
        <v>183</v>
      </c>
      <c r="BX33" s="378"/>
      <c r="BY33" s="377" t="s">
        <v>185</v>
      </c>
      <c r="BZ33" s="377"/>
      <c r="CA33" s="377"/>
      <c r="CB33" s="377"/>
      <c r="CC33" s="377"/>
      <c r="CD33" s="377"/>
      <c r="CE33" s="377"/>
      <c r="CF33" s="377"/>
      <c r="CG33" s="377"/>
      <c r="CH33" s="377"/>
      <c r="CI33" s="377"/>
      <c r="CJ33" s="377"/>
      <c r="CK33" s="377"/>
      <c r="CL33" s="377"/>
      <c r="CM33" s="377"/>
      <c r="CN33" s="169"/>
      <c r="CO33" s="378" t="s">
        <v>181</v>
      </c>
      <c r="CP33" s="378"/>
      <c r="CQ33" s="377" t="s">
        <v>186</v>
      </c>
      <c r="CR33" s="377"/>
      <c r="CS33" s="377"/>
      <c r="CT33" s="377"/>
      <c r="CU33" s="377"/>
      <c r="CV33" s="377"/>
      <c r="CW33" s="377"/>
      <c r="CX33" s="377"/>
      <c r="CY33" s="377"/>
      <c r="CZ33" s="377"/>
      <c r="DA33" s="377"/>
      <c r="DB33" s="377"/>
      <c r="DC33" s="377"/>
      <c r="DD33" s="377"/>
      <c r="DE33" s="377"/>
      <c r="DF33" s="169"/>
      <c r="DG33" s="377" t="s">
        <v>187</v>
      </c>
      <c r="DH33" s="377"/>
      <c r="DI33" s="171"/>
      <c r="DJ33" s="139"/>
      <c r="DK33" s="139"/>
      <c r="DL33" s="139"/>
      <c r="DM33" s="139"/>
      <c r="DN33" s="139"/>
      <c r="DO33" s="139"/>
    </row>
    <row r="34" spans="1:119" ht="32.25" customHeight="1" x14ac:dyDescent="0.15">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4</v>
      </c>
      <c r="V34" s="375"/>
      <c r="W34" s="374" t="str">
        <f>IF('各会計、関係団体の財政状況及び健全化判断比率'!B28="","",'各会計、関係団体の財政状況及び健全化判断比率'!B28)</f>
        <v>国民健康保険事業特別会計（事業勘定）</v>
      </c>
      <c r="X34" s="374"/>
      <c r="Y34" s="374"/>
      <c r="Z34" s="374"/>
      <c r="AA34" s="374"/>
      <c r="AB34" s="374"/>
      <c r="AC34" s="374"/>
      <c r="AD34" s="374"/>
      <c r="AE34" s="374"/>
      <c r="AF34" s="374"/>
      <c r="AG34" s="374"/>
      <c r="AH34" s="374"/>
      <c r="AI34" s="374"/>
      <c r="AJ34" s="374"/>
      <c r="AK34" s="374"/>
      <c r="AL34" s="167"/>
      <c r="AM34" s="375">
        <f>IF(AO34="","",MAX(C34:D43,U34:V43)+1)</f>
        <v>10</v>
      </c>
      <c r="AN34" s="375"/>
      <c r="AO34" s="374" t="str">
        <f>IF('各会計、関係団体の財政状況及び健全化判断比率'!B34="","",'各会計、関係団体の財政状況及び健全化判断比率'!B34)</f>
        <v>水道事業会計</v>
      </c>
      <c r="AP34" s="374"/>
      <c r="AQ34" s="374"/>
      <c r="AR34" s="374"/>
      <c r="AS34" s="374"/>
      <c r="AT34" s="374"/>
      <c r="AU34" s="374"/>
      <c r="AV34" s="374"/>
      <c r="AW34" s="374"/>
      <c r="AX34" s="374"/>
      <c r="AY34" s="374"/>
      <c r="AZ34" s="374"/>
      <c r="BA34" s="374"/>
      <c r="BB34" s="374"/>
      <c r="BC34" s="374"/>
      <c r="BD34" s="167"/>
      <c r="BE34" s="375">
        <f>IF(BG34="","",MAX(C34:D43,U34:V43,AM34:AN43)+1)</f>
        <v>12</v>
      </c>
      <c r="BF34" s="375"/>
      <c r="BG34" s="374" t="str">
        <f>IF('各会計、関係団体の財政状況及び健全化判断比率'!B36="","",'各会計、関係団体の財政状況及び健全化判断比率'!B36)</f>
        <v>公共下水道事業特別会計</v>
      </c>
      <c r="BH34" s="374"/>
      <c r="BI34" s="374"/>
      <c r="BJ34" s="374"/>
      <c r="BK34" s="374"/>
      <c r="BL34" s="374"/>
      <c r="BM34" s="374"/>
      <c r="BN34" s="374"/>
      <c r="BO34" s="374"/>
      <c r="BP34" s="374"/>
      <c r="BQ34" s="374"/>
      <c r="BR34" s="374"/>
      <c r="BS34" s="374"/>
      <c r="BT34" s="374"/>
      <c r="BU34" s="374"/>
      <c r="BV34" s="167"/>
      <c r="BW34" s="375">
        <f>IF(BY34="","",MAX(C34:D43,U34:V43,AM34:AN43,BE34:BF43)+1)</f>
        <v>18</v>
      </c>
      <c r="BX34" s="375"/>
      <c r="BY34" s="374" t="str">
        <f>IF('各会計、関係団体の財政状況及び健全化判断比率'!B68="","",'各会計、関係団体の財政状況及び健全化判断比率'!B68)</f>
        <v>大分県交通災害共済組合（交通災害共済事業会計）</v>
      </c>
      <c r="BZ34" s="374"/>
      <c r="CA34" s="374"/>
      <c r="CB34" s="374"/>
      <c r="CC34" s="374"/>
      <c r="CD34" s="374"/>
      <c r="CE34" s="374"/>
      <c r="CF34" s="374"/>
      <c r="CG34" s="374"/>
      <c r="CH34" s="374"/>
      <c r="CI34" s="374"/>
      <c r="CJ34" s="374"/>
      <c r="CK34" s="374"/>
      <c r="CL34" s="374"/>
      <c r="CM34" s="374"/>
      <c r="CN34" s="167"/>
      <c r="CO34" s="375">
        <f>IF(CQ34="","",MAX(C34:D43,U34:V43,AM34:AN43,BE34:BF43,BW34:BX43)+1)</f>
        <v>22</v>
      </c>
      <c r="CP34" s="375"/>
      <c r="CQ34" s="374" t="str">
        <f>IF('各会計、関係団体の財政状況及び健全化判断比率'!BS7="","",'各会計、関係団体の財政状況及び健全化判断比率'!BS7)</f>
        <v>中津市土地開発公社</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
      </c>
      <c r="DH34" s="376"/>
      <c r="DI34" s="171"/>
      <c r="DJ34" s="139"/>
      <c r="DK34" s="139"/>
      <c r="DL34" s="139"/>
      <c r="DM34" s="139"/>
      <c r="DN34" s="139"/>
      <c r="DO34" s="139"/>
    </row>
    <row r="35" spans="1:119" ht="32.25" customHeight="1" x14ac:dyDescent="0.15">
      <c r="A35" s="140"/>
      <c r="B35" s="166"/>
      <c r="C35" s="375">
        <f>IF(E35="","",C34+1)</f>
        <v>2</v>
      </c>
      <c r="D35" s="375"/>
      <c r="E35" s="374" t="str">
        <f>IF('各会計、関係団体の財政状況及び健全化判断比率'!B8="","",'各会計、関係団体の財政状況及び健全化判断比率'!B8)</f>
        <v>ケーブルネットワーク事業特別会計</v>
      </c>
      <c r="F35" s="374"/>
      <c r="G35" s="374"/>
      <c r="H35" s="374"/>
      <c r="I35" s="374"/>
      <c r="J35" s="374"/>
      <c r="K35" s="374"/>
      <c r="L35" s="374"/>
      <c r="M35" s="374"/>
      <c r="N35" s="374"/>
      <c r="O35" s="374"/>
      <c r="P35" s="374"/>
      <c r="Q35" s="374"/>
      <c r="R35" s="374"/>
      <c r="S35" s="374"/>
      <c r="T35" s="167"/>
      <c r="U35" s="375">
        <f>IF(W35="","",U34+1)</f>
        <v>5</v>
      </c>
      <c r="V35" s="375"/>
      <c r="W35" s="374" t="str">
        <f>IF('各会計、関係団体の財政状況及び健全化判断比率'!B29="","",'各会計、関係団体の財政状況及び健全化判断比率'!B29)</f>
        <v>国民健康保険事業特別会計（直診勘定）</v>
      </c>
      <c r="X35" s="374"/>
      <c r="Y35" s="374"/>
      <c r="Z35" s="374"/>
      <c r="AA35" s="374"/>
      <c r="AB35" s="374"/>
      <c r="AC35" s="374"/>
      <c r="AD35" s="374"/>
      <c r="AE35" s="374"/>
      <c r="AF35" s="374"/>
      <c r="AG35" s="374"/>
      <c r="AH35" s="374"/>
      <c r="AI35" s="374"/>
      <c r="AJ35" s="374"/>
      <c r="AK35" s="374"/>
      <c r="AL35" s="167"/>
      <c r="AM35" s="375">
        <f t="shared" ref="AM35:AM43" si="0">IF(AO35="","",AM34+1)</f>
        <v>11</v>
      </c>
      <c r="AN35" s="375"/>
      <c r="AO35" s="374" t="str">
        <f>IF('各会計、関係団体の財政状況及び健全化判断比率'!B35="","",'各会計、関係団体の財政状況及び健全化判断比率'!B35)</f>
        <v>病院事業会計</v>
      </c>
      <c r="AP35" s="374"/>
      <c r="AQ35" s="374"/>
      <c r="AR35" s="374"/>
      <c r="AS35" s="374"/>
      <c r="AT35" s="374"/>
      <c r="AU35" s="374"/>
      <c r="AV35" s="374"/>
      <c r="AW35" s="374"/>
      <c r="AX35" s="374"/>
      <c r="AY35" s="374"/>
      <c r="AZ35" s="374"/>
      <c r="BA35" s="374"/>
      <c r="BB35" s="374"/>
      <c r="BC35" s="374"/>
      <c r="BD35" s="167"/>
      <c r="BE35" s="375">
        <f t="shared" ref="BE35:BE43" si="1">IF(BG35="","",BE34+1)</f>
        <v>13</v>
      </c>
      <c r="BF35" s="375"/>
      <c r="BG35" s="374" t="str">
        <f>IF('各会計、関係団体の財政状況及び健全化判断比率'!B37="","",'各会計、関係団体の財政状況及び健全化判断比率'!B37)</f>
        <v>特定環境保全公共下水道事業特別会計</v>
      </c>
      <c r="BH35" s="374"/>
      <c r="BI35" s="374"/>
      <c r="BJ35" s="374"/>
      <c r="BK35" s="374"/>
      <c r="BL35" s="374"/>
      <c r="BM35" s="374"/>
      <c r="BN35" s="374"/>
      <c r="BO35" s="374"/>
      <c r="BP35" s="374"/>
      <c r="BQ35" s="374"/>
      <c r="BR35" s="374"/>
      <c r="BS35" s="374"/>
      <c r="BT35" s="374"/>
      <c r="BU35" s="374"/>
      <c r="BV35" s="167"/>
      <c r="BW35" s="375">
        <f t="shared" ref="BW35:BW43" si="2">IF(BY35="","",BW34+1)</f>
        <v>19</v>
      </c>
      <c r="BX35" s="375"/>
      <c r="BY35" s="374" t="str">
        <f>IF('各会計、関係団体の財政状況及び健全化判断比率'!B69="","",'各会計、関係団体の財政状況及び健全化判断比率'!B69)</f>
        <v>大分県市町村会館管理組合</v>
      </c>
      <c r="BZ35" s="374"/>
      <c r="CA35" s="374"/>
      <c r="CB35" s="374"/>
      <c r="CC35" s="374"/>
      <c r="CD35" s="374"/>
      <c r="CE35" s="374"/>
      <c r="CF35" s="374"/>
      <c r="CG35" s="374"/>
      <c r="CH35" s="374"/>
      <c r="CI35" s="374"/>
      <c r="CJ35" s="374"/>
      <c r="CK35" s="374"/>
      <c r="CL35" s="374"/>
      <c r="CM35" s="374"/>
      <c r="CN35" s="167"/>
      <c r="CO35" s="375">
        <f t="shared" ref="CO35:CO43" si="3">IF(CQ35="","",CO34+1)</f>
        <v>23</v>
      </c>
      <c r="CP35" s="375"/>
      <c r="CQ35" s="374" t="str">
        <f>IF('各会計、関係団体の財政状況及び健全化判断比率'!BS8="","",'各会計、関係団体の財政状況及び健全化判断比率'!BS8)</f>
        <v>（有）はばたき</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x14ac:dyDescent="0.15">
      <c r="A36" s="140"/>
      <c r="B36" s="166"/>
      <c r="C36" s="375">
        <f>IF(E36="","",C35+1)</f>
        <v>3</v>
      </c>
      <c r="D36" s="375"/>
      <c r="E36" s="374" t="str">
        <f>IF('各会計、関係団体の財政状況及び健全化判断比率'!B9="","",'各会計、関係団体の財政状況及び健全化判断比率'!B9)</f>
        <v>中津駅北土地区画整理清算事業特別会計</v>
      </c>
      <c r="F36" s="374"/>
      <c r="G36" s="374"/>
      <c r="H36" s="374"/>
      <c r="I36" s="374"/>
      <c r="J36" s="374"/>
      <c r="K36" s="374"/>
      <c r="L36" s="374"/>
      <c r="M36" s="374"/>
      <c r="N36" s="374"/>
      <c r="O36" s="374"/>
      <c r="P36" s="374"/>
      <c r="Q36" s="374"/>
      <c r="R36" s="374"/>
      <c r="S36" s="374"/>
      <c r="T36" s="167"/>
      <c r="U36" s="375">
        <f t="shared" ref="U36:U43" si="4">IF(W36="","",U35+1)</f>
        <v>6</v>
      </c>
      <c r="V36" s="375"/>
      <c r="W36" s="374" t="str">
        <f>IF('各会計、関係団体の財政状況及び健全化判断比率'!B30="","",'各会計、関係団体の財政状況及び健全化判断比率'!B30)</f>
        <v>介護保険事業特別会計（保険事業勘定）</v>
      </c>
      <c r="X36" s="374"/>
      <c r="Y36" s="374"/>
      <c r="Z36" s="374"/>
      <c r="AA36" s="374"/>
      <c r="AB36" s="374"/>
      <c r="AC36" s="374"/>
      <c r="AD36" s="374"/>
      <c r="AE36" s="374"/>
      <c r="AF36" s="374"/>
      <c r="AG36" s="374"/>
      <c r="AH36" s="374"/>
      <c r="AI36" s="374"/>
      <c r="AJ36" s="374"/>
      <c r="AK36" s="374"/>
      <c r="AL36" s="167"/>
      <c r="AM36" s="375" t="str">
        <f t="shared" si="0"/>
        <v/>
      </c>
      <c r="AN36" s="375"/>
      <c r="AO36" s="374"/>
      <c r="AP36" s="374"/>
      <c r="AQ36" s="374"/>
      <c r="AR36" s="374"/>
      <c r="AS36" s="374"/>
      <c r="AT36" s="374"/>
      <c r="AU36" s="374"/>
      <c r="AV36" s="374"/>
      <c r="AW36" s="374"/>
      <c r="AX36" s="374"/>
      <c r="AY36" s="374"/>
      <c r="AZ36" s="374"/>
      <c r="BA36" s="374"/>
      <c r="BB36" s="374"/>
      <c r="BC36" s="374"/>
      <c r="BD36" s="167"/>
      <c r="BE36" s="375">
        <f t="shared" si="1"/>
        <v>14</v>
      </c>
      <c r="BF36" s="375"/>
      <c r="BG36" s="374" t="str">
        <f>IF('各会計、関係団体の財政状況及び健全化判断比率'!B38="","",'各会計、関係団体の財政状況及び健全化判断比率'!B38)</f>
        <v>農業集落排水事業特別会計</v>
      </c>
      <c r="BH36" s="374"/>
      <c r="BI36" s="374"/>
      <c r="BJ36" s="374"/>
      <c r="BK36" s="374"/>
      <c r="BL36" s="374"/>
      <c r="BM36" s="374"/>
      <c r="BN36" s="374"/>
      <c r="BO36" s="374"/>
      <c r="BP36" s="374"/>
      <c r="BQ36" s="374"/>
      <c r="BR36" s="374"/>
      <c r="BS36" s="374"/>
      <c r="BT36" s="374"/>
      <c r="BU36" s="374"/>
      <c r="BV36" s="167"/>
      <c r="BW36" s="375">
        <f t="shared" si="2"/>
        <v>20</v>
      </c>
      <c r="BX36" s="375"/>
      <c r="BY36" s="374" t="str">
        <f>IF('各会計、関係団体の財政状況及び健全化判断比率'!B70="","",'各会計、関係団体の財政状況及び健全化判断比率'!B70)</f>
        <v>大分県後期高齢者医療広域連合（普通会計）</v>
      </c>
      <c r="BZ36" s="374"/>
      <c r="CA36" s="374"/>
      <c r="CB36" s="374"/>
      <c r="CC36" s="374"/>
      <c r="CD36" s="374"/>
      <c r="CE36" s="374"/>
      <c r="CF36" s="374"/>
      <c r="CG36" s="374"/>
      <c r="CH36" s="374"/>
      <c r="CI36" s="374"/>
      <c r="CJ36" s="374"/>
      <c r="CK36" s="374"/>
      <c r="CL36" s="374"/>
      <c r="CM36" s="374"/>
      <c r="CN36" s="167"/>
      <c r="CO36" s="375">
        <f t="shared" si="3"/>
        <v>24</v>
      </c>
      <c r="CP36" s="375"/>
      <c r="CQ36" s="374" t="str">
        <f>IF('各会計、関係団体の財政状況及び健全化判断比率'!BS9="","",'各会計、関係団体の財政状況及び健全化判断比率'!BS9)</f>
        <v>（有）西谷温泉</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x14ac:dyDescent="0.15">
      <c r="A37" s="140"/>
      <c r="B37" s="166"/>
      <c r="C37" s="375" t="str">
        <f>IF(E37="","",C36+1)</f>
        <v/>
      </c>
      <c r="D37" s="375"/>
      <c r="E37" s="374" t="str">
        <f>IF('各会計、関係団体の財政状況及び健全化判断比率'!B10="","",'各会計、関係団体の財政状況及び健全化判断比率'!B10)</f>
        <v/>
      </c>
      <c r="F37" s="374"/>
      <c r="G37" s="374"/>
      <c r="H37" s="374"/>
      <c r="I37" s="374"/>
      <c r="J37" s="374"/>
      <c r="K37" s="374"/>
      <c r="L37" s="374"/>
      <c r="M37" s="374"/>
      <c r="N37" s="374"/>
      <c r="O37" s="374"/>
      <c r="P37" s="374"/>
      <c r="Q37" s="374"/>
      <c r="R37" s="374"/>
      <c r="S37" s="374"/>
      <c r="T37" s="167"/>
      <c r="U37" s="375">
        <f t="shared" si="4"/>
        <v>7</v>
      </c>
      <c r="V37" s="375"/>
      <c r="W37" s="374" t="str">
        <f>IF('各会計、関係団体の財政状況及び健全化判断比率'!B31="","",'各会計、関係団体の財政状況及び健全化判断比率'!B31)</f>
        <v>介護保険事業特別会計（サービス事業勘定）</v>
      </c>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f t="shared" si="1"/>
        <v>15</v>
      </c>
      <c r="BF37" s="375"/>
      <c r="BG37" s="374" t="str">
        <f>IF('各会計、関係団体の財政状況及び健全化判断比率'!B39="","",'各会計、関係団体の財政状況及び健全化判断比率'!B39)</f>
        <v>小規模集合排水事業特別会計</v>
      </c>
      <c r="BH37" s="374"/>
      <c r="BI37" s="374"/>
      <c r="BJ37" s="374"/>
      <c r="BK37" s="374"/>
      <c r="BL37" s="374"/>
      <c r="BM37" s="374"/>
      <c r="BN37" s="374"/>
      <c r="BO37" s="374"/>
      <c r="BP37" s="374"/>
      <c r="BQ37" s="374"/>
      <c r="BR37" s="374"/>
      <c r="BS37" s="374"/>
      <c r="BT37" s="374"/>
      <c r="BU37" s="374"/>
      <c r="BV37" s="167"/>
      <c r="BW37" s="375">
        <f t="shared" si="2"/>
        <v>21</v>
      </c>
      <c r="BX37" s="375"/>
      <c r="BY37" s="374" t="str">
        <f>IF('各会計、関係団体の財政状況及び健全化判断比率'!B71="","",'各会計、関係団体の財政状況及び健全化判断比率'!B71)</f>
        <v>大分県後期高齢者医療広域連合（後期高齢者医療事業会計）</v>
      </c>
      <c r="BZ37" s="374"/>
      <c r="CA37" s="374"/>
      <c r="CB37" s="374"/>
      <c r="CC37" s="374"/>
      <c r="CD37" s="374"/>
      <c r="CE37" s="374"/>
      <c r="CF37" s="374"/>
      <c r="CG37" s="374"/>
      <c r="CH37" s="374"/>
      <c r="CI37" s="374"/>
      <c r="CJ37" s="374"/>
      <c r="CK37" s="374"/>
      <c r="CL37" s="374"/>
      <c r="CM37" s="374"/>
      <c r="CN37" s="167"/>
      <c r="CO37" s="375">
        <f t="shared" si="3"/>
        <v>25</v>
      </c>
      <c r="CP37" s="375"/>
      <c r="CQ37" s="374" t="str">
        <f>IF('各会計、関係団体の財政状況及び健全化判断比率'!BS10="","",'各会計、関係団体の財政状況及び健全化判断比率'!BS10)</f>
        <v>（社）農業公社やまくに</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x14ac:dyDescent="0.15">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f t="shared" si="4"/>
        <v>8</v>
      </c>
      <c r="V38" s="375"/>
      <c r="W38" s="374" t="str">
        <f>IF('各会計、関係団体の財政状況及び健全化判断比率'!B32="","",'各会計、関係団体の財政状況及び健全化判断比率'!B32)</f>
        <v>駐車場事業特別会計</v>
      </c>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f t="shared" si="1"/>
        <v>16</v>
      </c>
      <c r="BF38" s="375"/>
      <c r="BG38" s="374" t="str">
        <f>IF('各会計、関係団体の財政状況及び健全化判断比率'!B40="","",'各会計、関係団体の財政状況及び健全化判断比率'!B40)</f>
        <v>簡易水道事業特別会計</v>
      </c>
      <c r="BH38" s="374"/>
      <c r="BI38" s="374"/>
      <c r="BJ38" s="374"/>
      <c r="BK38" s="374"/>
      <c r="BL38" s="374"/>
      <c r="BM38" s="374"/>
      <c r="BN38" s="374"/>
      <c r="BO38" s="374"/>
      <c r="BP38" s="374"/>
      <c r="BQ38" s="374"/>
      <c r="BR38" s="374"/>
      <c r="BS38" s="374"/>
      <c r="BT38" s="374"/>
      <c r="BU38" s="374"/>
      <c r="BV38" s="167"/>
      <c r="BW38" s="375" t="str">
        <f t="shared" si="2"/>
        <v/>
      </c>
      <c r="BX38" s="375"/>
      <c r="BY38" s="374" t="str">
        <f>IF('各会計、関係団体の財政状況及び健全化判断比率'!B72="","",'各会計、関係団体の財政状況及び健全化判断比率'!B72)</f>
        <v/>
      </c>
      <c r="BZ38" s="374"/>
      <c r="CA38" s="374"/>
      <c r="CB38" s="374"/>
      <c r="CC38" s="374"/>
      <c r="CD38" s="374"/>
      <c r="CE38" s="374"/>
      <c r="CF38" s="374"/>
      <c r="CG38" s="374"/>
      <c r="CH38" s="374"/>
      <c r="CI38" s="374"/>
      <c r="CJ38" s="374"/>
      <c r="CK38" s="374"/>
      <c r="CL38" s="374"/>
      <c r="CM38" s="374"/>
      <c r="CN38" s="167"/>
      <c r="CO38" s="375">
        <f t="shared" si="3"/>
        <v>26</v>
      </c>
      <c r="CP38" s="375"/>
      <c r="CQ38" s="374" t="str">
        <f>IF('各会計、関係団体の財政状況及び健全化判断比率'!BS11="","",'各会計、関係団体の財政状況及び健全化判断比率'!BS11)</f>
        <v>（株）道の駅なかつ</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x14ac:dyDescent="0.15">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f t="shared" si="4"/>
        <v>9</v>
      </c>
      <c r="V39" s="375"/>
      <c r="W39" s="374" t="str">
        <f>IF('各会計、関係団体の財政状況及び健全化判断比率'!B33="","",'各会計、関係団体の財政状況及び健全化判断比率'!B33)</f>
        <v>後期高齢者医療特別会計</v>
      </c>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f t="shared" si="1"/>
        <v>17</v>
      </c>
      <c r="BF39" s="375"/>
      <c r="BG39" s="374" t="str">
        <f>IF('各会計、関係団体の財政状況及び健全化判断比率'!B41="","",'各会計、関係団体の財政状況及び健全化判断比率'!B41)</f>
        <v>サイクリングターミナル事業特別会計</v>
      </c>
      <c r="BH39" s="374"/>
      <c r="BI39" s="374"/>
      <c r="BJ39" s="374"/>
      <c r="BK39" s="374"/>
      <c r="BL39" s="374"/>
      <c r="BM39" s="374"/>
      <c r="BN39" s="374"/>
      <c r="BO39" s="374"/>
      <c r="BP39" s="374"/>
      <c r="BQ39" s="374"/>
      <c r="BR39" s="374"/>
      <c r="BS39" s="374"/>
      <c r="BT39" s="374"/>
      <c r="BU39" s="374"/>
      <c r="BV39" s="167"/>
      <c r="BW39" s="375" t="str">
        <f t="shared" si="2"/>
        <v/>
      </c>
      <c r="BX39" s="375"/>
      <c r="BY39" s="374" t="str">
        <f>IF('各会計、関係団体の財政状況及び健全化判断比率'!B73="","",'各会計、関係団体の財政状況及び健全化判断比率'!B73)</f>
        <v/>
      </c>
      <c r="BZ39" s="374"/>
      <c r="CA39" s="374"/>
      <c r="CB39" s="374"/>
      <c r="CC39" s="374"/>
      <c r="CD39" s="374"/>
      <c r="CE39" s="374"/>
      <c r="CF39" s="374"/>
      <c r="CG39" s="374"/>
      <c r="CH39" s="374"/>
      <c r="CI39" s="374"/>
      <c r="CJ39" s="374"/>
      <c r="CK39" s="374"/>
      <c r="CL39" s="374"/>
      <c r="CM39" s="374"/>
      <c r="CN39" s="167"/>
      <c r="CO39" s="375">
        <f t="shared" si="3"/>
        <v>27</v>
      </c>
      <c r="CP39" s="375"/>
      <c r="CQ39" s="374" t="str">
        <f>IF('各会計、関係団体の財政状況及び健全化判断比率'!BS12="","",'各会計、関係団体の財政状況及び健全化判断比率'!BS12)</f>
        <v>（株）農業生産法人やまくに</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x14ac:dyDescent="0.15">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t="str">
        <f t="shared" si="2"/>
        <v/>
      </c>
      <c r="BX40" s="375"/>
      <c r="BY40" s="374" t="str">
        <f>IF('各会計、関係団体の財政状況及び健全化判断比率'!B74="","",'各会計、関係団体の財政状況及び健全化判断比率'!B74)</f>
        <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x14ac:dyDescent="0.15">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t="str">
        <f t="shared" si="2"/>
        <v/>
      </c>
      <c r="BX41" s="375"/>
      <c r="BY41" s="374" t="str">
        <f>IF('各会計、関係団体の財政状況及び健全化判断比率'!B75="","",'各会計、関係団体の財政状況及び健全化判断比率'!B75)</f>
        <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x14ac:dyDescent="0.15">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t="str">
        <f t="shared" si="2"/>
        <v/>
      </c>
      <c r="BX42" s="375"/>
      <c r="BY42" s="374" t="str">
        <f>IF('各会計、関係団体の財政状況及び健全化判断比率'!B76="","",'各会計、関係団体の財政状況及び健全化判断比率'!B76)</f>
        <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x14ac:dyDescent="0.15">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t="str">
        <f t="shared" si="2"/>
        <v/>
      </c>
      <c r="BX43" s="375"/>
      <c r="BY43" s="374" t="str">
        <f>IF('各会計、関係団体の財政状況及び健全化判断比率'!B77="","",'各会計、関係団体の財政状況及び健全化判断比率'!B77)</f>
        <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188</v>
      </c>
      <c r="C46" s="139"/>
      <c r="D46" s="139"/>
      <c r="E46" s="139" t="s">
        <v>189</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190</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191</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192</v>
      </c>
    </row>
    <row r="50" spans="5:5" x14ac:dyDescent="0.15">
      <c r="E50" s="141" t="s">
        <v>193</v>
      </c>
    </row>
    <row r="51" spans="5:5" x14ac:dyDescent="0.15">
      <c r="E51" s="141" t="s">
        <v>194</v>
      </c>
    </row>
    <row r="52" spans="5:5" x14ac:dyDescent="0.15">
      <c r="E52" s="141" t="s">
        <v>195</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AX1"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196</v>
      </c>
      <c r="DI1" s="734"/>
      <c r="DJ1" s="734"/>
      <c r="DK1" s="734"/>
      <c r="DL1" s="734"/>
      <c r="DM1" s="734"/>
      <c r="DN1" s="735"/>
      <c r="DP1" s="733" t="s">
        <v>197</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x14ac:dyDescent="0.15">
      <c r="B2" s="180" t="s">
        <v>198</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80" t="s">
        <v>199</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200</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201</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x14ac:dyDescent="0.15">
      <c r="B4" s="680" t="s">
        <v>1</v>
      </c>
      <c r="C4" s="681"/>
      <c r="D4" s="681"/>
      <c r="E4" s="681"/>
      <c r="F4" s="681"/>
      <c r="G4" s="681"/>
      <c r="H4" s="681"/>
      <c r="I4" s="681"/>
      <c r="J4" s="681"/>
      <c r="K4" s="681"/>
      <c r="L4" s="681"/>
      <c r="M4" s="681"/>
      <c r="N4" s="681"/>
      <c r="O4" s="681"/>
      <c r="P4" s="681"/>
      <c r="Q4" s="682"/>
      <c r="R4" s="680" t="s">
        <v>202</v>
      </c>
      <c r="S4" s="681"/>
      <c r="T4" s="681"/>
      <c r="U4" s="681"/>
      <c r="V4" s="681"/>
      <c r="W4" s="681"/>
      <c r="X4" s="681"/>
      <c r="Y4" s="682"/>
      <c r="Z4" s="680" t="s">
        <v>203</v>
      </c>
      <c r="AA4" s="681"/>
      <c r="AB4" s="681"/>
      <c r="AC4" s="682"/>
      <c r="AD4" s="680" t="s">
        <v>204</v>
      </c>
      <c r="AE4" s="681"/>
      <c r="AF4" s="681"/>
      <c r="AG4" s="681"/>
      <c r="AH4" s="681"/>
      <c r="AI4" s="681"/>
      <c r="AJ4" s="681"/>
      <c r="AK4" s="682"/>
      <c r="AL4" s="680" t="s">
        <v>203</v>
      </c>
      <c r="AM4" s="681"/>
      <c r="AN4" s="681"/>
      <c r="AO4" s="682"/>
      <c r="AP4" s="736" t="s">
        <v>205</v>
      </c>
      <c r="AQ4" s="736"/>
      <c r="AR4" s="736"/>
      <c r="AS4" s="736"/>
      <c r="AT4" s="736"/>
      <c r="AU4" s="736"/>
      <c r="AV4" s="736"/>
      <c r="AW4" s="736"/>
      <c r="AX4" s="736"/>
      <c r="AY4" s="736"/>
      <c r="AZ4" s="736"/>
      <c r="BA4" s="736"/>
      <c r="BB4" s="736"/>
      <c r="BC4" s="736"/>
      <c r="BD4" s="736"/>
      <c r="BE4" s="736"/>
      <c r="BF4" s="736"/>
      <c r="BG4" s="736" t="s">
        <v>206</v>
      </c>
      <c r="BH4" s="736"/>
      <c r="BI4" s="736"/>
      <c r="BJ4" s="736"/>
      <c r="BK4" s="736"/>
      <c r="BL4" s="736"/>
      <c r="BM4" s="736"/>
      <c r="BN4" s="736"/>
      <c r="BO4" s="736" t="s">
        <v>203</v>
      </c>
      <c r="BP4" s="736"/>
      <c r="BQ4" s="736"/>
      <c r="BR4" s="736"/>
      <c r="BS4" s="736" t="s">
        <v>207</v>
      </c>
      <c r="BT4" s="736"/>
      <c r="BU4" s="736"/>
      <c r="BV4" s="736"/>
      <c r="BW4" s="736"/>
      <c r="BX4" s="736"/>
      <c r="BY4" s="736"/>
      <c r="BZ4" s="736"/>
      <c r="CA4" s="736"/>
      <c r="CB4" s="736"/>
      <c r="CD4" s="725" t="s">
        <v>208</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x14ac:dyDescent="0.15">
      <c r="B5" s="707" t="s">
        <v>209</v>
      </c>
      <c r="C5" s="708"/>
      <c r="D5" s="708"/>
      <c r="E5" s="708"/>
      <c r="F5" s="708"/>
      <c r="G5" s="708"/>
      <c r="H5" s="708"/>
      <c r="I5" s="708"/>
      <c r="J5" s="708"/>
      <c r="K5" s="708"/>
      <c r="L5" s="708"/>
      <c r="M5" s="708"/>
      <c r="N5" s="708"/>
      <c r="O5" s="708"/>
      <c r="P5" s="708"/>
      <c r="Q5" s="709"/>
      <c r="R5" s="670">
        <v>10839219</v>
      </c>
      <c r="S5" s="671"/>
      <c r="T5" s="671"/>
      <c r="U5" s="671"/>
      <c r="V5" s="671"/>
      <c r="W5" s="671"/>
      <c r="X5" s="671"/>
      <c r="Y5" s="718"/>
      <c r="Z5" s="731">
        <v>25.7</v>
      </c>
      <c r="AA5" s="731"/>
      <c r="AB5" s="731"/>
      <c r="AC5" s="731"/>
      <c r="AD5" s="732">
        <v>10234002</v>
      </c>
      <c r="AE5" s="732"/>
      <c r="AF5" s="732"/>
      <c r="AG5" s="732"/>
      <c r="AH5" s="732"/>
      <c r="AI5" s="732"/>
      <c r="AJ5" s="732"/>
      <c r="AK5" s="732"/>
      <c r="AL5" s="719">
        <v>44.7</v>
      </c>
      <c r="AM5" s="688"/>
      <c r="AN5" s="688"/>
      <c r="AO5" s="720"/>
      <c r="AP5" s="707" t="s">
        <v>210</v>
      </c>
      <c r="AQ5" s="708"/>
      <c r="AR5" s="708"/>
      <c r="AS5" s="708"/>
      <c r="AT5" s="708"/>
      <c r="AU5" s="708"/>
      <c r="AV5" s="708"/>
      <c r="AW5" s="708"/>
      <c r="AX5" s="708"/>
      <c r="AY5" s="708"/>
      <c r="AZ5" s="708"/>
      <c r="BA5" s="708"/>
      <c r="BB5" s="708"/>
      <c r="BC5" s="708"/>
      <c r="BD5" s="708"/>
      <c r="BE5" s="708"/>
      <c r="BF5" s="709"/>
      <c r="BG5" s="620">
        <v>10226763</v>
      </c>
      <c r="BH5" s="621"/>
      <c r="BI5" s="621"/>
      <c r="BJ5" s="621"/>
      <c r="BK5" s="621"/>
      <c r="BL5" s="621"/>
      <c r="BM5" s="621"/>
      <c r="BN5" s="622"/>
      <c r="BO5" s="673">
        <v>94.3</v>
      </c>
      <c r="BP5" s="673"/>
      <c r="BQ5" s="673"/>
      <c r="BR5" s="673"/>
      <c r="BS5" s="674">
        <v>140305</v>
      </c>
      <c r="BT5" s="674"/>
      <c r="BU5" s="674"/>
      <c r="BV5" s="674"/>
      <c r="BW5" s="674"/>
      <c r="BX5" s="674"/>
      <c r="BY5" s="674"/>
      <c r="BZ5" s="674"/>
      <c r="CA5" s="674"/>
      <c r="CB5" s="710"/>
      <c r="CD5" s="725" t="s">
        <v>205</v>
      </c>
      <c r="CE5" s="726"/>
      <c r="CF5" s="726"/>
      <c r="CG5" s="726"/>
      <c r="CH5" s="726"/>
      <c r="CI5" s="726"/>
      <c r="CJ5" s="726"/>
      <c r="CK5" s="726"/>
      <c r="CL5" s="726"/>
      <c r="CM5" s="726"/>
      <c r="CN5" s="726"/>
      <c r="CO5" s="726"/>
      <c r="CP5" s="726"/>
      <c r="CQ5" s="727"/>
      <c r="CR5" s="725" t="s">
        <v>211</v>
      </c>
      <c r="CS5" s="726"/>
      <c r="CT5" s="726"/>
      <c r="CU5" s="726"/>
      <c r="CV5" s="726"/>
      <c r="CW5" s="726"/>
      <c r="CX5" s="726"/>
      <c r="CY5" s="727"/>
      <c r="CZ5" s="725" t="s">
        <v>203</v>
      </c>
      <c r="DA5" s="726"/>
      <c r="DB5" s="726"/>
      <c r="DC5" s="727"/>
      <c r="DD5" s="725" t="s">
        <v>212</v>
      </c>
      <c r="DE5" s="726"/>
      <c r="DF5" s="726"/>
      <c r="DG5" s="726"/>
      <c r="DH5" s="726"/>
      <c r="DI5" s="726"/>
      <c r="DJ5" s="726"/>
      <c r="DK5" s="726"/>
      <c r="DL5" s="726"/>
      <c r="DM5" s="726"/>
      <c r="DN5" s="726"/>
      <c r="DO5" s="726"/>
      <c r="DP5" s="727"/>
      <c r="DQ5" s="725" t="s">
        <v>213</v>
      </c>
      <c r="DR5" s="726"/>
      <c r="DS5" s="726"/>
      <c r="DT5" s="726"/>
      <c r="DU5" s="726"/>
      <c r="DV5" s="726"/>
      <c r="DW5" s="726"/>
      <c r="DX5" s="726"/>
      <c r="DY5" s="726"/>
      <c r="DZ5" s="726"/>
      <c r="EA5" s="726"/>
      <c r="EB5" s="726"/>
      <c r="EC5" s="727"/>
    </row>
    <row r="6" spans="2:143" ht="11.25" customHeight="1" x14ac:dyDescent="0.15">
      <c r="B6" s="617" t="s">
        <v>214</v>
      </c>
      <c r="C6" s="618"/>
      <c r="D6" s="618"/>
      <c r="E6" s="618"/>
      <c r="F6" s="618"/>
      <c r="G6" s="618"/>
      <c r="H6" s="618"/>
      <c r="I6" s="618"/>
      <c r="J6" s="618"/>
      <c r="K6" s="618"/>
      <c r="L6" s="618"/>
      <c r="M6" s="618"/>
      <c r="N6" s="618"/>
      <c r="O6" s="618"/>
      <c r="P6" s="618"/>
      <c r="Q6" s="619"/>
      <c r="R6" s="620">
        <v>294005</v>
      </c>
      <c r="S6" s="621"/>
      <c r="T6" s="621"/>
      <c r="U6" s="621"/>
      <c r="V6" s="621"/>
      <c r="W6" s="621"/>
      <c r="X6" s="621"/>
      <c r="Y6" s="622"/>
      <c r="Z6" s="673">
        <v>0.7</v>
      </c>
      <c r="AA6" s="673"/>
      <c r="AB6" s="673"/>
      <c r="AC6" s="673"/>
      <c r="AD6" s="674">
        <v>294005</v>
      </c>
      <c r="AE6" s="674"/>
      <c r="AF6" s="674"/>
      <c r="AG6" s="674"/>
      <c r="AH6" s="674"/>
      <c r="AI6" s="674"/>
      <c r="AJ6" s="674"/>
      <c r="AK6" s="674"/>
      <c r="AL6" s="643">
        <v>1.3</v>
      </c>
      <c r="AM6" s="675"/>
      <c r="AN6" s="675"/>
      <c r="AO6" s="676"/>
      <c r="AP6" s="617" t="s">
        <v>215</v>
      </c>
      <c r="AQ6" s="618"/>
      <c r="AR6" s="618"/>
      <c r="AS6" s="618"/>
      <c r="AT6" s="618"/>
      <c r="AU6" s="618"/>
      <c r="AV6" s="618"/>
      <c r="AW6" s="618"/>
      <c r="AX6" s="618"/>
      <c r="AY6" s="618"/>
      <c r="AZ6" s="618"/>
      <c r="BA6" s="618"/>
      <c r="BB6" s="618"/>
      <c r="BC6" s="618"/>
      <c r="BD6" s="618"/>
      <c r="BE6" s="618"/>
      <c r="BF6" s="619"/>
      <c r="BG6" s="620">
        <v>10226763</v>
      </c>
      <c r="BH6" s="621"/>
      <c r="BI6" s="621"/>
      <c r="BJ6" s="621"/>
      <c r="BK6" s="621"/>
      <c r="BL6" s="621"/>
      <c r="BM6" s="621"/>
      <c r="BN6" s="622"/>
      <c r="BO6" s="673">
        <v>94.3</v>
      </c>
      <c r="BP6" s="673"/>
      <c r="BQ6" s="673"/>
      <c r="BR6" s="673"/>
      <c r="BS6" s="674">
        <v>140305</v>
      </c>
      <c r="BT6" s="674"/>
      <c r="BU6" s="674"/>
      <c r="BV6" s="674"/>
      <c r="BW6" s="674"/>
      <c r="BX6" s="674"/>
      <c r="BY6" s="674"/>
      <c r="BZ6" s="674"/>
      <c r="CA6" s="674"/>
      <c r="CB6" s="710"/>
      <c r="CD6" s="677" t="s">
        <v>216</v>
      </c>
      <c r="CE6" s="678"/>
      <c r="CF6" s="678"/>
      <c r="CG6" s="678"/>
      <c r="CH6" s="678"/>
      <c r="CI6" s="678"/>
      <c r="CJ6" s="678"/>
      <c r="CK6" s="678"/>
      <c r="CL6" s="678"/>
      <c r="CM6" s="678"/>
      <c r="CN6" s="678"/>
      <c r="CO6" s="678"/>
      <c r="CP6" s="678"/>
      <c r="CQ6" s="679"/>
      <c r="CR6" s="620">
        <v>284855</v>
      </c>
      <c r="CS6" s="621"/>
      <c r="CT6" s="621"/>
      <c r="CU6" s="621"/>
      <c r="CV6" s="621"/>
      <c r="CW6" s="621"/>
      <c r="CX6" s="621"/>
      <c r="CY6" s="622"/>
      <c r="CZ6" s="673">
        <v>0.7</v>
      </c>
      <c r="DA6" s="673"/>
      <c r="DB6" s="673"/>
      <c r="DC6" s="673"/>
      <c r="DD6" s="626" t="s">
        <v>217</v>
      </c>
      <c r="DE6" s="621"/>
      <c r="DF6" s="621"/>
      <c r="DG6" s="621"/>
      <c r="DH6" s="621"/>
      <c r="DI6" s="621"/>
      <c r="DJ6" s="621"/>
      <c r="DK6" s="621"/>
      <c r="DL6" s="621"/>
      <c r="DM6" s="621"/>
      <c r="DN6" s="621"/>
      <c r="DO6" s="621"/>
      <c r="DP6" s="622"/>
      <c r="DQ6" s="626">
        <v>284456</v>
      </c>
      <c r="DR6" s="621"/>
      <c r="DS6" s="621"/>
      <c r="DT6" s="621"/>
      <c r="DU6" s="621"/>
      <c r="DV6" s="621"/>
      <c r="DW6" s="621"/>
      <c r="DX6" s="621"/>
      <c r="DY6" s="621"/>
      <c r="DZ6" s="621"/>
      <c r="EA6" s="621"/>
      <c r="EB6" s="621"/>
      <c r="EC6" s="656"/>
    </row>
    <row r="7" spans="2:143" ht="11.25" customHeight="1" x14ac:dyDescent="0.15">
      <c r="B7" s="617" t="s">
        <v>218</v>
      </c>
      <c r="C7" s="618"/>
      <c r="D7" s="618"/>
      <c r="E7" s="618"/>
      <c r="F7" s="618"/>
      <c r="G7" s="618"/>
      <c r="H7" s="618"/>
      <c r="I7" s="618"/>
      <c r="J7" s="618"/>
      <c r="K7" s="618"/>
      <c r="L7" s="618"/>
      <c r="M7" s="618"/>
      <c r="N7" s="618"/>
      <c r="O7" s="618"/>
      <c r="P7" s="618"/>
      <c r="Q7" s="619"/>
      <c r="R7" s="620">
        <v>9621</v>
      </c>
      <c r="S7" s="621"/>
      <c r="T7" s="621"/>
      <c r="U7" s="621"/>
      <c r="V7" s="621"/>
      <c r="W7" s="621"/>
      <c r="X7" s="621"/>
      <c r="Y7" s="622"/>
      <c r="Z7" s="673">
        <v>0</v>
      </c>
      <c r="AA7" s="673"/>
      <c r="AB7" s="673"/>
      <c r="AC7" s="673"/>
      <c r="AD7" s="674">
        <v>9621</v>
      </c>
      <c r="AE7" s="674"/>
      <c r="AF7" s="674"/>
      <c r="AG7" s="674"/>
      <c r="AH7" s="674"/>
      <c r="AI7" s="674"/>
      <c r="AJ7" s="674"/>
      <c r="AK7" s="674"/>
      <c r="AL7" s="643">
        <v>0</v>
      </c>
      <c r="AM7" s="675"/>
      <c r="AN7" s="675"/>
      <c r="AO7" s="676"/>
      <c r="AP7" s="617" t="s">
        <v>219</v>
      </c>
      <c r="AQ7" s="618"/>
      <c r="AR7" s="618"/>
      <c r="AS7" s="618"/>
      <c r="AT7" s="618"/>
      <c r="AU7" s="618"/>
      <c r="AV7" s="618"/>
      <c r="AW7" s="618"/>
      <c r="AX7" s="618"/>
      <c r="AY7" s="618"/>
      <c r="AZ7" s="618"/>
      <c r="BA7" s="618"/>
      <c r="BB7" s="618"/>
      <c r="BC7" s="618"/>
      <c r="BD7" s="618"/>
      <c r="BE7" s="618"/>
      <c r="BF7" s="619"/>
      <c r="BG7" s="620">
        <v>4615765</v>
      </c>
      <c r="BH7" s="621"/>
      <c r="BI7" s="621"/>
      <c r="BJ7" s="621"/>
      <c r="BK7" s="621"/>
      <c r="BL7" s="621"/>
      <c r="BM7" s="621"/>
      <c r="BN7" s="622"/>
      <c r="BO7" s="673">
        <v>42.6</v>
      </c>
      <c r="BP7" s="673"/>
      <c r="BQ7" s="673"/>
      <c r="BR7" s="673"/>
      <c r="BS7" s="674">
        <v>140305</v>
      </c>
      <c r="BT7" s="674"/>
      <c r="BU7" s="674"/>
      <c r="BV7" s="674"/>
      <c r="BW7" s="674"/>
      <c r="BX7" s="674"/>
      <c r="BY7" s="674"/>
      <c r="BZ7" s="674"/>
      <c r="CA7" s="674"/>
      <c r="CB7" s="710"/>
      <c r="CD7" s="657" t="s">
        <v>220</v>
      </c>
      <c r="CE7" s="654"/>
      <c r="CF7" s="654"/>
      <c r="CG7" s="654"/>
      <c r="CH7" s="654"/>
      <c r="CI7" s="654"/>
      <c r="CJ7" s="654"/>
      <c r="CK7" s="654"/>
      <c r="CL7" s="654"/>
      <c r="CM7" s="654"/>
      <c r="CN7" s="654"/>
      <c r="CO7" s="654"/>
      <c r="CP7" s="654"/>
      <c r="CQ7" s="655"/>
      <c r="CR7" s="620">
        <v>4163946</v>
      </c>
      <c r="CS7" s="621"/>
      <c r="CT7" s="621"/>
      <c r="CU7" s="621"/>
      <c r="CV7" s="621"/>
      <c r="CW7" s="621"/>
      <c r="CX7" s="621"/>
      <c r="CY7" s="622"/>
      <c r="CZ7" s="673">
        <v>10.3</v>
      </c>
      <c r="DA7" s="673"/>
      <c r="DB7" s="673"/>
      <c r="DC7" s="673"/>
      <c r="DD7" s="626">
        <v>227533</v>
      </c>
      <c r="DE7" s="621"/>
      <c r="DF7" s="621"/>
      <c r="DG7" s="621"/>
      <c r="DH7" s="621"/>
      <c r="DI7" s="621"/>
      <c r="DJ7" s="621"/>
      <c r="DK7" s="621"/>
      <c r="DL7" s="621"/>
      <c r="DM7" s="621"/>
      <c r="DN7" s="621"/>
      <c r="DO7" s="621"/>
      <c r="DP7" s="622"/>
      <c r="DQ7" s="626">
        <v>3256667</v>
      </c>
      <c r="DR7" s="621"/>
      <c r="DS7" s="621"/>
      <c r="DT7" s="621"/>
      <c r="DU7" s="621"/>
      <c r="DV7" s="621"/>
      <c r="DW7" s="621"/>
      <c r="DX7" s="621"/>
      <c r="DY7" s="621"/>
      <c r="DZ7" s="621"/>
      <c r="EA7" s="621"/>
      <c r="EB7" s="621"/>
      <c r="EC7" s="656"/>
    </row>
    <row r="8" spans="2:143" ht="11.25" customHeight="1" x14ac:dyDescent="0.15">
      <c r="B8" s="617" t="s">
        <v>221</v>
      </c>
      <c r="C8" s="618"/>
      <c r="D8" s="618"/>
      <c r="E8" s="618"/>
      <c r="F8" s="618"/>
      <c r="G8" s="618"/>
      <c r="H8" s="618"/>
      <c r="I8" s="618"/>
      <c r="J8" s="618"/>
      <c r="K8" s="618"/>
      <c r="L8" s="618"/>
      <c r="M8" s="618"/>
      <c r="N8" s="618"/>
      <c r="O8" s="618"/>
      <c r="P8" s="618"/>
      <c r="Q8" s="619"/>
      <c r="R8" s="620">
        <v>19588</v>
      </c>
      <c r="S8" s="621"/>
      <c r="T8" s="621"/>
      <c r="U8" s="621"/>
      <c r="V8" s="621"/>
      <c r="W8" s="621"/>
      <c r="X8" s="621"/>
      <c r="Y8" s="622"/>
      <c r="Z8" s="673">
        <v>0</v>
      </c>
      <c r="AA8" s="673"/>
      <c r="AB8" s="673"/>
      <c r="AC8" s="673"/>
      <c r="AD8" s="674">
        <v>19588</v>
      </c>
      <c r="AE8" s="674"/>
      <c r="AF8" s="674"/>
      <c r="AG8" s="674"/>
      <c r="AH8" s="674"/>
      <c r="AI8" s="674"/>
      <c r="AJ8" s="674"/>
      <c r="AK8" s="674"/>
      <c r="AL8" s="643">
        <v>0.1</v>
      </c>
      <c r="AM8" s="675"/>
      <c r="AN8" s="675"/>
      <c r="AO8" s="676"/>
      <c r="AP8" s="617" t="s">
        <v>222</v>
      </c>
      <c r="AQ8" s="618"/>
      <c r="AR8" s="618"/>
      <c r="AS8" s="618"/>
      <c r="AT8" s="618"/>
      <c r="AU8" s="618"/>
      <c r="AV8" s="618"/>
      <c r="AW8" s="618"/>
      <c r="AX8" s="618"/>
      <c r="AY8" s="618"/>
      <c r="AZ8" s="618"/>
      <c r="BA8" s="618"/>
      <c r="BB8" s="618"/>
      <c r="BC8" s="618"/>
      <c r="BD8" s="618"/>
      <c r="BE8" s="618"/>
      <c r="BF8" s="619"/>
      <c r="BG8" s="620">
        <v>136760</v>
      </c>
      <c r="BH8" s="621"/>
      <c r="BI8" s="621"/>
      <c r="BJ8" s="621"/>
      <c r="BK8" s="621"/>
      <c r="BL8" s="621"/>
      <c r="BM8" s="621"/>
      <c r="BN8" s="622"/>
      <c r="BO8" s="673">
        <v>1.3</v>
      </c>
      <c r="BP8" s="673"/>
      <c r="BQ8" s="673"/>
      <c r="BR8" s="673"/>
      <c r="BS8" s="626" t="s">
        <v>113</v>
      </c>
      <c r="BT8" s="621"/>
      <c r="BU8" s="621"/>
      <c r="BV8" s="621"/>
      <c r="BW8" s="621"/>
      <c r="BX8" s="621"/>
      <c r="BY8" s="621"/>
      <c r="BZ8" s="621"/>
      <c r="CA8" s="621"/>
      <c r="CB8" s="656"/>
      <c r="CD8" s="657" t="s">
        <v>223</v>
      </c>
      <c r="CE8" s="654"/>
      <c r="CF8" s="654"/>
      <c r="CG8" s="654"/>
      <c r="CH8" s="654"/>
      <c r="CI8" s="654"/>
      <c r="CJ8" s="654"/>
      <c r="CK8" s="654"/>
      <c r="CL8" s="654"/>
      <c r="CM8" s="654"/>
      <c r="CN8" s="654"/>
      <c r="CO8" s="654"/>
      <c r="CP8" s="654"/>
      <c r="CQ8" s="655"/>
      <c r="CR8" s="620">
        <v>15923525</v>
      </c>
      <c r="CS8" s="621"/>
      <c r="CT8" s="621"/>
      <c r="CU8" s="621"/>
      <c r="CV8" s="621"/>
      <c r="CW8" s="621"/>
      <c r="CX8" s="621"/>
      <c r="CY8" s="622"/>
      <c r="CZ8" s="673">
        <v>39.299999999999997</v>
      </c>
      <c r="DA8" s="673"/>
      <c r="DB8" s="673"/>
      <c r="DC8" s="673"/>
      <c r="DD8" s="626">
        <v>1350588</v>
      </c>
      <c r="DE8" s="621"/>
      <c r="DF8" s="621"/>
      <c r="DG8" s="621"/>
      <c r="DH8" s="621"/>
      <c r="DI8" s="621"/>
      <c r="DJ8" s="621"/>
      <c r="DK8" s="621"/>
      <c r="DL8" s="621"/>
      <c r="DM8" s="621"/>
      <c r="DN8" s="621"/>
      <c r="DO8" s="621"/>
      <c r="DP8" s="622"/>
      <c r="DQ8" s="626">
        <v>6656276</v>
      </c>
      <c r="DR8" s="621"/>
      <c r="DS8" s="621"/>
      <c r="DT8" s="621"/>
      <c r="DU8" s="621"/>
      <c r="DV8" s="621"/>
      <c r="DW8" s="621"/>
      <c r="DX8" s="621"/>
      <c r="DY8" s="621"/>
      <c r="DZ8" s="621"/>
      <c r="EA8" s="621"/>
      <c r="EB8" s="621"/>
      <c r="EC8" s="656"/>
    </row>
    <row r="9" spans="2:143" ht="11.25" customHeight="1" x14ac:dyDescent="0.15">
      <c r="B9" s="617" t="s">
        <v>224</v>
      </c>
      <c r="C9" s="618"/>
      <c r="D9" s="618"/>
      <c r="E9" s="618"/>
      <c r="F9" s="618"/>
      <c r="G9" s="618"/>
      <c r="H9" s="618"/>
      <c r="I9" s="618"/>
      <c r="J9" s="618"/>
      <c r="K9" s="618"/>
      <c r="L9" s="618"/>
      <c r="M9" s="618"/>
      <c r="N9" s="618"/>
      <c r="O9" s="618"/>
      <c r="P9" s="618"/>
      <c r="Q9" s="619"/>
      <c r="R9" s="620">
        <v>12985</v>
      </c>
      <c r="S9" s="621"/>
      <c r="T9" s="621"/>
      <c r="U9" s="621"/>
      <c r="V9" s="621"/>
      <c r="W9" s="621"/>
      <c r="X9" s="621"/>
      <c r="Y9" s="622"/>
      <c r="Z9" s="673">
        <v>0</v>
      </c>
      <c r="AA9" s="673"/>
      <c r="AB9" s="673"/>
      <c r="AC9" s="673"/>
      <c r="AD9" s="674">
        <v>12985</v>
      </c>
      <c r="AE9" s="674"/>
      <c r="AF9" s="674"/>
      <c r="AG9" s="674"/>
      <c r="AH9" s="674"/>
      <c r="AI9" s="674"/>
      <c r="AJ9" s="674"/>
      <c r="AK9" s="674"/>
      <c r="AL9" s="643">
        <v>0.1</v>
      </c>
      <c r="AM9" s="675"/>
      <c r="AN9" s="675"/>
      <c r="AO9" s="676"/>
      <c r="AP9" s="617" t="s">
        <v>225</v>
      </c>
      <c r="AQ9" s="618"/>
      <c r="AR9" s="618"/>
      <c r="AS9" s="618"/>
      <c r="AT9" s="618"/>
      <c r="AU9" s="618"/>
      <c r="AV9" s="618"/>
      <c r="AW9" s="618"/>
      <c r="AX9" s="618"/>
      <c r="AY9" s="618"/>
      <c r="AZ9" s="618"/>
      <c r="BA9" s="618"/>
      <c r="BB9" s="618"/>
      <c r="BC9" s="618"/>
      <c r="BD9" s="618"/>
      <c r="BE9" s="618"/>
      <c r="BF9" s="619"/>
      <c r="BG9" s="620">
        <v>3345761</v>
      </c>
      <c r="BH9" s="621"/>
      <c r="BI9" s="621"/>
      <c r="BJ9" s="621"/>
      <c r="BK9" s="621"/>
      <c r="BL9" s="621"/>
      <c r="BM9" s="621"/>
      <c r="BN9" s="622"/>
      <c r="BO9" s="673">
        <v>30.9</v>
      </c>
      <c r="BP9" s="673"/>
      <c r="BQ9" s="673"/>
      <c r="BR9" s="673"/>
      <c r="BS9" s="626" t="s">
        <v>113</v>
      </c>
      <c r="BT9" s="621"/>
      <c r="BU9" s="621"/>
      <c r="BV9" s="621"/>
      <c r="BW9" s="621"/>
      <c r="BX9" s="621"/>
      <c r="BY9" s="621"/>
      <c r="BZ9" s="621"/>
      <c r="CA9" s="621"/>
      <c r="CB9" s="656"/>
      <c r="CD9" s="657" t="s">
        <v>226</v>
      </c>
      <c r="CE9" s="654"/>
      <c r="CF9" s="654"/>
      <c r="CG9" s="654"/>
      <c r="CH9" s="654"/>
      <c r="CI9" s="654"/>
      <c r="CJ9" s="654"/>
      <c r="CK9" s="654"/>
      <c r="CL9" s="654"/>
      <c r="CM9" s="654"/>
      <c r="CN9" s="654"/>
      <c r="CO9" s="654"/>
      <c r="CP9" s="654"/>
      <c r="CQ9" s="655"/>
      <c r="CR9" s="620">
        <v>2699533</v>
      </c>
      <c r="CS9" s="621"/>
      <c r="CT9" s="621"/>
      <c r="CU9" s="621"/>
      <c r="CV9" s="621"/>
      <c r="CW9" s="621"/>
      <c r="CX9" s="621"/>
      <c r="CY9" s="622"/>
      <c r="CZ9" s="673">
        <v>6.7</v>
      </c>
      <c r="DA9" s="673"/>
      <c r="DB9" s="673"/>
      <c r="DC9" s="673"/>
      <c r="DD9" s="626">
        <v>128774</v>
      </c>
      <c r="DE9" s="621"/>
      <c r="DF9" s="621"/>
      <c r="DG9" s="621"/>
      <c r="DH9" s="621"/>
      <c r="DI9" s="621"/>
      <c r="DJ9" s="621"/>
      <c r="DK9" s="621"/>
      <c r="DL9" s="621"/>
      <c r="DM9" s="621"/>
      <c r="DN9" s="621"/>
      <c r="DO9" s="621"/>
      <c r="DP9" s="622"/>
      <c r="DQ9" s="626">
        <v>2330982</v>
      </c>
      <c r="DR9" s="621"/>
      <c r="DS9" s="621"/>
      <c r="DT9" s="621"/>
      <c r="DU9" s="621"/>
      <c r="DV9" s="621"/>
      <c r="DW9" s="621"/>
      <c r="DX9" s="621"/>
      <c r="DY9" s="621"/>
      <c r="DZ9" s="621"/>
      <c r="EA9" s="621"/>
      <c r="EB9" s="621"/>
      <c r="EC9" s="656"/>
    </row>
    <row r="10" spans="2:143" ht="11.25" customHeight="1" x14ac:dyDescent="0.15">
      <c r="B10" s="617" t="s">
        <v>227</v>
      </c>
      <c r="C10" s="618"/>
      <c r="D10" s="618"/>
      <c r="E10" s="618"/>
      <c r="F10" s="618"/>
      <c r="G10" s="618"/>
      <c r="H10" s="618"/>
      <c r="I10" s="618"/>
      <c r="J10" s="618"/>
      <c r="K10" s="618"/>
      <c r="L10" s="618"/>
      <c r="M10" s="618"/>
      <c r="N10" s="618"/>
      <c r="O10" s="618"/>
      <c r="P10" s="618"/>
      <c r="Q10" s="619"/>
      <c r="R10" s="620">
        <v>1500497</v>
      </c>
      <c r="S10" s="621"/>
      <c r="T10" s="621"/>
      <c r="U10" s="621"/>
      <c r="V10" s="621"/>
      <c r="W10" s="621"/>
      <c r="X10" s="621"/>
      <c r="Y10" s="622"/>
      <c r="Z10" s="673">
        <v>3.6</v>
      </c>
      <c r="AA10" s="673"/>
      <c r="AB10" s="673"/>
      <c r="AC10" s="673"/>
      <c r="AD10" s="674">
        <v>1500497</v>
      </c>
      <c r="AE10" s="674"/>
      <c r="AF10" s="674"/>
      <c r="AG10" s="674"/>
      <c r="AH10" s="674"/>
      <c r="AI10" s="674"/>
      <c r="AJ10" s="674"/>
      <c r="AK10" s="674"/>
      <c r="AL10" s="643">
        <v>6.6</v>
      </c>
      <c r="AM10" s="675"/>
      <c r="AN10" s="675"/>
      <c r="AO10" s="676"/>
      <c r="AP10" s="617" t="s">
        <v>228</v>
      </c>
      <c r="AQ10" s="618"/>
      <c r="AR10" s="618"/>
      <c r="AS10" s="618"/>
      <c r="AT10" s="618"/>
      <c r="AU10" s="618"/>
      <c r="AV10" s="618"/>
      <c r="AW10" s="618"/>
      <c r="AX10" s="618"/>
      <c r="AY10" s="618"/>
      <c r="AZ10" s="618"/>
      <c r="BA10" s="618"/>
      <c r="BB10" s="618"/>
      <c r="BC10" s="618"/>
      <c r="BD10" s="618"/>
      <c r="BE10" s="618"/>
      <c r="BF10" s="619"/>
      <c r="BG10" s="620">
        <v>272023</v>
      </c>
      <c r="BH10" s="621"/>
      <c r="BI10" s="621"/>
      <c r="BJ10" s="621"/>
      <c r="BK10" s="621"/>
      <c r="BL10" s="621"/>
      <c r="BM10" s="621"/>
      <c r="BN10" s="622"/>
      <c r="BO10" s="673">
        <v>2.5</v>
      </c>
      <c r="BP10" s="673"/>
      <c r="BQ10" s="673"/>
      <c r="BR10" s="673"/>
      <c r="BS10" s="626" t="s">
        <v>113</v>
      </c>
      <c r="BT10" s="621"/>
      <c r="BU10" s="621"/>
      <c r="BV10" s="621"/>
      <c r="BW10" s="621"/>
      <c r="BX10" s="621"/>
      <c r="BY10" s="621"/>
      <c r="BZ10" s="621"/>
      <c r="CA10" s="621"/>
      <c r="CB10" s="656"/>
      <c r="CD10" s="657" t="s">
        <v>229</v>
      </c>
      <c r="CE10" s="654"/>
      <c r="CF10" s="654"/>
      <c r="CG10" s="654"/>
      <c r="CH10" s="654"/>
      <c r="CI10" s="654"/>
      <c r="CJ10" s="654"/>
      <c r="CK10" s="654"/>
      <c r="CL10" s="654"/>
      <c r="CM10" s="654"/>
      <c r="CN10" s="654"/>
      <c r="CO10" s="654"/>
      <c r="CP10" s="654"/>
      <c r="CQ10" s="655"/>
      <c r="CR10" s="620">
        <v>31236</v>
      </c>
      <c r="CS10" s="621"/>
      <c r="CT10" s="621"/>
      <c r="CU10" s="621"/>
      <c r="CV10" s="621"/>
      <c r="CW10" s="621"/>
      <c r="CX10" s="621"/>
      <c r="CY10" s="622"/>
      <c r="CZ10" s="673">
        <v>0.1</v>
      </c>
      <c r="DA10" s="673"/>
      <c r="DB10" s="673"/>
      <c r="DC10" s="673"/>
      <c r="DD10" s="626" t="s">
        <v>113</v>
      </c>
      <c r="DE10" s="621"/>
      <c r="DF10" s="621"/>
      <c r="DG10" s="621"/>
      <c r="DH10" s="621"/>
      <c r="DI10" s="621"/>
      <c r="DJ10" s="621"/>
      <c r="DK10" s="621"/>
      <c r="DL10" s="621"/>
      <c r="DM10" s="621"/>
      <c r="DN10" s="621"/>
      <c r="DO10" s="621"/>
      <c r="DP10" s="622"/>
      <c r="DQ10" s="626">
        <v>23894</v>
      </c>
      <c r="DR10" s="621"/>
      <c r="DS10" s="621"/>
      <c r="DT10" s="621"/>
      <c r="DU10" s="621"/>
      <c r="DV10" s="621"/>
      <c r="DW10" s="621"/>
      <c r="DX10" s="621"/>
      <c r="DY10" s="621"/>
      <c r="DZ10" s="621"/>
      <c r="EA10" s="621"/>
      <c r="EB10" s="621"/>
      <c r="EC10" s="656"/>
    </row>
    <row r="11" spans="2:143" ht="11.25" customHeight="1" x14ac:dyDescent="0.15">
      <c r="B11" s="617" t="s">
        <v>230</v>
      </c>
      <c r="C11" s="618"/>
      <c r="D11" s="618"/>
      <c r="E11" s="618"/>
      <c r="F11" s="618"/>
      <c r="G11" s="618"/>
      <c r="H11" s="618"/>
      <c r="I11" s="618"/>
      <c r="J11" s="618"/>
      <c r="K11" s="618"/>
      <c r="L11" s="618"/>
      <c r="M11" s="618"/>
      <c r="N11" s="618"/>
      <c r="O11" s="618"/>
      <c r="P11" s="618"/>
      <c r="Q11" s="619"/>
      <c r="R11" s="620">
        <v>6791</v>
      </c>
      <c r="S11" s="621"/>
      <c r="T11" s="621"/>
      <c r="U11" s="621"/>
      <c r="V11" s="621"/>
      <c r="W11" s="621"/>
      <c r="X11" s="621"/>
      <c r="Y11" s="622"/>
      <c r="Z11" s="673">
        <v>0</v>
      </c>
      <c r="AA11" s="673"/>
      <c r="AB11" s="673"/>
      <c r="AC11" s="673"/>
      <c r="AD11" s="674">
        <v>6791</v>
      </c>
      <c r="AE11" s="674"/>
      <c r="AF11" s="674"/>
      <c r="AG11" s="674"/>
      <c r="AH11" s="674"/>
      <c r="AI11" s="674"/>
      <c r="AJ11" s="674"/>
      <c r="AK11" s="674"/>
      <c r="AL11" s="643">
        <v>0</v>
      </c>
      <c r="AM11" s="675"/>
      <c r="AN11" s="675"/>
      <c r="AO11" s="676"/>
      <c r="AP11" s="617" t="s">
        <v>231</v>
      </c>
      <c r="AQ11" s="618"/>
      <c r="AR11" s="618"/>
      <c r="AS11" s="618"/>
      <c r="AT11" s="618"/>
      <c r="AU11" s="618"/>
      <c r="AV11" s="618"/>
      <c r="AW11" s="618"/>
      <c r="AX11" s="618"/>
      <c r="AY11" s="618"/>
      <c r="AZ11" s="618"/>
      <c r="BA11" s="618"/>
      <c r="BB11" s="618"/>
      <c r="BC11" s="618"/>
      <c r="BD11" s="618"/>
      <c r="BE11" s="618"/>
      <c r="BF11" s="619"/>
      <c r="BG11" s="620">
        <v>861221</v>
      </c>
      <c r="BH11" s="621"/>
      <c r="BI11" s="621"/>
      <c r="BJ11" s="621"/>
      <c r="BK11" s="621"/>
      <c r="BL11" s="621"/>
      <c r="BM11" s="621"/>
      <c r="BN11" s="622"/>
      <c r="BO11" s="673">
        <v>7.9</v>
      </c>
      <c r="BP11" s="673"/>
      <c r="BQ11" s="673"/>
      <c r="BR11" s="673"/>
      <c r="BS11" s="626">
        <v>140305</v>
      </c>
      <c r="BT11" s="621"/>
      <c r="BU11" s="621"/>
      <c r="BV11" s="621"/>
      <c r="BW11" s="621"/>
      <c r="BX11" s="621"/>
      <c r="BY11" s="621"/>
      <c r="BZ11" s="621"/>
      <c r="CA11" s="621"/>
      <c r="CB11" s="656"/>
      <c r="CD11" s="657" t="s">
        <v>232</v>
      </c>
      <c r="CE11" s="654"/>
      <c r="CF11" s="654"/>
      <c r="CG11" s="654"/>
      <c r="CH11" s="654"/>
      <c r="CI11" s="654"/>
      <c r="CJ11" s="654"/>
      <c r="CK11" s="654"/>
      <c r="CL11" s="654"/>
      <c r="CM11" s="654"/>
      <c r="CN11" s="654"/>
      <c r="CO11" s="654"/>
      <c r="CP11" s="654"/>
      <c r="CQ11" s="655"/>
      <c r="CR11" s="620">
        <v>1893530</v>
      </c>
      <c r="CS11" s="621"/>
      <c r="CT11" s="621"/>
      <c r="CU11" s="621"/>
      <c r="CV11" s="621"/>
      <c r="CW11" s="621"/>
      <c r="CX11" s="621"/>
      <c r="CY11" s="622"/>
      <c r="CZ11" s="673">
        <v>4.7</v>
      </c>
      <c r="DA11" s="673"/>
      <c r="DB11" s="673"/>
      <c r="DC11" s="673"/>
      <c r="DD11" s="626">
        <v>578434</v>
      </c>
      <c r="DE11" s="621"/>
      <c r="DF11" s="621"/>
      <c r="DG11" s="621"/>
      <c r="DH11" s="621"/>
      <c r="DI11" s="621"/>
      <c r="DJ11" s="621"/>
      <c r="DK11" s="621"/>
      <c r="DL11" s="621"/>
      <c r="DM11" s="621"/>
      <c r="DN11" s="621"/>
      <c r="DO11" s="621"/>
      <c r="DP11" s="622"/>
      <c r="DQ11" s="626">
        <v>1335764</v>
      </c>
      <c r="DR11" s="621"/>
      <c r="DS11" s="621"/>
      <c r="DT11" s="621"/>
      <c r="DU11" s="621"/>
      <c r="DV11" s="621"/>
      <c r="DW11" s="621"/>
      <c r="DX11" s="621"/>
      <c r="DY11" s="621"/>
      <c r="DZ11" s="621"/>
      <c r="EA11" s="621"/>
      <c r="EB11" s="621"/>
      <c r="EC11" s="656"/>
    </row>
    <row r="12" spans="2:143" ht="11.25" customHeight="1" x14ac:dyDescent="0.15">
      <c r="B12" s="617" t="s">
        <v>233</v>
      </c>
      <c r="C12" s="618"/>
      <c r="D12" s="618"/>
      <c r="E12" s="618"/>
      <c r="F12" s="618"/>
      <c r="G12" s="618"/>
      <c r="H12" s="618"/>
      <c r="I12" s="618"/>
      <c r="J12" s="618"/>
      <c r="K12" s="618"/>
      <c r="L12" s="618"/>
      <c r="M12" s="618"/>
      <c r="N12" s="618"/>
      <c r="O12" s="618"/>
      <c r="P12" s="618"/>
      <c r="Q12" s="619"/>
      <c r="R12" s="620" t="s">
        <v>113</v>
      </c>
      <c r="S12" s="621"/>
      <c r="T12" s="621"/>
      <c r="U12" s="621"/>
      <c r="V12" s="621"/>
      <c r="W12" s="621"/>
      <c r="X12" s="621"/>
      <c r="Y12" s="622"/>
      <c r="Z12" s="673" t="s">
        <v>113</v>
      </c>
      <c r="AA12" s="673"/>
      <c r="AB12" s="673"/>
      <c r="AC12" s="673"/>
      <c r="AD12" s="674" t="s">
        <v>113</v>
      </c>
      <c r="AE12" s="674"/>
      <c r="AF12" s="674"/>
      <c r="AG12" s="674"/>
      <c r="AH12" s="674"/>
      <c r="AI12" s="674"/>
      <c r="AJ12" s="674"/>
      <c r="AK12" s="674"/>
      <c r="AL12" s="643" t="s">
        <v>113</v>
      </c>
      <c r="AM12" s="675"/>
      <c r="AN12" s="675"/>
      <c r="AO12" s="676"/>
      <c r="AP12" s="617" t="s">
        <v>234</v>
      </c>
      <c r="AQ12" s="618"/>
      <c r="AR12" s="618"/>
      <c r="AS12" s="618"/>
      <c r="AT12" s="618"/>
      <c r="AU12" s="618"/>
      <c r="AV12" s="618"/>
      <c r="AW12" s="618"/>
      <c r="AX12" s="618"/>
      <c r="AY12" s="618"/>
      <c r="AZ12" s="618"/>
      <c r="BA12" s="618"/>
      <c r="BB12" s="618"/>
      <c r="BC12" s="618"/>
      <c r="BD12" s="618"/>
      <c r="BE12" s="618"/>
      <c r="BF12" s="619"/>
      <c r="BG12" s="620">
        <v>4660878</v>
      </c>
      <c r="BH12" s="621"/>
      <c r="BI12" s="621"/>
      <c r="BJ12" s="621"/>
      <c r="BK12" s="621"/>
      <c r="BL12" s="621"/>
      <c r="BM12" s="621"/>
      <c r="BN12" s="622"/>
      <c r="BO12" s="673">
        <v>43</v>
      </c>
      <c r="BP12" s="673"/>
      <c r="BQ12" s="673"/>
      <c r="BR12" s="673"/>
      <c r="BS12" s="626" t="s">
        <v>113</v>
      </c>
      <c r="BT12" s="621"/>
      <c r="BU12" s="621"/>
      <c r="BV12" s="621"/>
      <c r="BW12" s="621"/>
      <c r="BX12" s="621"/>
      <c r="BY12" s="621"/>
      <c r="BZ12" s="621"/>
      <c r="CA12" s="621"/>
      <c r="CB12" s="656"/>
      <c r="CD12" s="657" t="s">
        <v>235</v>
      </c>
      <c r="CE12" s="654"/>
      <c r="CF12" s="654"/>
      <c r="CG12" s="654"/>
      <c r="CH12" s="654"/>
      <c r="CI12" s="654"/>
      <c r="CJ12" s="654"/>
      <c r="CK12" s="654"/>
      <c r="CL12" s="654"/>
      <c r="CM12" s="654"/>
      <c r="CN12" s="654"/>
      <c r="CO12" s="654"/>
      <c r="CP12" s="654"/>
      <c r="CQ12" s="655"/>
      <c r="CR12" s="620">
        <v>631458</v>
      </c>
      <c r="CS12" s="621"/>
      <c r="CT12" s="621"/>
      <c r="CU12" s="621"/>
      <c r="CV12" s="621"/>
      <c r="CW12" s="621"/>
      <c r="CX12" s="621"/>
      <c r="CY12" s="622"/>
      <c r="CZ12" s="673">
        <v>1.6</v>
      </c>
      <c r="DA12" s="673"/>
      <c r="DB12" s="673"/>
      <c r="DC12" s="673"/>
      <c r="DD12" s="626">
        <v>26658</v>
      </c>
      <c r="DE12" s="621"/>
      <c r="DF12" s="621"/>
      <c r="DG12" s="621"/>
      <c r="DH12" s="621"/>
      <c r="DI12" s="621"/>
      <c r="DJ12" s="621"/>
      <c r="DK12" s="621"/>
      <c r="DL12" s="621"/>
      <c r="DM12" s="621"/>
      <c r="DN12" s="621"/>
      <c r="DO12" s="621"/>
      <c r="DP12" s="622"/>
      <c r="DQ12" s="626">
        <v>546882</v>
      </c>
      <c r="DR12" s="621"/>
      <c r="DS12" s="621"/>
      <c r="DT12" s="621"/>
      <c r="DU12" s="621"/>
      <c r="DV12" s="621"/>
      <c r="DW12" s="621"/>
      <c r="DX12" s="621"/>
      <c r="DY12" s="621"/>
      <c r="DZ12" s="621"/>
      <c r="EA12" s="621"/>
      <c r="EB12" s="621"/>
      <c r="EC12" s="656"/>
    </row>
    <row r="13" spans="2:143" ht="11.25" customHeight="1" x14ac:dyDescent="0.15">
      <c r="B13" s="617" t="s">
        <v>236</v>
      </c>
      <c r="C13" s="618"/>
      <c r="D13" s="618"/>
      <c r="E13" s="618"/>
      <c r="F13" s="618"/>
      <c r="G13" s="618"/>
      <c r="H13" s="618"/>
      <c r="I13" s="618"/>
      <c r="J13" s="618"/>
      <c r="K13" s="618"/>
      <c r="L13" s="618"/>
      <c r="M13" s="618"/>
      <c r="N13" s="618"/>
      <c r="O13" s="618"/>
      <c r="P13" s="618"/>
      <c r="Q13" s="619"/>
      <c r="R13" s="620">
        <v>44153</v>
      </c>
      <c r="S13" s="621"/>
      <c r="T13" s="621"/>
      <c r="U13" s="621"/>
      <c r="V13" s="621"/>
      <c r="W13" s="621"/>
      <c r="X13" s="621"/>
      <c r="Y13" s="622"/>
      <c r="Z13" s="673">
        <v>0.1</v>
      </c>
      <c r="AA13" s="673"/>
      <c r="AB13" s="673"/>
      <c r="AC13" s="673"/>
      <c r="AD13" s="674">
        <v>44153</v>
      </c>
      <c r="AE13" s="674"/>
      <c r="AF13" s="674"/>
      <c r="AG13" s="674"/>
      <c r="AH13" s="674"/>
      <c r="AI13" s="674"/>
      <c r="AJ13" s="674"/>
      <c r="AK13" s="674"/>
      <c r="AL13" s="643">
        <v>0.2</v>
      </c>
      <c r="AM13" s="675"/>
      <c r="AN13" s="675"/>
      <c r="AO13" s="676"/>
      <c r="AP13" s="617" t="s">
        <v>237</v>
      </c>
      <c r="AQ13" s="618"/>
      <c r="AR13" s="618"/>
      <c r="AS13" s="618"/>
      <c r="AT13" s="618"/>
      <c r="AU13" s="618"/>
      <c r="AV13" s="618"/>
      <c r="AW13" s="618"/>
      <c r="AX13" s="618"/>
      <c r="AY13" s="618"/>
      <c r="AZ13" s="618"/>
      <c r="BA13" s="618"/>
      <c r="BB13" s="618"/>
      <c r="BC13" s="618"/>
      <c r="BD13" s="618"/>
      <c r="BE13" s="618"/>
      <c r="BF13" s="619"/>
      <c r="BG13" s="620">
        <v>4593590</v>
      </c>
      <c r="BH13" s="621"/>
      <c r="BI13" s="621"/>
      <c r="BJ13" s="621"/>
      <c r="BK13" s="621"/>
      <c r="BL13" s="621"/>
      <c r="BM13" s="621"/>
      <c r="BN13" s="622"/>
      <c r="BO13" s="673">
        <v>42.4</v>
      </c>
      <c r="BP13" s="673"/>
      <c r="BQ13" s="673"/>
      <c r="BR13" s="673"/>
      <c r="BS13" s="626" t="s">
        <v>113</v>
      </c>
      <c r="BT13" s="621"/>
      <c r="BU13" s="621"/>
      <c r="BV13" s="621"/>
      <c r="BW13" s="621"/>
      <c r="BX13" s="621"/>
      <c r="BY13" s="621"/>
      <c r="BZ13" s="621"/>
      <c r="CA13" s="621"/>
      <c r="CB13" s="656"/>
      <c r="CD13" s="657" t="s">
        <v>238</v>
      </c>
      <c r="CE13" s="654"/>
      <c r="CF13" s="654"/>
      <c r="CG13" s="654"/>
      <c r="CH13" s="654"/>
      <c r="CI13" s="654"/>
      <c r="CJ13" s="654"/>
      <c r="CK13" s="654"/>
      <c r="CL13" s="654"/>
      <c r="CM13" s="654"/>
      <c r="CN13" s="654"/>
      <c r="CO13" s="654"/>
      <c r="CP13" s="654"/>
      <c r="CQ13" s="655"/>
      <c r="CR13" s="620">
        <v>4058102</v>
      </c>
      <c r="CS13" s="621"/>
      <c r="CT13" s="621"/>
      <c r="CU13" s="621"/>
      <c r="CV13" s="621"/>
      <c r="CW13" s="621"/>
      <c r="CX13" s="621"/>
      <c r="CY13" s="622"/>
      <c r="CZ13" s="673">
        <v>10</v>
      </c>
      <c r="DA13" s="673"/>
      <c r="DB13" s="673"/>
      <c r="DC13" s="673"/>
      <c r="DD13" s="626">
        <v>2078439</v>
      </c>
      <c r="DE13" s="621"/>
      <c r="DF13" s="621"/>
      <c r="DG13" s="621"/>
      <c r="DH13" s="621"/>
      <c r="DI13" s="621"/>
      <c r="DJ13" s="621"/>
      <c r="DK13" s="621"/>
      <c r="DL13" s="621"/>
      <c r="DM13" s="621"/>
      <c r="DN13" s="621"/>
      <c r="DO13" s="621"/>
      <c r="DP13" s="622"/>
      <c r="DQ13" s="626">
        <v>2116889</v>
      </c>
      <c r="DR13" s="621"/>
      <c r="DS13" s="621"/>
      <c r="DT13" s="621"/>
      <c r="DU13" s="621"/>
      <c r="DV13" s="621"/>
      <c r="DW13" s="621"/>
      <c r="DX13" s="621"/>
      <c r="DY13" s="621"/>
      <c r="DZ13" s="621"/>
      <c r="EA13" s="621"/>
      <c r="EB13" s="621"/>
      <c r="EC13" s="656"/>
    </row>
    <row r="14" spans="2:143" ht="11.25" customHeight="1" x14ac:dyDescent="0.15">
      <c r="B14" s="617" t="s">
        <v>239</v>
      </c>
      <c r="C14" s="618"/>
      <c r="D14" s="618"/>
      <c r="E14" s="618"/>
      <c r="F14" s="618"/>
      <c r="G14" s="618"/>
      <c r="H14" s="618"/>
      <c r="I14" s="618"/>
      <c r="J14" s="618"/>
      <c r="K14" s="618"/>
      <c r="L14" s="618"/>
      <c r="M14" s="618"/>
      <c r="N14" s="618"/>
      <c r="O14" s="618"/>
      <c r="P14" s="618"/>
      <c r="Q14" s="619"/>
      <c r="R14" s="620" t="s">
        <v>113</v>
      </c>
      <c r="S14" s="621"/>
      <c r="T14" s="621"/>
      <c r="U14" s="621"/>
      <c r="V14" s="621"/>
      <c r="W14" s="621"/>
      <c r="X14" s="621"/>
      <c r="Y14" s="622"/>
      <c r="Z14" s="673" t="s">
        <v>113</v>
      </c>
      <c r="AA14" s="673"/>
      <c r="AB14" s="673"/>
      <c r="AC14" s="673"/>
      <c r="AD14" s="674" t="s">
        <v>113</v>
      </c>
      <c r="AE14" s="674"/>
      <c r="AF14" s="674"/>
      <c r="AG14" s="674"/>
      <c r="AH14" s="674"/>
      <c r="AI14" s="674"/>
      <c r="AJ14" s="674"/>
      <c r="AK14" s="674"/>
      <c r="AL14" s="643" t="s">
        <v>113</v>
      </c>
      <c r="AM14" s="675"/>
      <c r="AN14" s="675"/>
      <c r="AO14" s="676"/>
      <c r="AP14" s="617" t="s">
        <v>240</v>
      </c>
      <c r="AQ14" s="618"/>
      <c r="AR14" s="618"/>
      <c r="AS14" s="618"/>
      <c r="AT14" s="618"/>
      <c r="AU14" s="618"/>
      <c r="AV14" s="618"/>
      <c r="AW14" s="618"/>
      <c r="AX14" s="618"/>
      <c r="AY14" s="618"/>
      <c r="AZ14" s="618"/>
      <c r="BA14" s="618"/>
      <c r="BB14" s="618"/>
      <c r="BC14" s="618"/>
      <c r="BD14" s="618"/>
      <c r="BE14" s="618"/>
      <c r="BF14" s="619"/>
      <c r="BG14" s="620">
        <v>252812</v>
      </c>
      <c r="BH14" s="621"/>
      <c r="BI14" s="621"/>
      <c r="BJ14" s="621"/>
      <c r="BK14" s="621"/>
      <c r="BL14" s="621"/>
      <c r="BM14" s="621"/>
      <c r="BN14" s="622"/>
      <c r="BO14" s="673">
        <v>2.2999999999999998</v>
      </c>
      <c r="BP14" s="673"/>
      <c r="BQ14" s="673"/>
      <c r="BR14" s="673"/>
      <c r="BS14" s="626" t="s">
        <v>113</v>
      </c>
      <c r="BT14" s="621"/>
      <c r="BU14" s="621"/>
      <c r="BV14" s="621"/>
      <c r="BW14" s="621"/>
      <c r="BX14" s="621"/>
      <c r="BY14" s="621"/>
      <c r="BZ14" s="621"/>
      <c r="CA14" s="621"/>
      <c r="CB14" s="656"/>
      <c r="CD14" s="657" t="s">
        <v>241</v>
      </c>
      <c r="CE14" s="654"/>
      <c r="CF14" s="654"/>
      <c r="CG14" s="654"/>
      <c r="CH14" s="654"/>
      <c r="CI14" s="654"/>
      <c r="CJ14" s="654"/>
      <c r="CK14" s="654"/>
      <c r="CL14" s="654"/>
      <c r="CM14" s="654"/>
      <c r="CN14" s="654"/>
      <c r="CO14" s="654"/>
      <c r="CP14" s="654"/>
      <c r="CQ14" s="655"/>
      <c r="CR14" s="620">
        <v>1212663</v>
      </c>
      <c r="CS14" s="621"/>
      <c r="CT14" s="621"/>
      <c r="CU14" s="621"/>
      <c r="CV14" s="621"/>
      <c r="CW14" s="621"/>
      <c r="CX14" s="621"/>
      <c r="CY14" s="622"/>
      <c r="CZ14" s="673">
        <v>3</v>
      </c>
      <c r="DA14" s="673"/>
      <c r="DB14" s="673"/>
      <c r="DC14" s="673"/>
      <c r="DD14" s="626">
        <v>155295</v>
      </c>
      <c r="DE14" s="621"/>
      <c r="DF14" s="621"/>
      <c r="DG14" s="621"/>
      <c r="DH14" s="621"/>
      <c r="DI14" s="621"/>
      <c r="DJ14" s="621"/>
      <c r="DK14" s="621"/>
      <c r="DL14" s="621"/>
      <c r="DM14" s="621"/>
      <c r="DN14" s="621"/>
      <c r="DO14" s="621"/>
      <c r="DP14" s="622"/>
      <c r="DQ14" s="626">
        <v>970504</v>
      </c>
      <c r="DR14" s="621"/>
      <c r="DS14" s="621"/>
      <c r="DT14" s="621"/>
      <c r="DU14" s="621"/>
      <c r="DV14" s="621"/>
      <c r="DW14" s="621"/>
      <c r="DX14" s="621"/>
      <c r="DY14" s="621"/>
      <c r="DZ14" s="621"/>
      <c r="EA14" s="621"/>
      <c r="EB14" s="621"/>
      <c r="EC14" s="656"/>
    </row>
    <row r="15" spans="2:143" ht="11.25" customHeight="1" x14ac:dyDescent="0.15">
      <c r="B15" s="617" t="s">
        <v>242</v>
      </c>
      <c r="C15" s="618"/>
      <c r="D15" s="618"/>
      <c r="E15" s="618"/>
      <c r="F15" s="618"/>
      <c r="G15" s="618"/>
      <c r="H15" s="618"/>
      <c r="I15" s="618"/>
      <c r="J15" s="618"/>
      <c r="K15" s="618"/>
      <c r="L15" s="618"/>
      <c r="M15" s="618"/>
      <c r="N15" s="618"/>
      <c r="O15" s="618"/>
      <c r="P15" s="618"/>
      <c r="Q15" s="619"/>
      <c r="R15" s="620">
        <v>51536</v>
      </c>
      <c r="S15" s="621"/>
      <c r="T15" s="621"/>
      <c r="U15" s="621"/>
      <c r="V15" s="621"/>
      <c r="W15" s="621"/>
      <c r="X15" s="621"/>
      <c r="Y15" s="622"/>
      <c r="Z15" s="673">
        <v>0.1</v>
      </c>
      <c r="AA15" s="673"/>
      <c r="AB15" s="673"/>
      <c r="AC15" s="673"/>
      <c r="AD15" s="674">
        <v>51536</v>
      </c>
      <c r="AE15" s="674"/>
      <c r="AF15" s="674"/>
      <c r="AG15" s="674"/>
      <c r="AH15" s="674"/>
      <c r="AI15" s="674"/>
      <c r="AJ15" s="674"/>
      <c r="AK15" s="674"/>
      <c r="AL15" s="643">
        <v>0.2</v>
      </c>
      <c r="AM15" s="675"/>
      <c r="AN15" s="675"/>
      <c r="AO15" s="676"/>
      <c r="AP15" s="617" t="s">
        <v>243</v>
      </c>
      <c r="AQ15" s="618"/>
      <c r="AR15" s="618"/>
      <c r="AS15" s="618"/>
      <c r="AT15" s="618"/>
      <c r="AU15" s="618"/>
      <c r="AV15" s="618"/>
      <c r="AW15" s="618"/>
      <c r="AX15" s="618"/>
      <c r="AY15" s="618"/>
      <c r="AZ15" s="618"/>
      <c r="BA15" s="618"/>
      <c r="BB15" s="618"/>
      <c r="BC15" s="618"/>
      <c r="BD15" s="618"/>
      <c r="BE15" s="618"/>
      <c r="BF15" s="619"/>
      <c r="BG15" s="620">
        <v>697308</v>
      </c>
      <c r="BH15" s="621"/>
      <c r="BI15" s="621"/>
      <c r="BJ15" s="621"/>
      <c r="BK15" s="621"/>
      <c r="BL15" s="621"/>
      <c r="BM15" s="621"/>
      <c r="BN15" s="622"/>
      <c r="BO15" s="673">
        <v>6.4</v>
      </c>
      <c r="BP15" s="673"/>
      <c r="BQ15" s="673"/>
      <c r="BR15" s="673"/>
      <c r="BS15" s="626" t="s">
        <v>113</v>
      </c>
      <c r="BT15" s="621"/>
      <c r="BU15" s="621"/>
      <c r="BV15" s="621"/>
      <c r="BW15" s="621"/>
      <c r="BX15" s="621"/>
      <c r="BY15" s="621"/>
      <c r="BZ15" s="621"/>
      <c r="CA15" s="621"/>
      <c r="CB15" s="656"/>
      <c r="CD15" s="657" t="s">
        <v>244</v>
      </c>
      <c r="CE15" s="654"/>
      <c r="CF15" s="654"/>
      <c r="CG15" s="654"/>
      <c r="CH15" s="654"/>
      <c r="CI15" s="654"/>
      <c r="CJ15" s="654"/>
      <c r="CK15" s="654"/>
      <c r="CL15" s="654"/>
      <c r="CM15" s="654"/>
      <c r="CN15" s="654"/>
      <c r="CO15" s="654"/>
      <c r="CP15" s="654"/>
      <c r="CQ15" s="655"/>
      <c r="CR15" s="620">
        <v>3929397</v>
      </c>
      <c r="CS15" s="621"/>
      <c r="CT15" s="621"/>
      <c r="CU15" s="621"/>
      <c r="CV15" s="621"/>
      <c r="CW15" s="621"/>
      <c r="CX15" s="621"/>
      <c r="CY15" s="622"/>
      <c r="CZ15" s="673">
        <v>9.6999999999999993</v>
      </c>
      <c r="DA15" s="673"/>
      <c r="DB15" s="673"/>
      <c r="DC15" s="673"/>
      <c r="DD15" s="626">
        <v>1185282</v>
      </c>
      <c r="DE15" s="621"/>
      <c r="DF15" s="621"/>
      <c r="DG15" s="621"/>
      <c r="DH15" s="621"/>
      <c r="DI15" s="621"/>
      <c r="DJ15" s="621"/>
      <c r="DK15" s="621"/>
      <c r="DL15" s="621"/>
      <c r="DM15" s="621"/>
      <c r="DN15" s="621"/>
      <c r="DO15" s="621"/>
      <c r="DP15" s="622"/>
      <c r="DQ15" s="626">
        <v>2751204</v>
      </c>
      <c r="DR15" s="621"/>
      <c r="DS15" s="621"/>
      <c r="DT15" s="621"/>
      <c r="DU15" s="621"/>
      <c r="DV15" s="621"/>
      <c r="DW15" s="621"/>
      <c r="DX15" s="621"/>
      <c r="DY15" s="621"/>
      <c r="DZ15" s="621"/>
      <c r="EA15" s="621"/>
      <c r="EB15" s="621"/>
      <c r="EC15" s="656"/>
    </row>
    <row r="16" spans="2:143" ht="11.25" customHeight="1" x14ac:dyDescent="0.15">
      <c r="B16" s="617" t="s">
        <v>245</v>
      </c>
      <c r="C16" s="618"/>
      <c r="D16" s="618"/>
      <c r="E16" s="618"/>
      <c r="F16" s="618"/>
      <c r="G16" s="618"/>
      <c r="H16" s="618"/>
      <c r="I16" s="618"/>
      <c r="J16" s="618"/>
      <c r="K16" s="618"/>
      <c r="L16" s="618"/>
      <c r="M16" s="618"/>
      <c r="N16" s="618"/>
      <c r="O16" s="618"/>
      <c r="P16" s="618"/>
      <c r="Q16" s="619"/>
      <c r="R16" s="620">
        <v>11583592</v>
      </c>
      <c r="S16" s="621"/>
      <c r="T16" s="621"/>
      <c r="U16" s="621"/>
      <c r="V16" s="621"/>
      <c r="W16" s="621"/>
      <c r="X16" s="621"/>
      <c r="Y16" s="622"/>
      <c r="Z16" s="673">
        <v>27.5</v>
      </c>
      <c r="AA16" s="673"/>
      <c r="AB16" s="673"/>
      <c r="AC16" s="673"/>
      <c r="AD16" s="674">
        <v>10642110</v>
      </c>
      <c r="AE16" s="674"/>
      <c r="AF16" s="674"/>
      <c r="AG16" s="674"/>
      <c r="AH16" s="674"/>
      <c r="AI16" s="674"/>
      <c r="AJ16" s="674"/>
      <c r="AK16" s="674"/>
      <c r="AL16" s="643">
        <v>46.5</v>
      </c>
      <c r="AM16" s="675"/>
      <c r="AN16" s="675"/>
      <c r="AO16" s="676"/>
      <c r="AP16" s="617" t="s">
        <v>246</v>
      </c>
      <c r="AQ16" s="618"/>
      <c r="AR16" s="618"/>
      <c r="AS16" s="618"/>
      <c r="AT16" s="618"/>
      <c r="AU16" s="618"/>
      <c r="AV16" s="618"/>
      <c r="AW16" s="618"/>
      <c r="AX16" s="618"/>
      <c r="AY16" s="618"/>
      <c r="AZ16" s="618"/>
      <c r="BA16" s="618"/>
      <c r="BB16" s="618"/>
      <c r="BC16" s="618"/>
      <c r="BD16" s="618"/>
      <c r="BE16" s="618"/>
      <c r="BF16" s="619"/>
      <c r="BG16" s="620" t="s">
        <v>113</v>
      </c>
      <c r="BH16" s="621"/>
      <c r="BI16" s="621"/>
      <c r="BJ16" s="621"/>
      <c r="BK16" s="621"/>
      <c r="BL16" s="621"/>
      <c r="BM16" s="621"/>
      <c r="BN16" s="622"/>
      <c r="BO16" s="673" t="s">
        <v>113</v>
      </c>
      <c r="BP16" s="673"/>
      <c r="BQ16" s="673"/>
      <c r="BR16" s="673"/>
      <c r="BS16" s="626" t="s">
        <v>113</v>
      </c>
      <c r="BT16" s="621"/>
      <c r="BU16" s="621"/>
      <c r="BV16" s="621"/>
      <c r="BW16" s="621"/>
      <c r="BX16" s="621"/>
      <c r="BY16" s="621"/>
      <c r="BZ16" s="621"/>
      <c r="CA16" s="621"/>
      <c r="CB16" s="656"/>
      <c r="CD16" s="657" t="s">
        <v>247</v>
      </c>
      <c r="CE16" s="654"/>
      <c r="CF16" s="654"/>
      <c r="CG16" s="654"/>
      <c r="CH16" s="654"/>
      <c r="CI16" s="654"/>
      <c r="CJ16" s="654"/>
      <c r="CK16" s="654"/>
      <c r="CL16" s="654"/>
      <c r="CM16" s="654"/>
      <c r="CN16" s="654"/>
      <c r="CO16" s="654"/>
      <c r="CP16" s="654"/>
      <c r="CQ16" s="655"/>
      <c r="CR16" s="620">
        <v>118282</v>
      </c>
      <c r="CS16" s="621"/>
      <c r="CT16" s="621"/>
      <c r="CU16" s="621"/>
      <c r="CV16" s="621"/>
      <c r="CW16" s="621"/>
      <c r="CX16" s="621"/>
      <c r="CY16" s="622"/>
      <c r="CZ16" s="673">
        <v>0.3</v>
      </c>
      <c r="DA16" s="673"/>
      <c r="DB16" s="673"/>
      <c r="DC16" s="673"/>
      <c r="DD16" s="626" t="s">
        <v>113</v>
      </c>
      <c r="DE16" s="621"/>
      <c r="DF16" s="621"/>
      <c r="DG16" s="621"/>
      <c r="DH16" s="621"/>
      <c r="DI16" s="621"/>
      <c r="DJ16" s="621"/>
      <c r="DK16" s="621"/>
      <c r="DL16" s="621"/>
      <c r="DM16" s="621"/>
      <c r="DN16" s="621"/>
      <c r="DO16" s="621"/>
      <c r="DP16" s="622"/>
      <c r="DQ16" s="626">
        <v>93115</v>
      </c>
      <c r="DR16" s="621"/>
      <c r="DS16" s="621"/>
      <c r="DT16" s="621"/>
      <c r="DU16" s="621"/>
      <c r="DV16" s="621"/>
      <c r="DW16" s="621"/>
      <c r="DX16" s="621"/>
      <c r="DY16" s="621"/>
      <c r="DZ16" s="621"/>
      <c r="EA16" s="621"/>
      <c r="EB16" s="621"/>
      <c r="EC16" s="656"/>
    </row>
    <row r="17" spans="2:133" ht="11.25" customHeight="1" x14ac:dyDescent="0.15">
      <c r="B17" s="617" t="s">
        <v>248</v>
      </c>
      <c r="C17" s="618"/>
      <c r="D17" s="618"/>
      <c r="E17" s="618"/>
      <c r="F17" s="618"/>
      <c r="G17" s="618"/>
      <c r="H17" s="618"/>
      <c r="I17" s="618"/>
      <c r="J17" s="618"/>
      <c r="K17" s="618"/>
      <c r="L17" s="618"/>
      <c r="M17" s="618"/>
      <c r="N17" s="618"/>
      <c r="O17" s="618"/>
      <c r="P17" s="618"/>
      <c r="Q17" s="619"/>
      <c r="R17" s="620">
        <v>10642110</v>
      </c>
      <c r="S17" s="621"/>
      <c r="T17" s="621"/>
      <c r="U17" s="621"/>
      <c r="V17" s="621"/>
      <c r="W17" s="621"/>
      <c r="X17" s="621"/>
      <c r="Y17" s="622"/>
      <c r="Z17" s="673">
        <v>25.3</v>
      </c>
      <c r="AA17" s="673"/>
      <c r="AB17" s="673"/>
      <c r="AC17" s="673"/>
      <c r="AD17" s="674">
        <v>10642110</v>
      </c>
      <c r="AE17" s="674"/>
      <c r="AF17" s="674"/>
      <c r="AG17" s="674"/>
      <c r="AH17" s="674"/>
      <c r="AI17" s="674"/>
      <c r="AJ17" s="674"/>
      <c r="AK17" s="674"/>
      <c r="AL17" s="643">
        <v>46.5</v>
      </c>
      <c r="AM17" s="675"/>
      <c r="AN17" s="675"/>
      <c r="AO17" s="676"/>
      <c r="AP17" s="617" t="s">
        <v>249</v>
      </c>
      <c r="AQ17" s="618"/>
      <c r="AR17" s="618"/>
      <c r="AS17" s="618"/>
      <c r="AT17" s="618"/>
      <c r="AU17" s="618"/>
      <c r="AV17" s="618"/>
      <c r="AW17" s="618"/>
      <c r="AX17" s="618"/>
      <c r="AY17" s="618"/>
      <c r="AZ17" s="618"/>
      <c r="BA17" s="618"/>
      <c r="BB17" s="618"/>
      <c r="BC17" s="618"/>
      <c r="BD17" s="618"/>
      <c r="BE17" s="618"/>
      <c r="BF17" s="619"/>
      <c r="BG17" s="620" t="s">
        <v>113</v>
      </c>
      <c r="BH17" s="621"/>
      <c r="BI17" s="621"/>
      <c r="BJ17" s="621"/>
      <c r="BK17" s="621"/>
      <c r="BL17" s="621"/>
      <c r="BM17" s="621"/>
      <c r="BN17" s="622"/>
      <c r="BO17" s="673" t="s">
        <v>113</v>
      </c>
      <c r="BP17" s="673"/>
      <c r="BQ17" s="673"/>
      <c r="BR17" s="673"/>
      <c r="BS17" s="626" t="s">
        <v>113</v>
      </c>
      <c r="BT17" s="621"/>
      <c r="BU17" s="621"/>
      <c r="BV17" s="621"/>
      <c r="BW17" s="621"/>
      <c r="BX17" s="621"/>
      <c r="BY17" s="621"/>
      <c r="BZ17" s="621"/>
      <c r="CA17" s="621"/>
      <c r="CB17" s="656"/>
      <c r="CD17" s="657" t="s">
        <v>250</v>
      </c>
      <c r="CE17" s="654"/>
      <c r="CF17" s="654"/>
      <c r="CG17" s="654"/>
      <c r="CH17" s="654"/>
      <c r="CI17" s="654"/>
      <c r="CJ17" s="654"/>
      <c r="CK17" s="654"/>
      <c r="CL17" s="654"/>
      <c r="CM17" s="654"/>
      <c r="CN17" s="654"/>
      <c r="CO17" s="654"/>
      <c r="CP17" s="654"/>
      <c r="CQ17" s="655"/>
      <c r="CR17" s="620">
        <v>5561477</v>
      </c>
      <c r="CS17" s="621"/>
      <c r="CT17" s="621"/>
      <c r="CU17" s="621"/>
      <c r="CV17" s="621"/>
      <c r="CW17" s="621"/>
      <c r="CX17" s="621"/>
      <c r="CY17" s="622"/>
      <c r="CZ17" s="673">
        <v>13.7</v>
      </c>
      <c r="DA17" s="673"/>
      <c r="DB17" s="673"/>
      <c r="DC17" s="673"/>
      <c r="DD17" s="626" t="s">
        <v>113</v>
      </c>
      <c r="DE17" s="621"/>
      <c r="DF17" s="621"/>
      <c r="DG17" s="621"/>
      <c r="DH17" s="621"/>
      <c r="DI17" s="621"/>
      <c r="DJ17" s="621"/>
      <c r="DK17" s="621"/>
      <c r="DL17" s="621"/>
      <c r="DM17" s="621"/>
      <c r="DN17" s="621"/>
      <c r="DO17" s="621"/>
      <c r="DP17" s="622"/>
      <c r="DQ17" s="626">
        <v>5495897</v>
      </c>
      <c r="DR17" s="621"/>
      <c r="DS17" s="621"/>
      <c r="DT17" s="621"/>
      <c r="DU17" s="621"/>
      <c r="DV17" s="621"/>
      <c r="DW17" s="621"/>
      <c r="DX17" s="621"/>
      <c r="DY17" s="621"/>
      <c r="DZ17" s="621"/>
      <c r="EA17" s="621"/>
      <c r="EB17" s="621"/>
      <c r="EC17" s="656"/>
    </row>
    <row r="18" spans="2:133" ht="11.25" customHeight="1" x14ac:dyDescent="0.15">
      <c r="B18" s="617" t="s">
        <v>251</v>
      </c>
      <c r="C18" s="618"/>
      <c r="D18" s="618"/>
      <c r="E18" s="618"/>
      <c r="F18" s="618"/>
      <c r="G18" s="618"/>
      <c r="H18" s="618"/>
      <c r="I18" s="618"/>
      <c r="J18" s="618"/>
      <c r="K18" s="618"/>
      <c r="L18" s="618"/>
      <c r="M18" s="618"/>
      <c r="N18" s="618"/>
      <c r="O18" s="618"/>
      <c r="P18" s="618"/>
      <c r="Q18" s="619"/>
      <c r="R18" s="620">
        <v>941482</v>
      </c>
      <c r="S18" s="621"/>
      <c r="T18" s="621"/>
      <c r="U18" s="621"/>
      <c r="V18" s="621"/>
      <c r="W18" s="621"/>
      <c r="X18" s="621"/>
      <c r="Y18" s="622"/>
      <c r="Z18" s="673">
        <v>2.2000000000000002</v>
      </c>
      <c r="AA18" s="673"/>
      <c r="AB18" s="673"/>
      <c r="AC18" s="673"/>
      <c r="AD18" s="674" t="s">
        <v>113</v>
      </c>
      <c r="AE18" s="674"/>
      <c r="AF18" s="674"/>
      <c r="AG18" s="674"/>
      <c r="AH18" s="674"/>
      <c r="AI18" s="674"/>
      <c r="AJ18" s="674"/>
      <c r="AK18" s="674"/>
      <c r="AL18" s="643" t="s">
        <v>113</v>
      </c>
      <c r="AM18" s="675"/>
      <c r="AN18" s="675"/>
      <c r="AO18" s="676"/>
      <c r="AP18" s="617" t="s">
        <v>252</v>
      </c>
      <c r="AQ18" s="618"/>
      <c r="AR18" s="618"/>
      <c r="AS18" s="618"/>
      <c r="AT18" s="618"/>
      <c r="AU18" s="618"/>
      <c r="AV18" s="618"/>
      <c r="AW18" s="618"/>
      <c r="AX18" s="618"/>
      <c r="AY18" s="618"/>
      <c r="AZ18" s="618"/>
      <c r="BA18" s="618"/>
      <c r="BB18" s="618"/>
      <c r="BC18" s="618"/>
      <c r="BD18" s="618"/>
      <c r="BE18" s="618"/>
      <c r="BF18" s="619"/>
      <c r="BG18" s="620" t="s">
        <v>113</v>
      </c>
      <c r="BH18" s="621"/>
      <c r="BI18" s="621"/>
      <c r="BJ18" s="621"/>
      <c r="BK18" s="621"/>
      <c r="BL18" s="621"/>
      <c r="BM18" s="621"/>
      <c r="BN18" s="622"/>
      <c r="BO18" s="673" t="s">
        <v>113</v>
      </c>
      <c r="BP18" s="673"/>
      <c r="BQ18" s="673"/>
      <c r="BR18" s="673"/>
      <c r="BS18" s="626" t="s">
        <v>113</v>
      </c>
      <c r="BT18" s="621"/>
      <c r="BU18" s="621"/>
      <c r="BV18" s="621"/>
      <c r="BW18" s="621"/>
      <c r="BX18" s="621"/>
      <c r="BY18" s="621"/>
      <c r="BZ18" s="621"/>
      <c r="CA18" s="621"/>
      <c r="CB18" s="656"/>
      <c r="CD18" s="657" t="s">
        <v>253</v>
      </c>
      <c r="CE18" s="654"/>
      <c r="CF18" s="654"/>
      <c r="CG18" s="654"/>
      <c r="CH18" s="654"/>
      <c r="CI18" s="654"/>
      <c r="CJ18" s="654"/>
      <c r="CK18" s="654"/>
      <c r="CL18" s="654"/>
      <c r="CM18" s="654"/>
      <c r="CN18" s="654"/>
      <c r="CO18" s="654"/>
      <c r="CP18" s="654"/>
      <c r="CQ18" s="655"/>
      <c r="CR18" s="620" t="s">
        <v>113</v>
      </c>
      <c r="CS18" s="621"/>
      <c r="CT18" s="621"/>
      <c r="CU18" s="621"/>
      <c r="CV18" s="621"/>
      <c r="CW18" s="621"/>
      <c r="CX18" s="621"/>
      <c r="CY18" s="622"/>
      <c r="CZ18" s="673" t="s">
        <v>113</v>
      </c>
      <c r="DA18" s="673"/>
      <c r="DB18" s="673"/>
      <c r="DC18" s="673"/>
      <c r="DD18" s="626" t="s">
        <v>113</v>
      </c>
      <c r="DE18" s="621"/>
      <c r="DF18" s="621"/>
      <c r="DG18" s="621"/>
      <c r="DH18" s="621"/>
      <c r="DI18" s="621"/>
      <c r="DJ18" s="621"/>
      <c r="DK18" s="621"/>
      <c r="DL18" s="621"/>
      <c r="DM18" s="621"/>
      <c r="DN18" s="621"/>
      <c r="DO18" s="621"/>
      <c r="DP18" s="622"/>
      <c r="DQ18" s="626" t="s">
        <v>113</v>
      </c>
      <c r="DR18" s="621"/>
      <c r="DS18" s="621"/>
      <c r="DT18" s="621"/>
      <c r="DU18" s="621"/>
      <c r="DV18" s="621"/>
      <c r="DW18" s="621"/>
      <c r="DX18" s="621"/>
      <c r="DY18" s="621"/>
      <c r="DZ18" s="621"/>
      <c r="EA18" s="621"/>
      <c r="EB18" s="621"/>
      <c r="EC18" s="656"/>
    </row>
    <row r="19" spans="2:133" ht="11.25" customHeight="1" x14ac:dyDescent="0.15">
      <c r="B19" s="617" t="s">
        <v>254</v>
      </c>
      <c r="C19" s="618"/>
      <c r="D19" s="618"/>
      <c r="E19" s="618"/>
      <c r="F19" s="618"/>
      <c r="G19" s="618"/>
      <c r="H19" s="618"/>
      <c r="I19" s="618"/>
      <c r="J19" s="618"/>
      <c r="K19" s="618"/>
      <c r="L19" s="618"/>
      <c r="M19" s="618"/>
      <c r="N19" s="618"/>
      <c r="O19" s="618"/>
      <c r="P19" s="618"/>
      <c r="Q19" s="619"/>
      <c r="R19" s="620" t="s">
        <v>113</v>
      </c>
      <c r="S19" s="621"/>
      <c r="T19" s="621"/>
      <c r="U19" s="621"/>
      <c r="V19" s="621"/>
      <c r="W19" s="621"/>
      <c r="X19" s="621"/>
      <c r="Y19" s="622"/>
      <c r="Z19" s="673" t="s">
        <v>113</v>
      </c>
      <c r="AA19" s="673"/>
      <c r="AB19" s="673"/>
      <c r="AC19" s="673"/>
      <c r="AD19" s="674" t="s">
        <v>113</v>
      </c>
      <c r="AE19" s="674"/>
      <c r="AF19" s="674"/>
      <c r="AG19" s="674"/>
      <c r="AH19" s="674"/>
      <c r="AI19" s="674"/>
      <c r="AJ19" s="674"/>
      <c r="AK19" s="674"/>
      <c r="AL19" s="643" t="s">
        <v>113</v>
      </c>
      <c r="AM19" s="675"/>
      <c r="AN19" s="675"/>
      <c r="AO19" s="676"/>
      <c r="AP19" s="617" t="s">
        <v>255</v>
      </c>
      <c r="AQ19" s="618"/>
      <c r="AR19" s="618"/>
      <c r="AS19" s="618"/>
      <c r="AT19" s="618"/>
      <c r="AU19" s="618"/>
      <c r="AV19" s="618"/>
      <c r="AW19" s="618"/>
      <c r="AX19" s="618"/>
      <c r="AY19" s="618"/>
      <c r="AZ19" s="618"/>
      <c r="BA19" s="618"/>
      <c r="BB19" s="618"/>
      <c r="BC19" s="618"/>
      <c r="BD19" s="618"/>
      <c r="BE19" s="618"/>
      <c r="BF19" s="619"/>
      <c r="BG19" s="620">
        <v>612456</v>
      </c>
      <c r="BH19" s="621"/>
      <c r="BI19" s="621"/>
      <c r="BJ19" s="621"/>
      <c r="BK19" s="621"/>
      <c r="BL19" s="621"/>
      <c r="BM19" s="621"/>
      <c r="BN19" s="622"/>
      <c r="BO19" s="673">
        <v>5.7</v>
      </c>
      <c r="BP19" s="673"/>
      <c r="BQ19" s="673"/>
      <c r="BR19" s="673"/>
      <c r="BS19" s="626" t="s">
        <v>113</v>
      </c>
      <c r="BT19" s="621"/>
      <c r="BU19" s="621"/>
      <c r="BV19" s="621"/>
      <c r="BW19" s="621"/>
      <c r="BX19" s="621"/>
      <c r="BY19" s="621"/>
      <c r="BZ19" s="621"/>
      <c r="CA19" s="621"/>
      <c r="CB19" s="656"/>
      <c r="CD19" s="657" t="s">
        <v>256</v>
      </c>
      <c r="CE19" s="654"/>
      <c r="CF19" s="654"/>
      <c r="CG19" s="654"/>
      <c r="CH19" s="654"/>
      <c r="CI19" s="654"/>
      <c r="CJ19" s="654"/>
      <c r="CK19" s="654"/>
      <c r="CL19" s="654"/>
      <c r="CM19" s="654"/>
      <c r="CN19" s="654"/>
      <c r="CO19" s="654"/>
      <c r="CP19" s="654"/>
      <c r="CQ19" s="655"/>
      <c r="CR19" s="620" t="s">
        <v>113</v>
      </c>
      <c r="CS19" s="621"/>
      <c r="CT19" s="621"/>
      <c r="CU19" s="621"/>
      <c r="CV19" s="621"/>
      <c r="CW19" s="621"/>
      <c r="CX19" s="621"/>
      <c r="CY19" s="622"/>
      <c r="CZ19" s="673" t="s">
        <v>113</v>
      </c>
      <c r="DA19" s="673"/>
      <c r="DB19" s="673"/>
      <c r="DC19" s="673"/>
      <c r="DD19" s="626" t="s">
        <v>113</v>
      </c>
      <c r="DE19" s="621"/>
      <c r="DF19" s="621"/>
      <c r="DG19" s="621"/>
      <c r="DH19" s="621"/>
      <c r="DI19" s="621"/>
      <c r="DJ19" s="621"/>
      <c r="DK19" s="621"/>
      <c r="DL19" s="621"/>
      <c r="DM19" s="621"/>
      <c r="DN19" s="621"/>
      <c r="DO19" s="621"/>
      <c r="DP19" s="622"/>
      <c r="DQ19" s="626" t="s">
        <v>113</v>
      </c>
      <c r="DR19" s="621"/>
      <c r="DS19" s="621"/>
      <c r="DT19" s="621"/>
      <c r="DU19" s="621"/>
      <c r="DV19" s="621"/>
      <c r="DW19" s="621"/>
      <c r="DX19" s="621"/>
      <c r="DY19" s="621"/>
      <c r="DZ19" s="621"/>
      <c r="EA19" s="621"/>
      <c r="EB19" s="621"/>
      <c r="EC19" s="656"/>
    </row>
    <row r="20" spans="2:133" ht="11.25" customHeight="1" x14ac:dyDescent="0.15">
      <c r="B20" s="617" t="s">
        <v>257</v>
      </c>
      <c r="C20" s="618"/>
      <c r="D20" s="618"/>
      <c r="E20" s="618"/>
      <c r="F20" s="618"/>
      <c r="G20" s="618"/>
      <c r="H20" s="618"/>
      <c r="I20" s="618"/>
      <c r="J20" s="618"/>
      <c r="K20" s="618"/>
      <c r="L20" s="618"/>
      <c r="M20" s="618"/>
      <c r="N20" s="618"/>
      <c r="O20" s="618"/>
      <c r="P20" s="618"/>
      <c r="Q20" s="619"/>
      <c r="R20" s="620">
        <v>24361987</v>
      </c>
      <c r="S20" s="621"/>
      <c r="T20" s="621"/>
      <c r="U20" s="621"/>
      <c r="V20" s="621"/>
      <c r="W20" s="621"/>
      <c r="X20" s="621"/>
      <c r="Y20" s="622"/>
      <c r="Z20" s="673">
        <v>57.8</v>
      </c>
      <c r="AA20" s="673"/>
      <c r="AB20" s="673"/>
      <c r="AC20" s="673"/>
      <c r="AD20" s="674">
        <v>22815288</v>
      </c>
      <c r="AE20" s="674"/>
      <c r="AF20" s="674"/>
      <c r="AG20" s="674"/>
      <c r="AH20" s="674"/>
      <c r="AI20" s="674"/>
      <c r="AJ20" s="674"/>
      <c r="AK20" s="674"/>
      <c r="AL20" s="643">
        <v>99.7</v>
      </c>
      <c r="AM20" s="675"/>
      <c r="AN20" s="675"/>
      <c r="AO20" s="676"/>
      <c r="AP20" s="617" t="s">
        <v>258</v>
      </c>
      <c r="AQ20" s="618"/>
      <c r="AR20" s="618"/>
      <c r="AS20" s="618"/>
      <c r="AT20" s="618"/>
      <c r="AU20" s="618"/>
      <c r="AV20" s="618"/>
      <c r="AW20" s="618"/>
      <c r="AX20" s="618"/>
      <c r="AY20" s="618"/>
      <c r="AZ20" s="618"/>
      <c r="BA20" s="618"/>
      <c r="BB20" s="618"/>
      <c r="BC20" s="618"/>
      <c r="BD20" s="618"/>
      <c r="BE20" s="618"/>
      <c r="BF20" s="619"/>
      <c r="BG20" s="620">
        <v>612456</v>
      </c>
      <c r="BH20" s="621"/>
      <c r="BI20" s="621"/>
      <c r="BJ20" s="621"/>
      <c r="BK20" s="621"/>
      <c r="BL20" s="621"/>
      <c r="BM20" s="621"/>
      <c r="BN20" s="622"/>
      <c r="BO20" s="673">
        <v>5.7</v>
      </c>
      <c r="BP20" s="673"/>
      <c r="BQ20" s="673"/>
      <c r="BR20" s="673"/>
      <c r="BS20" s="626" t="s">
        <v>113</v>
      </c>
      <c r="BT20" s="621"/>
      <c r="BU20" s="621"/>
      <c r="BV20" s="621"/>
      <c r="BW20" s="621"/>
      <c r="BX20" s="621"/>
      <c r="BY20" s="621"/>
      <c r="BZ20" s="621"/>
      <c r="CA20" s="621"/>
      <c r="CB20" s="656"/>
      <c r="CD20" s="657" t="s">
        <v>259</v>
      </c>
      <c r="CE20" s="654"/>
      <c r="CF20" s="654"/>
      <c r="CG20" s="654"/>
      <c r="CH20" s="654"/>
      <c r="CI20" s="654"/>
      <c r="CJ20" s="654"/>
      <c r="CK20" s="654"/>
      <c r="CL20" s="654"/>
      <c r="CM20" s="654"/>
      <c r="CN20" s="654"/>
      <c r="CO20" s="654"/>
      <c r="CP20" s="654"/>
      <c r="CQ20" s="655"/>
      <c r="CR20" s="620">
        <v>40508004</v>
      </c>
      <c r="CS20" s="621"/>
      <c r="CT20" s="621"/>
      <c r="CU20" s="621"/>
      <c r="CV20" s="621"/>
      <c r="CW20" s="621"/>
      <c r="CX20" s="621"/>
      <c r="CY20" s="622"/>
      <c r="CZ20" s="673">
        <v>100</v>
      </c>
      <c r="DA20" s="673"/>
      <c r="DB20" s="673"/>
      <c r="DC20" s="673"/>
      <c r="DD20" s="626">
        <v>5731003</v>
      </c>
      <c r="DE20" s="621"/>
      <c r="DF20" s="621"/>
      <c r="DG20" s="621"/>
      <c r="DH20" s="621"/>
      <c r="DI20" s="621"/>
      <c r="DJ20" s="621"/>
      <c r="DK20" s="621"/>
      <c r="DL20" s="621"/>
      <c r="DM20" s="621"/>
      <c r="DN20" s="621"/>
      <c r="DO20" s="621"/>
      <c r="DP20" s="622"/>
      <c r="DQ20" s="626">
        <v>25862530</v>
      </c>
      <c r="DR20" s="621"/>
      <c r="DS20" s="621"/>
      <c r="DT20" s="621"/>
      <c r="DU20" s="621"/>
      <c r="DV20" s="621"/>
      <c r="DW20" s="621"/>
      <c r="DX20" s="621"/>
      <c r="DY20" s="621"/>
      <c r="DZ20" s="621"/>
      <c r="EA20" s="621"/>
      <c r="EB20" s="621"/>
      <c r="EC20" s="656"/>
    </row>
    <row r="21" spans="2:133" ht="11.25" customHeight="1" x14ac:dyDescent="0.15">
      <c r="B21" s="617" t="s">
        <v>260</v>
      </c>
      <c r="C21" s="618"/>
      <c r="D21" s="618"/>
      <c r="E21" s="618"/>
      <c r="F21" s="618"/>
      <c r="G21" s="618"/>
      <c r="H21" s="618"/>
      <c r="I21" s="618"/>
      <c r="J21" s="618"/>
      <c r="K21" s="618"/>
      <c r="L21" s="618"/>
      <c r="M21" s="618"/>
      <c r="N21" s="618"/>
      <c r="O21" s="618"/>
      <c r="P21" s="618"/>
      <c r="Q21" s="619"/>
      <c r="R21" s="620">
        <v>15327</v>
      </c>
      <c r="S21" s="621"/>
      <c r="T21" s="621"/>
      <c r="U21" s="621"/>
      <c r="V21" s="621"/>
      <c r="W21" s="621"/>
      <c r="X21" s="621"/>
      <c r="Y21" s="622"/>
      <c r="Z21" s="673">
        <v>0</v>
      </c>
      <c r="AA21" s="673"/>
      <c r="AB21" s="673"/>
      <c r="AC21" s="673"/>
      <c r="AD21" s="674">
        <v>15327</v>
      </c>
      <c r="AE21" s="674"/>
      <c r="AF21" s="674"/>
      <c r="AG21" s="674"/>
      <c r="AH21" s="674"/>
      <c r="AI21" s="674"/>
      <c r="AJ21" s="674"/>
      <c r="AK21" s="674"/>
      <c r="AL21" s="643">
        <v>0.1</v>
      </c>
      <c r="AM21" s="675"/>
      <c r="AN21" s="675"/>
      <c r="AO21" s="676"/>
      <c r="AP21" s="711" t="s">
        <v>261</v>
      </c>
      <c r="AQ21" s="721"/>
      <c r="AR21" s="721"/>
      <c r="AS21" s="721"/>
      <c r="AT21" s="721"/>
      <c r="AU21" s="721"/>
      <c r="AV21" s="721"/>
      <c r="AW21" s="721"/>
      <c r="AX21" s="721"/>
      <c r="AY21" s="721"/>
      <c r="AZ21" s="721"/>
      <c r="BA21" s="721"/>
      <c r="BB21" s="721"/>
      <c r="BC21" s="721"/>
      <c r="BD21" s="721"/>
      <c r="BE21" s="721"/>
      <c r="BF21" s="713"/>
      <c r="BG21" s="620">
        <v>7239</v>
      </c>
      <c r="BH21" s="621"/>
      <c r="BI21" s="621"/>
      <c r="BJ21" s="621"/>
      <c r="BK21" s="621"/>
      <c r="BL21" s="621"/>
      <c r="BM21" s="621"/>
      <c r="BN21" s="622"/>
      <c r="BO21" s="673">
        <v>0.1</v>
      </c>
      <c r="BP21" s="673"/>
      <c r="BQ21" s="673"/>
      <c r="BR21" s="673"/>
      <c r="BS21" s="626" t="s">
        <v>113</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x14ac:dyDescent="0.15">
      <c r="B22" s="617" t="s">
        <v>262</v>
      </c>
      <c r="C22" s="618"/>
      <c r="D22" s="618"/>
      <c r="E22" s="618"/>
      <c r="F22" s="618"/>
      <c r="G22" s="618"/>
      <c r="H22" s="618"/>
      <c r="I22" s="618"/>
      <c r="J22" s="618"/>
      <c r="K22" s="618"/>
      <c r="L22" s="618"/>
      <c r="M22" s="618"/>
      <c r="N22" s="618"/>
      <c r="O22" s="618"/>
      <c r="P22" s="618"/>
      <c r="Q22" s="619"/>
      <c r="R22" s="620">
        <v>464351</v>
      </c>
      <c r="S22" s="621"/>
      <c r="T22" s="621"/>
      <c r="U22" s="621"/>
      <c r="V22" s="621"/>
      <c r="W22" s="621"/>
      <c r="X22" s="621"/>
      <c r="Y22" s="622"/>
      <c r="Z22" s="673">
        <v>1.1000000000000001</v>
      </c>
      <c r="AA22" s="673"/>
      <c r="AB22" s="673"/>
      <c r="AC22" s="673"/>
      <c r="AD22" s="674" t="s">
        <v>113</v>
      </c>
      <c r="AE22" s="674"/>
      <c r="AF22" s="674"/>
      <c r="AG22" s="674"/>
      <c r="AH22" s="674"/>
      <c r="AI22" s="674"/>
      <c r="AJ22" s="674"/>
      <c r="AK22" s="674"/>
      <c r="AL22" s="643" t="s">
        <v>113</v>
      </c>
      <c r="AM22" s="675"/>
      <c r="AN22" s="675"/>
      <c r="AO22" s="676"/>
      <c r="AP22" s="711" t="s">
        <v>263</v>
      </c>
      <c r="AQ22" s="721"/>
      <c r="AR22" s="721"/>
      <c r="AS22" s="721"/>
      <c r="AT22" s="721"/>
      <c r="AU22" s="721"/>
      <c r="AV22" s="721"/>
      <c r="AW22" s="721"/>
      <c r="AX22" s="721"/>
      <c r="AY22" s="721"/>
      <c r="AZ22" s="721"/>
      <c r="BA22" s="721"/>
      <c r="BB22" s="721"/>
      <c r="BC22" s="721"/>
      <c r="BD22" s="721"/>
      <c r="BE22" s="721"/>
      <c r="BF22" s="713"/>
      <c r="BG22" s="620" t="s">
        <v>113</v>
      </c>
      <c r="BH22" s="621"/>
      <c r="BI22" s="621"/>
      <c r="BJ22" s="621"/>
      <c r="BK22" s="621"/>
      <c r="BL22" s="621"/>
      <c r="BM22" s="621"/>
      <c r="BN22" s="622"/>
      <c r="BO22" s="673" t="s">
        <v>113</v>
      </c>
      <c r="BP22" s="673"/>
      <c r="BQ22" s="673"/>
      <c r="BR22" s="673"/>
      <c r="BS22" s="626" t="s">
        <v>113</v>
      </c>
      <c r="BT22" s="621"/>
      <c r="BU22" s="621"/>
      <c r="BV22" s="621"/>
      <c r="BW22" s="621"/>
      <c r="BX22" s="621"/>
      <c r="BY22" s="621"/>
      <c r="BZ22" s="621"/>
      <c r="CA22" s="621"/>
      <c r="CB22" s="656"/>
      <c r="CD22" s="725" t="s">
        <v>264</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x14ac:dyDescent="0.15">
      <c r="B23" s="617" t="s">
        <v>265</v>
      </c>
      <c r="C23" s="618"/>
      <c r="D23" s="618"/>
      <c r="E23" s="618"/>
      <c r="F23" s="618"/>
      <c r="G23" s="618"/>
      <c r="H23" s="618"/>
      <c r="I23" s="618"/>
      <c r="J23" s="618"/>
      <c r="K23" s="618"/>
      <c r="L23" s="618"/>
      <c r="M23" s="618"/>
      <c r="N23" s="618"/>
      <c r="O23" s="618"/>
      <c r="P23" s="618"/>
      <c r="Q23" s="619"/>
      <c r="R23" s="620">
        <v>721163</v>
      </c>
      <c r="S23" s="621"/>
      <c r="T23" s="621"/>
      <c r="U23" s="621"/>
      <c r="V23" s="621"/>
      <c r="W23" s="621"/>
      <c r="X23" s="621"/>
      <c r="Y23" s="622"/>
      <c r="Z23" s="673">
        <v>1.7</v>
      </c>
      <c r="AA23" s="673"/>
      <c r="AB23" s="673"/>
      <c r="AC23" s="673"/>
      <c r="AD23" s="674">
        <v>23944</v>
      </c>
      <c r="AE23" s="674"/>
      <c r="AF23" s="674"/>
      <c r="AG23" s="674"/>
      <c r="AH23" s="674"/>
      <c r="AI23" s="674"/>
      <c r="AJ23" s="674"/>
      <c r="AK23" s="674"/>
      <c r="AL23" s="643">
        <v>0.1</v>
      </c>
      <c r="AM23" s="675"/>
      <c r="AN23" s="675"/>
      <c r="AO23" s="676"/>
      <c r="AP23" s="711" t="s">
        <v>266</v>
      </c>
      <c r="AQ23" s="721"/>
      <c r="AR23" s="721"/>
      <c r="AS23" s="721"/>
      <c r="AT23" s="721"/>
      <c r="AU23" s="721"/>
      <c r="AV23" s="721"/>
      <c r="AW23" s="721"/>
      <c r="AX23" s="721"/>
      <c r="AY23" s="721"/>
      <c r="AZ23" s="721"/>
      <c r="BA23" s="721"/>
      <c r="BB23" s="721"/>
      <c r="BC23" s="721"/>
      <c r="BD23" s="721"/>
      <c r="BE23" s="721"/>
      <c r="BF23" s="713"/>
      <c r="BG23" s="620">
        <v>605217</v>
      </c>
      <c r="BH23" s="621"/>
      <c r="BI23" s="621"/>
      <c r="BJ23" s="621"/>
      <c r="BK23" s="621"/>
      <c r="BL23" s="621"/>
      <c r="BM23" s="621"/>
      <c r="BN23" s="622"/>
      <c r="BO23" s="673">
        <v>5.6</v>
      </c>
      <c r="BP23" s="673"/>
      <c r="BQ23" s="673"/>
      <c r="BR23" s="673"/>
      <c r="BS23" s="626" t="s">
        <v>113</v>
      </c>
      <c r="BT23" s="621"/>
      <c r="BU23" s="621"/>
      <c r="BV23" s="621"/>
      <c r="BW23" s="621"/>
      <c r="BX23" s="621"/>
      <c r="BY23" s="621"/>
      <c r="BZ23" s="621"/>
      <c r="CA23" s="621"/>
      <c r="CB23" s="656"/>
      <c r="CD23" s="725" t="s">
        <v>205</v>
      </c>
      <c r="CE23" s="726"/>
      <c r="CF23" s="726"/>
      <c r="CG23" s="726"/>
      <c r="CH23" s="726"/>
      <c r="CI23" s="726"/>
      <c r="CJ23" s="726"/>
      <c r="CK23" s="726"/>
      <c r="CL23" s="726"/>
      <c r="CM23" s="726"/>
      <c r="CN23" s="726"/>
      <c r="CO23" s="726"/>
      <c r="CP23" s="726"/>
      <c r="CQ23" s="727"/>
      <c r="CR23" s="725" t="s">
        <v>267</v>
      </c>
      <c r="CS23" s="726"/>
      <c r="CT23" s="726"/>
      <c r="CU23" s="726"/>
      <c r="CV23" s="726"/>
      <c r="CW23" s="726"/>
      <c r="CX23" s="726"/>
      <c r="CY23" s="727"/>
      <c r="CZ23" s="725" t="s">
        <v>268</v>
      </c>
      <c r="DA23" s="726"/>
      <c r="DB23" s="726"/>
      <c r="DC23" s="727"/>
      <c r="DD23" s="725" t="s">
        <v>269</v>
      </c>
      <c r="DE23" s="726"/>
      <c r="DF23" s="726"/>
      <c r="DG23" s="726"/>
      <c r="DH23" s="726"/>
      <c r="DI23" s="726"/>
      <c r="DJ23" s="726"/>
      <c r="DK23" s="727"/>
      <c r="DL23" s="728" t="s">
        <v>270</v>
      </c>
      <c r="DM23" s="729"/>
      <c r="DN23" s="729"/>
      <c r="DO23" s="729"/>
      <c r="DP23" s="729"/>
      <c r="DQ23" s="729"/>
      <c r="DR23" s="729"/>
      <c r="DS23" s="729"/>
      <c r="DT23" s="729"/>
      <c r="DU23" s="729"/>
      <c r="DV23" s="730"/>
      <c r="DW23" s="725" t="s">
        <v>271</v>
      </c>
      <c r="DX23" s="726"/>
      <c r="DY23" s="726"/>
      <c r="DZ23" s="726"/>
      <c r="EA23" s="726"/>
      <c r="EB23" s="726"/>
      <c r="EC23" s="727"/>
    </row>
    <row r="24" spans="2:133" ht="11.25" customHeight="1" x14ac:dyDescent="0.15">
      <c r="B24" s="617" t="s">
        <v>272</v>
      </c>
      <c r="C24" s="618"/>
      <c r="D24" s="618"/>
      <c r="E24" s="618"/>
      <c r="F24" s="618"/>
      <c r="G24" s="618"/>
      <c r="H24" s="618"/>
      <c r="I24" s="618"/>
      <c r="J24" s="618"/>
      <c r="K24" s="618"/>
      <c r="L24" s="618"/>
      <c r="M24" s="618"/>
      <c r="N24" s="618"/>
      <c r="O24" s="618"/>
      <c r="P24" s="618"/>
      <c r="Q24" s="619"/>
      <c r="R24" s="620">
        <v>84218</v>
      </c>
      <c r="S24" s="621"/>
      <c r="T24" s="621"/>
      <c r="U24" s="621"/>
      <c r="V24" s="621"/>
      <c r="W24" s="621"/>
      <c r="X24" s="621"/>
      <c r="Y24" s="622"/>
      <c r="Z24" s="673">
        <v>0.2</v>
      </c>
      <c r="AA24" s="673"/>
      <c r="AB24" s="673"/>
      <c r="AC24" s="673"/>
      <c r="AD24" s="674" t="s">
        <v>113</v>
      </c>
      <c r="AE24" s="674"/>
      <c r="AF24" s="674"/>
      <c r="AG24" s="674"/>
      <c r="AH24" s="674"/>
      <c r="AI24" s="674"/>
      <c r="AJ24" s="674"/>
      <c r="AK24" s="674"/>
      <c r="AL24" s="643" t="s">
        <v>113</v>
      </c>
      <c r="AM24" s="675"/>
      <c r="AN24" s="675"/>
      <c r="AO24" s="676"/>
      <c r="AP24" s="711" t="s">
        <v>273</v>
      </c>
      <c r="AQ24" s="721"/>
      <c r="AR24" s="721"/>
      <c r="AS24" s="721"/>
      <c r="AT24" s="721"/>
      <c r="AU24" s="721"/>
      <c r="AV24" s="721"/>
      <c r="AW24" s="721"/>
      <c r="AX24" s="721"/>
      <c r="AY24" s="721"/>
      <c r="AZ24" s="721"/>
      <c r="BA24" s="721"/>
      <c r="BB24" s="721"/>
      <c r="BC24" s="721"/>
      <c r="BD24" s="721"/>
      <c r="BE24" s="721"/>
      <c r="BF24" s="713"/>
      <c r="BG24" s="620" t="s">
        <v>113</v>
      </c>
      <c r="BH24" s="621"/>
      <c r="BI24" s="621"/>
      <c r="BJ24" s="621"/>
      <c r="BK24" s="621"/>
      <c r="BL24" s="621"/>
      <c r="BM24" s="621"/>
      <c r="BN24" s="622"/>
      <c r="BO24" s="673" t="s">
        <v>113</v>
      </c>
      <c r="BP24" s="673"/>
      <c r="BQ24" s="673"/>
      <c r="BR24" s="673"/>
      <c r="BS24" s="626" t="s">
        <v>113</v>
      </c>
      <c r="BT24" s="621"/>
      <c r="BU24" s="621"/>
      <c r="BV24" s="621"/>
      <c r="BW24" s="621"/>
      <c r="BX24" s="621"/>
      <c r="BY24" s="621"/>
      <c r="BZ24" s="621"/>
      <c r="CA24" s="621"/>
      <c r="CB24" s="656"/>
      <c r="CD24" s="677" t="s">
        <v>274</v>
      </c>
      <c r="CE24" s="678"/>
      <c r="CF24" s="678"/>
      <c r="CG24" s="678"/>
      <c r="CH24" s="678"/>
      <c r="CI24" s="678"/>
      <c r="CJ24" s="678"/>
      <c r="CK24" s="678"/>
      <c r="CL24" s="678"/>
      <c r="CM24" s="678"/>
      <c r="CN24" s="678"/>
      <c r="CO24" s="678"/>
      <c r="CP24" s="678"/>
      <c r="CQ24" s="679"/>
      <c r="CR24" s="670">
        <v>22509401</v>
      </c>
      <c r="CS24" s="671"/>
      <c r="CT24" s="671"/>
      <c r="CU24" s="671"/>
      <c r="CV24" s="671"/>
      <c r="CW24" s="671"/>
      <c r="CX24" s="671"/>
      <c r="CY24" s="718"/>
      <c r="CZ24" s="722">
        <v>55.6</v>
      </c>
      <c r="DA24" s="723"/>
      <c r="DB24" s="723"/>
      <c r="DC24" s="724"/>
      <c r="DD24" s="717">
        <v>14873518</v>
      </c>
      <c r="DE24" s="671"/>
      <c r="DF24" s="671"/>
      <c r="DG24" s="671"/>
      <c r="DH24" s="671"/>
      <c r="DI24" s="671"/>
      <c r="DJ24" s="671"/>
      <c r="DK24" s="718"/>
      <c r="DL24" s="717">
        <v>14701073</v>
      </c>
      <c r="DM24" s="671"/>
      <c r="DN24" s="671"/>
      <c r="DO24" s="671"/>
      <c r="DP24" s="671"/>
      <c r="DQ24" s="671"/>
      <c r="DR24" s="671"/>
      <c r="DS24" s="671"/>
      <c r="DT24" s="671"/>
      <c r="DU24" s="671"/>
      <c r="DV24" s="718"/>
      <c r="DW24" s="719">
        <v>60.8</v>
      </c>
      <c r="DX24" s="688"/>
      <c r="DY24" s="688"/>
      <c r="DZ24" s="688"/>
      <c r="EA24" s="688"/>
      <c r="EB24" s="688"/>
      <c r="EC24" s="720"/>
    </row>
    <row r="25" spans="2:133" ht="11.25" customHeight="1" x14ac:dyDescent="0.15">
      <c r="B25" s="617" t="s">
        <v>275</v>
      </c>
      <c r="C25" s="618"/>
      <c r="D25" s="618"/>
      <c r="E25" s="618"/>
      <c r="F25" s="618"/>
      <c r="G25" s="618"/>
      <c r="H25" s="618"/>
      <c r="I25" s="618"/>
      <c r="J25" s="618"/>
      <c r="K25" s="618"/>
      <c r="L25" s="618"/>
      <c r="M25" s="618"/>
      <c r="N25" s="618"/>
      <c r="O25" s="618"/>
      <c r="P25" s="618"/>
      <c r="Q25" s="619"/>
      <c r="R25" s="620">
        <v>6867225</v>
      </c>
      <c r="S25" s="621"/>
      <c r="T25" s="621"/>
      <c r="U25" s="621"/>
      <c r="V25" s="621"/>
      <c r="W25" s="621"/>
      <c r="X25" s="621"/>
      <c r="Y25" s="622"/>
      <c r="Z25" s="673">
        <v>16.3</v>
      </c>
      <c r="AA25" s="673"/>
      <c r="AB25" s="673"/>
      <c r="AC25" s="673"/>
      <c r="AD25" s="674" t="s">
        <v>113</v>
      </c>
      <c r="AE25" s="674"/>
      <c r="AF25" s="674"/>
      <c r="AG25" s="674"/>
      <c r="AH25" s="674"/>
      <c r="AI25" s="674"/>
      <c r="AJ25" s="674"/>
      <c r="AK25" s="674"/>
      <c r="AL25" s="643" t="s">
        <v>113</v>
      </c>
      <c r="AM25" s="675"/>
      <c r="AN25" s="675"/>
      <c r="AO25" s="676"/>
      <c r="AP25" s="711" t="s">
        <v>276</v>
      </c>
      <c r="AQ25" s="721"/>
      <c r="AR25" s="721"/>
      <c r="AS25" s="721"/>
      <c r="AT25" s="721"/>
      <c r="AU25" s="721"/>
      <c r="AV25" s="721"/>
      <c r="AW25" s="721"/>
      <c r="AX25" s="721"/>
      <c r="AY25" s="721"/>
      <c r="AZ25" s="721"/>
      <c r="BA25" s="721"/>
      <c r="BB25" s="721"/>
      <c r="BC25" s="721"/>
      <c r="BD25" s="721"/>
      <c r="BE25" s="721"/>
      <c r="BF25" s="713"/>
      <c r="BG25" s="620" t="s">
        <v>113</v>
      </c>
      <c r="BH25" s="621"/>
      <c r="BI25" s="621"/>
      <c r="BJ25" s="621"/>
      <c r="BK25" s="621"/>
      <c r="BL25" s="621"/>
      <c r="BM25" s="621"/>
      <c r="BN25" s="622"/>
      <c r="BO25" s="673" t="s">
        <v>113</v>
      </c>
      <c r="BP25" s="673"/>
      <c r="BQ25" s="673"/>
      <c r="BR25" s="673"/>
      <c r="BS25" s="626" t="s">
        <v>113</v>
      </c>
      <c r="BT25" s="621"/>
      <c r="BU25" s="621"/>
      <c r="BV25" s="621"/>
      <c r="BW25" s="621"/>
      <c r="BX25" s="621"/>
      <c r="BY25" s="621"/>
      <c r="BZ25" s="621"/>
      <c r="CA25" s="621"/>
      <c r="CB25" s="656"/>
      <c r="CD25" s="657" t="s">
        <v>277</v>
      </c>
      <c r="CE25" s="654"/>
      <c r="CF25" s="654"/>
      <c r="CG25" s="654"/>
      <c r="CH25" s="654"/>
      <c r="CI25" s="654"/>
      <c r="CJ25" s="654"/>
      <c r="CK25" s="654"/>
      <c r="CL25" s="654"/>
      <c r="CM25" s="654"/>
      <c r="CN25" s="654"/>
      <c r="CO25" s="654"/>
      <c r="CP25" s="654"/>
      <c r="CQ25" s="655"/>
      <c r="CR25" s="620">
        <v>7180716</v>
      </c>
      <c r="CS25" s="639"/>
      <c r="CT25" s="639"/>
      <c r="CU25" s="639"/>
      <c r="CV25" s="639"/>
      <c r="CW25" s="639"/>
      <c r="CX25" s="639"/>
      <c r="CY25" s="640"/>
      <c r="CZ25" s="623">
        <v>17.7</v>
      </c>
      <c r="DA25" s="641"/>
      <c r="DB25" s="641"/>
      <c r="DC25" s="642"/>
      <c r="DD25" s="626">
        <v>6783115</v>
      </c>
      <c r="DE25" s="639"/>
      <c r="DF25" s="639"/>
      <c r="DG25" s="639"/>
      <c r="DH25" s="639"/>
      <c r="DI25" s="639"/>
      <c r="DJ25" s="639"/>
      <c r="DK25" s="640"/>
      <c r="DL25" s="626">
        <v>6615459</v>
      </c>
      <c r="DM25" s="639"/>
      <c r="DN25" s="639"/>
      <c r="DO25" s="639"/>
      <c r="DP25" s="639"/>
      <c r="DQ25" s="639"/>
      <c r="DR25" s="639"/>
      <c r="DS25" s="639"/>
      <c r="DT25" s="639"/>
      <c r="DU25" s="639"/>
      <c r="DV25" s="640"/>
      <c r="DW25" s="643">
        <v>27.4</v>
      </c>
      <c r="DX25" s="644"/>
      <c r="DY25" s="644"/>
      <c r="DZ25" s="644"/>
      <c r="EA25" s="644"/>
      <c r="EB25" s="644"/>
      <c r="EC25" s="645"/>
    </row>
    <row r="26" spans="2:133" ht="11.25" customHeight="1" x14ac:dyDescent="0.15">
      <c r="B26" s="714" t="s">
        <v>278</v>
      </c>
      <c r="C26" s="715"/>
      <c r="D26" s="715"/>
      <c r="E26" s="715"/>
      <c r="F26" s="715"/>
      <c r="G26" s="715"/>
      <c r="H26" s="715"/>
      <c r="I26" s="715"/>
      <c r="J26" s="715"/>
      <c r="K26" s="715"/>
      <c r="L26" s="715"/>
      <c r="M26" s="715"/>
      <c r="N26" s="715"/>
      <c r="O26" s="715"/>
      <c r="P26" s="715"/>
      <c r="Q26" s="716"/>
      <c r="R26" s="620" t="s">
        <v>113</v>
      </c>
      <c r="S26" s="621"/>
      <c r="T26" s="621"/>
      <c r="U26" s="621"/>
      <c r="V26" s="621"/>
      <c r="W26" s="621"/>
      <c r="X26" s="621"/>
      <c r="Y26" s="622"/>
      <c r="Z26" s="673" t="s">
        <v>113</v>
      </c>
      <c r="AA26" s="673"/>
      <c r="AB26" s="673"/>
      <c r="AC26" s="673"/>
      <c r="AD26" s="674" t="s">
        <v>113</v>
      </c>
      <c r="AE26" s="674"/>
      <c r="AF26" s="674"/>
      <c r="AG26" s="674"/>
      <c r="AH26" s="674"/>
      <c r="AI26" s="674"/>
      <c r="AJ26" s="674"/>
      <c r="AK26" s="674"/>
      <c r="AL26" s="643" t="s">
        <v>113</v>
      </c>
      <c r="AM26" s="675"/>
      <c r="AN26" s="675"/>
      <c r="AO26" s="676"/>
      <c r="AP26" s="711" t="s">
        <v>279</v>
      </c>
      <c r="AQ26" s="712"/>
      <c r="AR26" s="712"/>
      <c r="AS26" s="712"/>
      <c r="AT26" s="712"/>
      <c r="AU26" s="712"/>
      <c r="AV26" s="712"/>
      <c r="AW26" s="712"/>
      <c r="AX26" s="712"/>
      <c r="AY26" s="712"/>
      <c r="AZ26" s="712"/>
      <c r="BA26" s="712"/>
      <c r="BB26" s="712"/>
      <c r="BC26" s="712"/>
      <c r="BD26" s="712"/>
      <c r="BE26" s="712"/>
      <c r="BF26" s="713"/>
      <c r="BG26" s="620" t="s">
        <v>113</v>
      </c>
      <c r="BH26" s="621"/>
      <c r="BI26" s="621"/>
      <c r="BJ26" s="621"/>
      <c r="BK26" s="621"/>
      <c r="BL26" s="621"/>
      <c r="BM26" s="621"/>
      <c r="BN26" s="622"/>
      <c r="BO26" s="673" t="s">
        <v>113</v>
      </c>
      <c r="BP26" s="673"/>
      <c r="BQ26" s="673"/>
      <c r="BR26" s="673"/>
      <c r="BS26" s="626" t="s">
        <v>113</v>
      </c>
      <c r="BT26" s="621"/>
      <c r="BU26" s="621"/>
      <c r="BV26" s="621"/>
      <c r="BW26" s="621"/>
      <c r="BX26" s="621"/>
      <c r="BY26" s="621"/>
      <c r="BZ26" s="621"/>
      <c r="CA26" s="621"/>
      <c r="CB26" s="656"/>
      <c r="CD26" s="657" t="s">
        <v>280</v>
      </c>
      <c r="CE26" s="654"/>
      <c r="CF26" s="654"/>
      <c r="CG26" s="654"/>
      <c r="CH26" s="654"/>
      <c r="CI26" s="654"/>
      <c r="CJ26" s="654"/>
      <c r="CK26" s="654"/>
      <c r="CL26" s="654"/>
      <c r="CM26" s="654"/>
      <c r="CN26" s="654"/>
      <c r="CO26" s="654"/>
      <c r="CP26" s="654"/>
      <c r="CQ26" s="655"/>
      <c r="CR26" s="620">
        <v>4667596</v>
      </c>
      <c r="CS26" s="621"/>
      <c r="CT26" s="621"/>
      <c r="CU26" s="621"/>
      <c r="CV26" s="621"/>
      <c r="CW26" s="621"/>
      <c r="CX26" s="621"/>
      <c r="CY26" s="622"/>
      <c r="CZ26" s="623">
        <v>11.5</v>
      </c>
      <c r="DA26" s="641"/>
      <c r="DB26" s="641"/>
      <c r="DC26" s="642"/>
      <c r="DD26" s="626">
        <v>4328806</v>
      </c>
      <c r="DE26" s="621"/>
      <c r="DF26" s="621"/>
      <c r="DG26" s="621"/>
      <c r="DH26" s="621"/>
      <c r="DI26" s="621"/>
      <c r="DJ26" s="621"/>
      <c r="DK26" s="622"/>
      <c r="DL26" s="626" t="s">
        <v>217</v>
      </c>
      <c r="DM26" s="621"/>
      <c r="DN26" s="621"/>
      <c r="DO26" s="621"/>
      <c r="DP26" s="621"/>
      <c r="DQ26" s="621"/>
      <c r="DR26" s="621"/>
      <c r="DS26" s="621"/>
      <c r="DT26" s="621"/>
      <c r="DU26" s="621"/>
      <c r="DV26" s="622"/>
      <c r="DW26" s="643" t="s">
        <v>217</v>
      </c>
      <c r="DX26" s="644"/>
      <c r="DY26" s="644"/>
      <c r="DZ26" s="644"/>
      <c r="EA26" s="644"/>
      <c r="EB26" s="644"/>
      <c r="EC26" s="645"/>
    </row>
    <row r="27" spans="2:133" ht="11.25" customHeight="1" x14ac:dyDescent="0.15">
      <c r="B27" s="617" t="s">
        <v>281</v>
      </c>
      <c r="C27" s="618"/>
      <c r="D27" s="618"/>
      <c r="E27" s="618"/>
      <c r="F27" s="618"/>
      <c r="G27" s="618"/>
      <c r="H27" s="618"/>
      <c r="I27" s="618"/>
      <c r="J27" s="618"/>
      <c r="K27" s="618"/>
      <c r="L27" s="618"/>
      <c r="M27" s="618"/>
      <c r="N27" s="618"/>
      <c r="O27" s="618"/>
      <c r="P27" s="618"/>
      <c r="Q27" s="619"/>
      <c r="R27" s="620">
        <v>2935978</v>
      </c>
      <c r="S27" s="621"/>
      <c r="T27" s="621"/>
      <c r="U27" s="621"/>
      <c r="V27" s="621"/>
      <c r="W27" s="621"/>
      <c r="X27" s="621"/>
      <c r="Y27" s="622"/>
      <c r="Z27" s="673">
        <v>7</v>
      </c>
      <c r="AA27" s="673"/>
      <c r="AB27" s="673"/>
      <c r="AC27" s="673"/>
      <c r="AD27" s="674" t="s">
        <v>113</v>
      </c>
      <c r="AE27" s="674"/>
      <c r="AF27" s="674"/>
      <c r="AG27" s="674"/>
      <c r="AH27" s="674"/>
      <c r="AI27" s="674"/>
      <c r="AJ27" s="674"/>
      <c r="AK27" s="674"/>
      <c r="AL27" s="643" t="s">
        <v>113</v>
      </c>
      <c r="AM27" s="675"/>
      <c r="AN27" s="675"/>
      <c r="AO27" s="676"/>
      <c r="AP27" s="617" t="s">
        <v>282</v>
      </c>
      <c r="AQ27" s="618"/>
      <c r="AR27" s="618"/>
      <c r="AS27" s="618"/>
      <c r="AT27" s="618"/>
      <c r="AU27" s="618"/>
      <c r="AV27" s="618"/>
      <c r="AW27" s="618"/>
      <c r="AX27" s="618"/>
      <c r="AY27" s="618"/>
      <c r="AZ27" s="618"/>
      <c r="BA27" s="618"/>
      <c r="BB27" s="618"/>
      <c r="BC27" s="618"/>
      <c r="BD27" s="618"/>
      <c r="BE27" s="618"/>
      <c r="BF27" s="619"/>
      <c r="BG27" s="620">
        <v>10839219</v>
      </c>
      <c r="BH27" s="621"/>
      <c r="BI27" s="621"/>
      <c r="BJ27" s="621"/>
      <c r="BK27" s="621"/>
      <c r="BL27" s="621"/>
      <c r="BM27" s="621"/>
      <c r="BN27" s="622"/>
      <c r="BO27" s="673">
        <v>100</v>
      </c>
      <c r="BP27" s="673"/>
      <c r="BQ27" s="673"/>
      <c r="BR27" s="673"/>
      <c r="BS27" s="626">
        <v>140305</v>
      </c>
      <c r="BT27" s="621"/>
      <c r="BU27" s="621"/>
      <c r="BV27" s="621"/>
      <c r="BW27" s="621"/>
      <c r="BX27" s="621"/>
      <c r="BY27" s="621"/>
      <c r="BZ27" s="621"/>
      <c r="CA27" s="621"/>
      <c r="CB27" s="656"/>
      <c r="CD27" s="657" t="s">
        <v>283</v>
      </c>
      <c r="CE27" s="654"/>
      <c r="CF27" s="654"/>
      <c r="CG27" s="654"/>
      <c r="CH27" s="654"/>
      <c r="CI27" s="654"/>
      <c r="CJ27" s="654"/>
      <c r="CK27" s="654"/>
      <c r="CL27" s="654"/>
      <c r="CM27" s="654"/>
      <c r="CN27" s="654"/>
      <c r="CO27" s="654"/>
      <c r="CP27" s="654"/>
      <c r="CQ27" s="655"/>
      <c r="CR27" s="620">
        <v>9767208</v>
      </c>
      <c r="CS27" s="639"/>
      <c r="CT27" s="639"/>
      <c r="CU27" s="639"/>
      <c r="CV27" s="639"/>
      <c r="CW27" s="639"/>
      <c r="CX27" s="639"/>
      <c r="CY27" s="640"/>
      <c r="CZ27" s="623">
        <v>24.1</v>
      </c>
      <c r="DA27" s="641"/>
      <c r="DB27" s="641"/>
      <c r="DC27" s="642"/>
      <c r="DD27" s="626">
        <v>2594506</v>
      </c>
      <c r="DE27" s="639"/>
      <c r="DF27" s="639"/>
      <c r="DG27" s="639"/>
      <c r="DH27" s="639"/>
      <c r="DI27" s="639"/>
      <c r="DJ27" s="639"/>
      <c r="DK27" s="640"/>
      <c r="DL27" s="626">
        <v>2589717</v>
      </c>
      <c r="DM27" s="639"/>
      <c r="DN27" s="639"/>
      <c r="DO27" s="639"/>
      <c r="DP27" s="639"/>
      <c r="DQ27" s="639"/>
      <c r="DR27" s="639"/>
      <c r="DS27" s="639"/>
      <c r="DT27" s="639"/>
      <c r="DU27" s="639"/>
      <c r="DV27" s="640"/>
      <c r="DW27" s="643">
        <v>10.7</v>
      </c>
      <c r="DX27" s="644"/>
      <c r="DY27" s="644"/>
      <c r="DZ27" s="644"/>
      <c r="EA27" s="644"/>
      <c r="EB27" s="644"/>
      <c r="EC27" s="645"/>
    </row>
    <row r="28" spans="2:133" ht="11.25" customHeight="1" x14ac:dyDescent="0.15">
      <c r="B28" s="617" t="s">
        <v>284</v>
      </c>
      <c r="C28" s="618"/>
      <c r="D28" s="618"/>
      <c r="E28" s="618"/>
      <c r="F28" s="618"/>
      <c r="G28" s="618"/>
      <c r="H28" s="618"/>
      <c r="I28" s="618"/>
      <c r="J28" s="618"/>
      <c r="K28" s="618"/>
      <c r="L28" s="618"/>
      <c r="M28" s="618"/>
      <c r="N28" s="618"/>
      <c r="O28" s="618"/>
      <c r="P28" s="618"/>
      <c r="Q28" s="619"/>
      <c r="R28" s="620">
        <v>65423</v>
      </c>
      <c r="S28" s="621"/>
      <c r="T28" s="621"/>
      <c r="U28" s="621"/>
      <c r="V28" s="621"/>
      <c r="W28" s="621"/>
      <c r="X28" s="621"/>
      <c r="Y28" s="622"/>
      <c r="Z28" s="673">
        <v>0.2</v>
      </c>
      <c r="AA28" s="673"/>
      <c r="AB28" s="673"/>
      <c r="AC28" s="673"/>
      <c r="AD28" s="674">
        <v>9804</v>
      </c>
      <c r="AE28" s="674"/>
      <c r="AF28" s="674"/>
      <c r="AG28" s="674"/>
      <c r="AH28" s="674"/>
      <c r="AI28" s="674"/>
      <c r="AJ28" s="674"/>
      <c r="AK28" s="674"/>
      <c r="AL28" s="643">
        <v>0</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285</v>
      </c>
      <c r="CE28" s="654"/>
      <c r="CF28" s="654"/>
      <c r="CG28" s="654"/>
      <c r="CH28" s="654"/>
      <c r="CI28" s="654"/>
      <c r="CJ28" s="654"/>
      <c r="CK28" s="654"/>
      <c r="CL28" s="654"/>
      <c r="CM28" s="654"/>
      <c r="CN28" s="654"/>
      <c r="CO28" s="654"/>
      <c r="CP28" s="654"/>
      <c r="CQ28" s="655"/>
      <c r="CR28" s="620">
        <v>5561477</v>
      </c>
      <c r="CS28" s="621"/>
      <c r="CT28" s="621"/>
      <c r="CU28" s="621"/>
      <c r="CV28" s="621"/>
      <c r="CW28" s="621"/>
      <c r="CX28" s="621"/>
      <c r="CY28" s="622"/>
      <c r="CZ28" s="623">
        <v>13.7</v>
      </c>
      <c r="DA28" s="641"/>
      <c r="DB28" s="641"/>
      <c r="DC28" s="642"/>
      <c r="DD28" s="626">
        <v>5495897</v>
      </c>
      <c r="DE28" s="621"/>
      <c r="DF28" s="621"/>
      <c r="DG28" s="621"/>
      <c r="DH28" s="621"/>
      <c r="DI28" s="621"/>
      <c r="DJ28" s="621"/>
      <c r="DK28" s="622"/>
      <c r="DL28" s="626">
        <v>5495897</v>
      </c>
      <c r="DM28" s="621"/>
      <c r="DN28" s="621"/>
      <c r="DO28" s="621"/>
      <c r="DP28" s="621"/>
      <c r="DQ28" s="621"/>
      <c r="DR28" s="621"/>
      <c r="DS28" s="621"/>
      <c r="DT28" s="621"/>
      <c r="DU28" s="621"/>
      <c r="DV28" s="622"/>
      <c r="DW28" s="643">
        <v>22.7</v>
      </c>
      <c r="DX28" s="644"/>
      <c r="DY28" s="644"/>
      <c r="DZ28" s="644"/>
      <c r="EA28" s="644"/>
      <c r="EB28" s="644"/>
      <c r="EC28" s="645"/>
    </row>
    <row r="29" spans="2:133" ht="11.25" customHeight="1" x14ac:dyDescent="0.15">
      <c r="B29" s="617" t="s">
        <v>286</v>
      </c>
      <c r="C29" s="618"/>
      <c r="D29" s="618"/>
      <c r="E29" s="618"/>
      <c r="F29" s="618"/>
      <c r="G29" s="618"/>
      <c r="H29" s="618"/>
      <c r="I29" s="618"/>
      <c r="J29" s="618"/>
      <c r="K29" s="618"/>
      <c r="L29" s="618"/>
      <c r="M29" s="618"/>
      <c r="N29" s="618"/>
      <c r="O29" s="618"/>
      <c r="P29" s="618"/>
      <c r="Q29" s="619"/>
      <c r="R29" s="620">
        <v>106449</v>
      </c>
      <c r="S29" s="621"/>
      <c r="T29" s="621"/>
      <c r="U29" s="621"/>
      <c r="V29" s="621"/>
      <c r="W29" s="621"/>
      <c r="X29" s="621"/>
      <c r="Y29" s="622"/>
      <c r="Z29" s="673">
        <v>0.3</v>
      </c>
      <c r="AA29" s="673"/>
      <c r="AB29" s="673"/>
      <c r="AC29" s="673"/>
      <c r="AD29" s="674" t="s">
        <v>113</v>
      </c>
      <c r="AE29" s="674"/>
      <c r="AF29" s="674"/>
      <c r="AG29" s="674"/>
      <c r="AH29" s="674"/>
      <c r="AI29" s="674"/>
      <c r="AJ29" s="674"/>
      <c r="AK29" s="674"/>
      <c r="AL29" s="643" t="s">
        <v>113</v>
      </c>
      <c r="AM29" s="675"/>
      <c r="AN29" s="675"/>
      <c r="AO29" s="676"/>
      <c r="AP29" s="680" t="s">
        <v>205</v>
      </c>
      <c r="AQ29" s="681"/>
      <c r="AR29" s="681"/>
      <c r="AS29" s="681"/>
      <c r="AT29" s="681"/>
      <c r="AU29" s="681"/>
      <c r="AV29" s="681"/>
      <c r="AW29" s="681"/>
      <c r="AX29" s="681"/>
      <c r="AY29" s="681"/>
      <c r="AZ29" s="681"/>
      <c r="BA29" s="681"/>
      <c r="BB29" s="681"/>
      <c r="BC29" s="681"/>
      <c r="BD29" s="681"/>
      <c r="BE29" s="681"/>
      <c r="BF29" s="682"/>
      <c r="BG29" s="680" t="s">
        <v>287</v>
      </c>
      <c r="BH29" s="696"/>
      <c r="BI29" s="696"/>
      <c r="BJ29" s="696"/>
      <c r="BK29" s="696"/>
      <c r="BL29" s="696"/>
      <c r="BM29" s="696"/>
      <c r="BN29" s="696"/>
      <c r="BO29" s="696"/>
      <c r="BP29" s="696"/>
      <c r="BQ29" s="697"/>
      <c r="BR29" s="680" t="s">
        <v>288</v>
      </c>
      <c r="BS29" s="696"/>
      <c r="BT29" s="696"/>
      <c r="BU29" s="696"/>
      <c r="BV29" s="696"/>
      <c r="BW29" s="696"/>
      <c r="BX29" s="696"/>
      <c r="BY29" s="696"/>
      <c r="BZ29" s="696"/>
      <c r="CA29" s="696"/>
      <c r="CB29" s="697"/>
      <c r="CD29" s="690" t="s">
        <v>289</v>
      </c>
      <c r="CE29" s="691"/>
      <c r="CF29" s="657" t="s">
        <v>59</v>
      </c>
      <c r="CG29" s="654"/>
      <c r="CH29" s="654"/>
      <c r="CI29" s="654"/>
      <c r="CJ29" s="654"/>
      <c r="CK29" s="654"/>
      <c r="CL29" s="654"/>
      <c r="CM29" s="654"/>
      <c r="CN29" s="654"/>
      <c r="CO29" s="654"/>
      <c r="CP29" s="654"/>
      <c r="CQ29" s="655"/>
      <c r="CR29" s="620">
        <v>5561467</v>
      </c>
      <c r="CS29" s="639"/>
      <c r="CT29" s="639"/>
      <c r="CU29" s="639"/>
      <c r="CV29" s="639"/>
      <c r="CW29" s="639"/>
      <c r="CX29" s="639"/>
      <c r="CY29" s="640"/>
      <c r="CZ29" s="623">
        <v>13.7</v>
      </c>
      <c r="DA29" s="641"/>
      <c r="DB29" s="641"/>
      <c r="DC29" s="642"/>
      <c r="DD29" s="626">
        <v>5495887</v>
      </c>
      <c r="DE29" s="639"/>
      <c r="DF29" s="639"/>
      <c r="DG29" s="639"/>
      <c r="DH29" s="639"/>
      <c r="DI29" s="639"/>
      <c r="DJ29" s="639"/>
      <c r="DK29" s="640"/>
      <c r="DL29" s="626">
        <v>5495887</v>
      </c>
      <c r="DM29" s="639"/>
      <c r="DN29" s="639"/>
      <c r="DO29" s="639"/>
      <c r="DP29" s="639"/>
      <c r="DQ29" s="639"/>
      <c r="DR29" s="639"/>
      <c r="DS29" s="639"/>
      <c r="DT29" s="639"/>
      <c r="DU29" s="639"/>
      <c r="DV29" s="640"/>
      <c r="DW29" s="643">
        <v>22.7</v>
      </c>
      <c r="DX29" s="644"/>
      <c r="DY29" s="644"/>
      <c r="DZ29" s="644"/>
      <c r="EA29" s="644"/>
      <c r="EB29" s="644"/>
      <c r="EC29" s="645"/>
    </row>
    <row r="30" spans="2:133" ht="11.25" customHeight="1" x14ac:dyDescent="0.15">
      <c r="B30" s="617" t="s">
        <v>290</v>
      </c>
      <c r="C30" s="618"/>
      <c r="D30" s="618"/>
      <c r="E30" s="618"/>
      <c r="F30" s="618"/>
      <c r="G30" s="618"/>
      <c r="H30" s="618"/>
      <c r="I30" s="618"/>
      <c r="J30" s="618"/>
      <c r="K30" s="618"/>
      <c r="L30" s="618"/>
      <c r="M30" s="618"/>
      <c r="N30" s="618"/>
      <c r="O30" s="618"/>
      <c r="P30" s="618"/>
      <c r="Q30" s="619"/>
      <c r="R30" s="620">
        <v>839624</v>
      </c>
      <c r="S30" s="621"/>
      <c r="T30" s="621"/>
      <c r="U30" s="621"/>
      <c r="V30" s="621"/>
      <c r="W30" s="621"/>
      <c r="X30" s="621"/>
      <c r="Y30" s="622"/>
      <c r="Z30" s="673">
        <v>2</v>
      </c>
      <c r="AA30" s="673"/>
      <c r="AB30" s="673"/>
      <c r="AC30" s="673"/>
      <c r="AD30" s="674" t="s">
        <v>113</v>
      </c>
      <c r="AE30" s="674"/>
      <c r="AF30" s="674"/>
      <c r="AG30" s="674"/>
      <c r="AH30" s="674"/>
      <c r="AI30" s="674"/>
      <c r="AJ30" s="674"/>
      <c r="AK30" s="674"/>
      <c r="AL30" s="643" t="s">
        <v>113</v>
      </c>
      <c r="AM30" s="675"/>
      <c r="AN30" s="675"/>
      <c r="AO30" s="676"/>
      <c r="AP30" s="698" t="s">
        <v>291</v>
      </c>
      <c r="AQ30" s="699"/>
      <c r="AR30" s="699"/>
      <c r="AS30" s="699"/>
      <c r="AT30" s="704" t="s">
        <v>292</v>
      </c>
      <c r="AU30" s="184"/>
      <c r="AV30" s="184"/>
      <c r="AW30" s="184"/>
      <c r="AX30" s="707" t="s">
        <v>171</v>
      </c>
      <c r="AY30" s="708"/>
      <c r="AZ30" s="708"/>
      <c r="BA30" s="708"/>
      <c r="BB30" s="708"/>
      <c r="BC30" s="708"/>
      <c r="BD30" s="708"/>
      <c r="BE30" s="708"/>
      <c r="BF30" s="709"/>
      <c r="BG30" s="686">
        <v>98.7</v>
      </c>
      <c r="BH30" s="687"/>
      <c r="BI30" s="687"/>
      <c r="BJ30" s="687"/>
      <c r="BK30" s="687"/>
      <c r="BL30" s="687"/>
      <c r="BM30" s="688">
        <v>94.8</v>
      </c>
      <c r="BN30" s="687"/>
      <c r="BO30" s="687"/>
      <c r="BP30" s="687"/>
      <c r="BQ30" s="689"/>
      <c r="BR30" s="686">
        <v>98.6</v>
      </c>
      <c r="BS30" s="687"/>
      <c r="BT30" s="687"/>
      <c r="BU30" s="687"/>
      <c r="BV30" s="687"/>
      <c r="BW30" s="687"/>
      <c r="BX30" s="688">
        <v>93.9</v>
      </c>
      <c r="BY30" s="687"/>
      <c r="BZ30" s="687"/>
      <c r="CA30" s="687"/>
      <c r="CB30" s="689"/>
      <c r="CD30" s="692"/>
      <c r="CE30" s="693"/>
      <c r="CF30" s="657" t="s">
        <v>293</v>
      </c>
      <c r="CG30" s="654"/>
      <c r="CH30" s="654"/>
      <c r="CI30" s="654"/>
      <c r="CJ30" s="654"/>
      <c r="CK30" s="654"/>
      <c r="CL30" s="654"/>
      <c r="CM30" s="654"/>
      <c r="CN30" s="654"/>
      <c r="CO30" s="654"/>
      <c r="CP30" s="654"/>
      <c r="CQ30" s="655"/>
      <c r="CR30" s="620">
        <v>5213515</v>
      </c>
      <c r="CS30" s="621"/>
      <c r="CT30" s="621"/>
      <c r="CU30" s="621"/>
      <c r="CV30" s="621"/>
      <c r="CW30" s="621"/>
      <c r="CX30" s="621"/>
      <c r="CY30" s="622"/>
      <c r="CZ30" s="623">
        <v>12.9</v>
      </c>
      <c r="DA30" s="641"/>
      <c r="DB30" s="641"/>
      <c r="DC30" s="642"/>
      <c r="DD30" s="626">
        <v>5147935</v>
      </c>
      <c r="DE30" s="621"/>
      <c r="DF30" s="621"/>
      <c r="DG30" s="621"/>
      <c r="DH30" s="621"/>
      <c r="DI30" s="621"/>
      <c r="DJ30" s="621"/>
      <c r="DK30" s="622"/>
      <c r="DL30" s="626">
        <v>5147935</v>
      </c>
      <c r="DM30" s="621"/>
      <c r="DN30" s="621"/>
      <c r="DO30" s="621"/>
      <c r="DP30" s="621"/>
      <c r="DQ30" s="621"/>
      <c r="DR30" s="621"/>
      <c r="DS30" s="621"/>
      <c r="DT30" s="621"/>
      <c r="DU30" s="621"/>
      <c r="DV30" s="622"/>
      <c r="DW30" s="643">
        <v>21.3</v>
      </c>
      <c r="DX30" s="644"/>
      <c r="DY30" s="644"/>
      <c r="DZ30" s="644"/>
      <c r="EA30" s="644"/>
      <c r="EB30" s="644"/>
      <c r="EC30" s="645"/>
    </row>
    <row r="31" spans="2:133" ht="11.25" customHeight="1" x14ac:dyDescent="0.15">
      <c r="B31" s="617" t="s">
        <v>294</v>
      </c>
      <c r="C31" s="618"/>
      <c r="D31" s="618"/>
      <c r="E31" s="618"/>
      <c r="F31" s="618"/>
      <c r="G31" s="618"/>
      <c r="H31" s="618"/>
      <c r="I31" s="618"/>
      <c r="J31" s="618"/>
      <c r="K31" s="618"/>
      <c r="L31" s="618"/>
      <c r="M31" s="618"/>
      <c r="N31" s="618"/>
      <c r="O31" s="618"/>
      <c r="P31" s="618"/>
      <c r="Q31" s="619"/>
      <c r="R31" s="620">
        <v>1028666</v>
      </c>
      <c r="S31" s="621"/>
      <c r="T31" s="621"/>
      <c r="U31" s="621"/>
      <c r="V31" s="621"/>
      <c r="W31" s="621"/>
      <c r="X31" s="621"/>
      <c r="Y31" s="622"/>
      <c r="Z31" s="673">
        <v>2.4</v>
      </c>
      <c r="AA31" s="673"/>
      <c r="AB31" s="673"/>
      <c r="AC31" s="673"/>
      <c r="AD31" s="674" t="s">
        <v>113</v>
      </c>
      <c r="AE31" s="674"/>
      <c r="AF31" s="674"/>
      <c r="AG31" s="674"/>
      <c r="AH31" s="674"/>
      <c r="AI31" s="674"/>
      <c r="AJ31" s="674"/>
      <c r="AK31" s="674"/>
      <c r="AL31" s="643" t="s">
        <v>113</v>
      </c>
      <c r="AM31" s="675"/>
      <c r="AN31" s="675"/>
      <c r="AO31" s="676"/>
      <c r="AP31" s="700"/>
      <c r="AQ31" s="701"/>
      <c r="AR31" s="701"/>
      <c r="AS31" s="701"/>
      <c r="AT31" s="705"/>
      <c r="AU31" s="183" t="s">
        <v>295</v>
      </c>
      <c r="AV31" s="183"/>
      <c r="AW31" s="183"/>
      <c r="AX31" s="617" t="s">
        <v>296</v>
      </c>
      <c r="AY31" s="618"/>
      <c r="AZ31" s="618"/>
      <c r="BA31" s="618"/>
      <c r="BB31" s="618"/>
      <c r="BC31" s="618"/>
      <c r="BD31" s="618"/>
      <c r="BE31" s="618"/>
      <c r="BF31" s="619"/>
      <c r="BG31" s="684">
        <v>98.9</v>
      </c>
      <c r="BH31" s="639"/>
      <c r="BI31" s="639"/>
      <c r="BJ31" s="639"/>
      <c r="BK31" s="639"/>
      <c r="BL31" s="639"/>
      <c r="BM31" s="675">
        <v>95.4</v>
      </c>
      <c r="BN31" s="685"/>
      <c r="BO31" s="685"/>
      <c r="BP31" s="685"/>
      <c r="BQ31" s="649"/>
      <c r="BR31" s="684">
        <v>98.8</v>
      </c>
      <c r="BS31" s="639"/>
      <c r="BT31" s="639"/>
      <c r="BU31" s="639"/>
      <c r="BV31" s="639"/>
      <c r="BW31" s="639"/>
      <c r="BX31" s="675">
        <v>94.7</v>
      </c>
      <c r="BY31" s="685"/>
      <c r="BZ31" s="685"/>
      <c r="CA31" s="685"/>
      <c r="CB31" s="649"/>
      <c r="CD31" s="692"/>
      <c r="CE31" s="693"/>
      <c r="CF31" s="657" t="s">
        <v>297</v>
      </c>
      <c r="CG31" s="654"/>
      <c r="CH31" s="654"/>
      <c r="CI31" s="654"/>
      <c r="CJ31" s="654"/>
      <c r="CK31" s="654"/>
      <c r="CL31" s="654"/>
      <c r="CM31" s="654"/>
      <c r="CN31" s="654"/>
      <c r="CO31" s="654"/>
      <c r="CP31" s="654"/>
      <c r="CQ31" s="655"/>
      <c r="CR31" s="620">
        <v>347952</v>
      </c>
      <c r="CS31" s="639"/>
      <c r="CT31" s="639"/>
      <c r="CU31" s="639"/>
      <c r="CV31" s="639"/>
      <c r="CW31" s="639"/>
      <c r="CX31" s="639"/>
      <c r="CY31" s="640"/>
      <c r="CZ31" s="623">
        <v>0.9</v>
      </c>
      <c r="DA31" s="641"/>
      <c r="DB31" s="641"/>
      <c r="DC31" s="642"/>
      <c r="DD31" s="626">
        <v>347952</v>
      </c>
      <c r="DE31" s="639"/>
      <c r="DF31" s="639"/>
      <c r="DG31" s="639"/>
      <c r="DH31" s="639"/>
      <c r="DI31" s="639"/>
      <c r="DJ31" s="639"/>
      <c r="DK31" s="640"/>
      <c r="DL31" s="626">
        <v>347952</v>
      </c>
      <c r="DM31" s="639"/>
      <c r="DN31" s="639"/>
      <c r="DO31" s="639"/>
      <c r="DP31" s="639"/>
      <c r="DQ31" s="639"/>
      <c r="DR31" s="639"/>
      <c r="DS31" s="639"/>
      <c r="DT31" s="639"/>
      <c r="DU31" s="639"/>
      <c r="DV31" s="640"/>
      <c r="DW31" s="643">
        <v>1.4</v>
      </c>
      <c r="DX31" s="644"/>
      <c r="DY31" s="644"/>
      <c r="DZ31" s="644"/>
      <c r="EA31" s="644"/>
      <c r="EB31" s="644"/>
      <c r="EC31" s="645"/>
    </row>
    <row r="32" spans="2:133" ht="11.25" customHeight="1" x14ac:dyDescent="0.15">
      <c r="B32" s="617" t="s">
        <v>298</v>
      </c>
      <c r="C32" s="618"/>
      <c r="D32" s="618"/>
      <c r="E32" s="618"/>
      <c r="F32" s="618"/>
      <c r="G32" s="618"/>
      <c r="H32" s="618"/>
      <c r="I32" s="618"/>
      <c r="J32" s="618"/>
      <c r="K32" s="618"/>
      <c r="L32" s="618"/>
      <c r="M32" s="618"/>
      <c r="N32" s="618"/>
      <c r="O32" s="618"/>
      <c r="P32" s="618"/>
      <c r="Q32" s="619"/>
      <c r="R32" s="620">
        <v>407068</v>
      </c>
      <c r="S32" s="621"/>
      <c r="T32" s="621"/>
      <c r="U32" s="621"/>
      <c r="V32" s="621"/>
      <c r="W32" s="621"/>
      <c r="X32" s="621"/>
      <c r="Y32" s="622"/>
      <c r="Z32" s="673">
        <v>1</v>
      </c>
      <c r="AA32" s="673"/>
      <c r="AB32" s="673"/>
      <c r="AC32" s="673"/>
      <c r="AD32" s="674">
        <v>11900</v>
      </c>
      <c r="AE32" s="674"/>
      <c r="AF32" s="674"/>
      <c r="AG32" s="674"/>
      <c r="AH32" s="674"/>
      <c r="AI32" s="674"/>
      <c r="AJ32" s="674"/>
      <c r="AK32" s="674"/>
      <c r="AL32" s="643">
        <v>0.1</v>
      </c>
      <c r="AM32" s="675"/>
      <c r="AN32" s="675"/>
      <c r="AO32" s="676"/>
      <c r="AP32" s="702"/>
      <c r="AQ32" s="703"/>
      <c r="AR32" s="703"/>
      <c r="AS32" s="703"/>
      <c r="AT32" s="706"/>
      <c r="AU32" s="185"/>
      <c r="AV32" s="185"/>
      <c r="AW32" s="185"/>
      <c r="AX32" s="601" t="s">
        <v>299</v>
      </c>
      <c r="AY32" s="602"/>
      <c r="AZ32" s="602"/>
      <c r="BA32" s="602"/>
      <c r="BB32" s="602"/>
      <c r="BC32" s="602"/>
      <c r="BD32" s="602"/>
      <c r="BE32" s="602"/>
      <c r="BF32" s="603"/>
      <c r="BG32" s="683">
        <v>98.4</v>
      </c>
      <c r="BH32" s="605"/>
      <c r="BI32" s="605"/>
      <c r="BJ32" s="605"/>
      <c r="BK32" s="605"/>
      <c r="BL32" s="605"/>
      <c r="BM32" s="668">
        <v>93.7</v>
      </c>
      <c r="BN32" s="605"/>
      <c r="BO32" s="605"/>
      <c r="BP32" s="605"/>
      <c r="BQ32" s="662"/>
      <c r="BR32" s="683">
        <v>98.3</v>
      </c>
      <c r="BS32" s="605"/>
      <c r="BT32" s="605"/>
      <c r="BU32" s="605"/>
      <c r="BV32" s="605"/>
      <c r="BW32" s="605"/>
      <c r="BX32" s="668">
        <v>92.5</v>
      </c>
      <c r="BY32" s="605"/>
      <c r="BZ32" s="605"/>
      <c r="CA32" s="605"/>
      <c r="CB32" s="662"/>
      <c r="CD32" s="694"/>
      <c r="CE32" s="695"/>
      <c r="CF32" s="657" t="s">
        <v>300</v>
      </c>
      <c r="CG32" s="654"/>
      <c r="CH32" s="654"/>
      <c r="CI32" s="654"/>
      <c r="CJ32" s="654"/>
      <c r="CK32" s="654"/>
      <c r="CL32" s="654"/>
      <c r="CM32" s="654"/>
      <c r="CN32" s="654"/>
      <c r="CO32" s="654"/>
      <c r="CP32" s="654"/>
      <c r="CQ32" s="655"/>
      <c r="CR32" s="620">
        <v>10</v>
      </c>
      <c r="CS32" s="621"/>
      <c r="CT32" s="621"/>
      <c r="CU32" s="621"/>
      <c r="CV32" s="621"/>
      <c r="CW32" s="621"/>
      <c r="CX32" s="621"/>
      <c r="CY32" s="622"/>
      <c r="CZ32" s="623">
        <v>0</v>
      </c>
      <c r="DA32" s="641"/>
      <c r="DB32" s="641"/>
      <c r="DC32" s="642"/>
      <c r="DD32" s="626">
        <v>10</v>
      </c>
      <c r="DE32" s="621"/>
      <c r="DF32" s="621"/>
      <c r="DG32" s="621"/>
      <c r="DH32" s="621"/>
      <c r="DI32" s="621"/>
      <c r="DJ32" s="621"/>
      <c r="DK32" s="622"/>
      <c r="DL32" s="626">
        <v>10</v>
      </c>
      <c r="DM32" s="621"/>
      <c r="DN32" s="621"/>
      <c r="DO32" s="621"/>
      <c r="DP32" s="621"/>
      <c r="DQ32" s="621"/>
      <c r="DR32" s="621"/>
      <c r="DS32" s="621"/>
      <c r="DT32" s="621"/>
      <c r="DU32" s="621"/>
      <c r="DV32" s="622"/>
      <c r="DW32" s="643">
        <v>0</v>
      </c>
      <c r="DX32" s="644"/>
      <c r="DY32" s="644"/>
      <c r="DZ32" s="644"/>
      <c r="EA32" s="644"/>
      <c r="EB32" s="644"/>
      <c r="EC32" s="645"/>
    </row>
    <row r="33" spans="2:133" ht="11.25" customHeight="1" x14ac:dyDescent="0.15">
      <c r="B33" s="617" t="s">
        <v>301</v>
      </c>
      <c r="C33" s="618"/>
      <c r="D33" s="618"/>
      <c r="E33" s="618"/>
      <c r="F33" s="618"/>
      <c r="G33" s="618"/>
      <c r="H33" s="618"/>
      <c r="I33" s="618"/>
      <c r="J33" s="618"/>
      <c r="K33" s="618"/>
      <c r="L33" s="618"/>
      <c r="M33" s="618"/>
      <c r="N33" s="618"/>
      <c r="O33" s="618"/>
      <c r="P33" s="618"/>
      <c r="Q33" s="619"/>
      <c r="R33" s="620">
        <v>4249308</v>
      </c>
      <c r="S33" s="621"/>
      <c r="T33" s="621"/>
      <c r="U33" s="621"/>
      <c r="V33" s="621"/>
      <c r="W33" s="621"/>
      <c r="X33" s="621"/>
      <c r="Y33" s="622"/>
      <c r="Z33" s="673">
        <v>10.1</v>
      </c>
      <c r="AA33" s="673"/>
      <c r="AB33" s="673"/>
      <c r="AC33" s="673"/>
      <c r="AD33" s="674" t="s">
        <v>113</v>
      </c>
      <c r="AE33" s="674"/>
      <c r="AF33" s="674"/>
      <c r="AG33" s="674"/>
      <c r="AH33" s="674"/>
      <c r="AI33" s="674"/>
      <c r="AJ33" s="674"/>
      <c r="AK33" s="674"/>
      <c r="AL33" s="643" t="s">
        <v>113</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302</v>
      </c>
      <c r="CE33" s="654"/>
      <c r="CF33" s="654"/>
      <c r="CG33" s="654"/>
      <c r="CH33" s="654"/>
      <c r="CI33" s="654"/>
      <c r="CJ33" s="654"/>
      <c r="CK33" s="654"/>
      <c r="CL33" s="654"/>
      <c r="CM33" s="654"/>
      <c r="CN33" s="654"/>
      <c r="CO33" s="654"/>
      <c r="CP33" s="654"/>
      <c r="CQ33" s="655"/>
      <c r="CR33" s="620">
        <v>12149318</v>
      </c>
      <c r="CS33" s="639"/>
      <c r="CT33" s="639"/>
      <c r="CU33" s="639"/>
      <c r="CV33" s="639"/>
      <c r="CW33" s="639"/>
      <c r="CX33" s="639"/>
      <c r="CY33" s="640"/>
      <c r="CZ33" s="623">
        <v>30</v>
      </c>
      <c r="DA33" s="641"/>
      <c r="DB33" s="641"/>
      <c r="DC33" s="642"/>
      <c r="DD33" s="626">
        <v>9582850</v>
      </c>
      <c r="DE33" s="639"/>
      <c r="DF33" s="639"/>
      <c r="DG33" s="639"/>
      <c r="DH33" s="639"/>
      <c r="DI33" s="639"/>
      <c r="DJ33" s="639"/>
      <c r="DK33" s="640"/>
      <c r="DL33" s="626">
        <v>8106243</v>
      </c>
      <c r="DM33" s="639"/>
      <c r="DN33" s="639"/>
      <c r="DO33" s="639"/>
      <c r="DP33" s="639"/>
      <c r="DQ33" s="639"/>
      <c r="DR33" s="639"/>
      <c r="DS33" s="639"/>
      <c r="DT33" s="639"/>
      <c r="DU33" s="639"/>
      <c r="DV33" s="640"/>
      <c r="DW33" s="643">
        <v>33.5</v>
      </c>
      <c r="DX33" s="644"/>
      <c r="DY33" s="644"/>
      <c r="DZ33" s="644"/>
      <c r="EA33" s="644"/>
      <c r="EB33" s="644"/>
      <c r="EC33" s="645"/>
    </row>
    <row r="34" spans="2:133" ht="11.25" customHeight="1" x14ac:dyDescent="0.15">
      <c r="B34" s="617" t="s">
        <v>303</v>
      </c>
      <c r="C34" s="618"/>
      <c r="D34" s="618"/>
      <c r="E34" s="618"/>
      <c r="F34" s="618"/>
      <c r="G34" s="618"/>
      <c r="H34" s="618"/>
      <c r="I34" s="618"/>
      <c r="J34" s="618"/>
      <c r="K34" s="618"/>
      <c r="L34" s="618"/>
      <c r="M34" s="618"/>
      <c r="N34" s="618"/>
      <c r="O34" s="618"/>
      <c r="P34" s="618"/>
      <c r="Q34" s="619"/>
      <c r="R34" s="620" t="s">
        <v>113</v>
      </c>
      <c r="S34" s="621"/>
      <c r="T34" s="621"/>
      <c r="U34" s="621"/>
      <c r="V34" s="621"/>
      <c r="W34" s="621"/>
      <c r="X34" s="621"/>
      <c r="Y34" s="622"/>
      <c r="Z34" s="673" t="s">
        <v>113</v>
      </c>
      <c r="AA34" s="673"/>
      <c r="AB34" s="673"/>
      <c r="AC34" s="673"/>
      <c r="AD34" s="674" t="s">
        <v>113</v>
      </c>
      <c r="AE34" s="674"/>
      <c r="AF34" s="674"/>
      <c r="AG34" s="674"/>
      <c r="AH34" s="674"/>
      <c r="AI34" s="674"/>
      <c r="AJ34" s="674"/>
      <c r="AK34" s="674"/>
      <c r="AL34" s="643" t="s">
        <v>113</v>
      </c>
      <c r="AM34" s="675"/>
      <c r="AN34" s="675"/>
      <c r="AO34" s="676"/>
      <c r="AP34" s="188"/>
      <c r="AQ34" s="680" t="s">
        <v>304</v>
      </c>
      <c r="AR34" s="681"/>
      <c r="AS34" s="681"/>
      <c r="AT34" s="681"/>
      <c r="AU34" s="681"/>
      <c r="AV34" s="681"/>
      <c r="AW34" s="681"/>
      <c r="AX34" s="681"/>
      <c r="AY34" s="681"/>
      <c r="AZ34" s="681"/>
      <c r="BA34" s="681"/>
      <c r="BB34" s="681"/>
      <c r="BC34" s="681"/>
      <c r="BD34" s="681"/>
      <c r="BE34" s="681"/>
      <c r="BF34" s="682"/>
      <c r="BG34" s="680" t="s">
        <v>305</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306</v>
      </c>
      <c r="CE34" s="654"/>
      <c r="CF34" s="654"/>
      <c r="CG34" s="654"/>
      <c r="CH34" s="654"/>
      <c r="CI34" s="654"/>
      <c r="CJ34" s="654"/>
      <c r="CK34" s="654"/>
      <c r="CL34" s="654"/>
      <c r="CM34" s="654"/>
      <c r="CN34" s="654"/>
      <c r="CO34" s="654"/>
      <c r="CP34" s="654"/>
      <c r="CQ34" s="655"/>
      <c r="CR34" s="620">
        <v>5213928</v>
      </c>
      <c r="CS34" s="621"/>
      <c r="CT34" s="621"/>
      <c r="CU34" s="621"/>
      <c r="CV34" s="621"/>
      <c r="CW34" s="621"/>
      <c r="CX34" s="621"/>
      <c r="CY34" s="622"/>
      <c r="CZ34" s="623">
        <v>12.9</v>
      </c>
      <c r="DA34" s="641"/>
      <c r="DB34" s="641"/>
      <c r="DC34" s="642"/>
      <c r="DD34" s="626">
        <v>4236711</v>
      </c>
      <c r="DE34" s="621"/>
      <c r="DF34" s="621"/>
      <c r="DG34" s="621"/>
      <c r="DH34" s="621"/>
      <c r="DI34" s="621"/>
      <c r="DJ34" s="621"/>
      <c r="DK34" s="622"/>
      <c r="DL34" s="626">
        <v>3644664</v>
      </c>
      <c r="DM34" s="621"/>
      <c r="DN34" s="621"/>
      <c r="DO34" s="621"/>
      <c r="DP34" s="621"/>
      <c r="DQ34" s="621"/>
      <c r="DR34" s="621"/>
      <c r="DS34" s="621"/>
      <c r="DT34" s="621"/>
      <c r="DU34" s="621"/>
      <c r="DV34" s="622"/>
      <c r="DW34" s="643">
        <v>15.1</v>
      </c>
      <c r="DX34" s="644"/>
      <c r="DY34" s="644"/>
      <c r="DZ34" s="644"/>
      <c r="EA34" s="644"/>
      <c r="EB34" s="644"/>
      <c r="EC34" s="645"/>
    </row>
    <row r="35" spans="2:133" ht="11.25" customHeight="1" x14ac:dyDescent="0.15">
      <c r="B35" s="617" t="s">
        <v>307</v>
      </c>
      <c r="C35" s="618"/>
      <c r="D35" s="618"/>
      <c r="E35" s="618"/>
      <c r="F35" s="618"/>
      <c r="G35" s="618"/>
      <c r="H35" s="618"/>
      <c r="I35" s="618"/>
      <c r="J35" s="618"/>
      <c r="K35" s="618"/>
      <c r="L35" s="618"/>
      <c r="M35" s="618"/>
      <c r="N35" s="618"/>
      <c r="O35" s="618"/>
      <c r="P35" s="618"/>
      <c r="Q35" s="619"/>
      <c r="R35" s="620">
        <v>1296208</v>
      </c>
      <c r="S35" s="621"/>
      <c r="T35" s="621"/>
      <c r="U35" s="621"/>
      <c r="V35" s="621"/>
      <c r="W35" s="621"/>
      <c r="X35" s="621"/>
      <c r="Y35" s="622"/>
      <c r="Z35" s="673">
        <v>3.1</v>
      </c>
      <c r="AA35" s="673"/>
      <c r="AB35" s="673"/>
      <c r="AC35" s="673"/>
      <c r="AD35" s="674" t="s">
        <v>113</v>
      </c>
      <c r="AE35" s="674"/>
      <c r="AF35" s="674"/>
      <c r="AG35" s="674"/>
      <c r="AH35" s="674"/>
      <c r="AI35" s="674"/>
      <c r="AJ35" s="674"/>
      <c r="AK35" s="674"/>
      <c r="AL35" s="643" t="s">
        <v>113</v>
      </c>
      <c r="AM35" s="675"/>
      <c r="AN35" s="675"/>
      <c r="AO35" s="676"/>
      <c r="AP35" s="188"/>
      <c r="AQ35" s="677" t="s">
        <v>308</v>
      </c>
      <c r="AR35" s="678"/>
      <c r="AS35" s="678"/>
      <c r="AT35" s="678"/>
      <c r="AU35" s="678"/>
      <c r="AV35" s="678"/>
      <c r="AW35" s="678"/>
      <c r="AX35" s="678"/>
      <c r="AY35" s="679"/>
      <c r="AZ35" s="670">
        <v>4743330</v>
      </c>
      <c r="BA35" s="671"/>
      <c r="BB35" s="671"/>
      <c r="BC35" s="671"/>
      <c r="BD35" s="671"/>
      <c r="BE35" s="671"/>
      <c r="BF35" s="672"/>
      <c r="BG35" s="677" t="s">
        <v>309</v>
      </c>
      <c r="BH35" s="678"/>
      <c r="BI35" s="678"/>
      <c r="BJ35" s="678"/>
      <c r="BK35" s="678"/>
      <c r="BL35" s="678"/>
      <c r="BM35" s="678"/>
      <c r="BN35" s="678"/>
      <c r="BO35" s="678"/>
      <c r="BP35" s="678"/>
      <c r="BQ35" s="678"/>
      <c r="BR35" s="678"/>
      <c r="BS35" s="678"/>
      <c r="BT35" s="678"/>
      <c r="BU35" s="679"/>
      <c r="BV35" s="670">
        <v>354425</v>
      </c>
      <c r="BW35" s="671"/>
      <c r="BX35" s="671"/>
      <c r="BY35" s="671"/>
      <c r="BZ35" s="671"/>
      <c r="CA35" s="671"/>
      <c r="CB35" s="672"/>
      <c r="CD35" s="657" t="s">
        <v>310</v>
      </c>
      <c r="CE35" s="654"/>
      <c r="CF35" s="654"/>
      <c r="CG35" s="654"/>
      <c r="CH35" s="654"/>
      <c r="CI35" s="654"/>
      <c r="CJ35" s="654"/>
      <c r="CK35" s="654"/>
      <c r="CL35" s="654"/>
      <c r="CM35" s="654"/>
      <c r="CN35" s="654"/>
      <c r="CO35" s="654"/>
      <c r="CP35" s="654"/>
      <c r="CQ35" s="655"/>
      <c r="CR35" s="620">
        <v>311103</v>
      </c>
      <c r="CS35" s="639"/>
      <c r="CT35" s="639"/>
      <c r="CU35" s="639"/>
      <c r="CV35" s="639"/>
      <c r="CW35" s="639"/>
      <c r="CX35" s="639"/>
      <c r="CY35" s="640"/>
      <c r="CZ35" s="623">
        <v>0.8</v>
      </c>
      <c r="DA35" s="641"/>
      <c r="DB35" s="641"/>
      <c r="DC35" s="642"/>
      <c r="DD35" s="626">
        <v>154420</v>
      </c>
      <c r="DE35" s="639"/>
      <c r="DF35" s="639"/>
      <c r="DG35" s="639"/>
      <c r="DH35" s="639"/>
      <c r="DI35" s="639"/>
      <c r="DJ35" s="639"/>
      <c r="DK35" s="640"/>
      <c r="DL35" s="626">
        <v>153472</v>
      </c>
      <c r="DM35" s="639"/>
      <c r="DN35" s="639"/>
      <c r="DO35" s="639"/>
      <c r="DP35" s="639"/>
      <c r="DQ35" s="639"/>
      <c r="DR35" s="639"/>
      <c r="DS35" s="639"/>
      <c r="DT35" s="639"/>
      <c r="DU35" s="639"/>
      <c r="DV35" s="640"/>
      <c r="DW35" s="643">
        <v>0.6</v>
      </c>
      <c r="DX35" s="644"/>
      <c r="DY35" s="644"/>
      <c r="DZ35" s="644"/>
      <c r="EA35" s="644"/>
      <c r="EB35" s="644"/>
      <c r="EC35" s="645"/>
    </row>
    <row r="36" spans="2:133" ht="11.25" customHeight="1" x14ac:dyDescent="0.15">
      <c r="B36" s="601" t="s">
        <v>311</v>
      </c>
      <c r="C36" s="602"/>
      <c r="D36" s="602"/>
      <c r="E36" s="602"/>
      <c r="F36" s="602"/>
      <c r="G36" s="602"/>
      <c r="H36" s="602"/>
      <c r="I36" s="602"/>
      <c r="J36" s="602"/>
      <c r="K36" s="602"/>
      <c r="L36" s="602"/>
      <c r="M36" s="602"/>
      <c r="N36" s="602"/>
      <c r="O36" s="602"/>
      <c r="P36" s="602"/>
      <c r="Q36" s="603"/>
      <c r="R36" s="604">
        <v>42146787</v>
      </c>
      <c r="S36" s="661"/>
      <c r="T36" s="661"/>
      <c r="U36" s="661"/>
      <c r="V36" s="661"/>
      <c r="W36" s="661"/>
      <c r="X36" s="661"/>
      <c r="Y36" s="664"/>
      <c r="Z36" s="665">
        <v>100</v>
      </c>
      <c r="AA36" s="665"/>
      <c r="AB36" s="665"/>
      <c r="AC36" s="665"/>
      <c r="AD36" s="666">
        <v>22876263</v>
      </c>
      <c r="AE36" s="666"/>
      <c r="AF36" s="666"/>
      <c r="AG36" s="666"/>
      <c r="AH36" s="666"/>
      <c r="AI36" s="666"/>
      <c r="AJ36" s="666"/>
      <c r="AK36" s="666"/>
      <c r="AL36" s="667">
        <v>100</v>
      </c>
      <c r="AM36" s="668"/>
      <c r="AN36" s="668"/>
      <c r="AO36" s="669"/>
      <c r="AQ36" s="646" t="s">
        <v>312</v>
      </c>
      <c r="AR36" s="647"/>
      <c r="AS36" s="647"/>
      <c r="AT36" s="647"/>
      <c r="AU36" s="647"/>
      <c r="AV36" s="647"/>
      <c r="AW36" s="647"/>
      <c r="AX36" s="647"/>
      <c r="AY36" s="648"/>
      <c r="AZ36" s="620">
        <v>1133318</v>
      </c>
      <c r="BA36" s="621"/>
      <c r="BB36" s="621"/>
      <c r="BC36" s="621"/>
      <c r="BD36" s="639"/>
      <c r="BE36" s="639"/>
      <c r="BF36" s="649"/>
      <c r="BG36" s="657" t="s">
        <v>313</v>
      </c>
      <c r="BH36" s="654"/>
      <c r="BI36" s="654"/>
      <c r="BJ36" s="654"/>
      <c r="BK36" s="654"/>
      <c r="BL36" s="654"/>
      <c r="BM36" s="654"/>
      <c r="BN36" s="654"/>
      <c r="BO36" s="654"/>
      <c r="BP36" s="654"/>
      <c r="BQ36" s="654"/>
      <c r="BR36" s="654"/>
      <c r="BS36" s="654"/>
      <c r="BT36" s="654"/>
      <c r="BU36" s="655"/>
      <c r="BV36" s="620">
        <v>134671</v>
      </c>
      <c r="BW36" s="621"/>
      <c r="BX36" s="621"/>
      <c r="BY36" s="621"/>
      <c r="BZ36" s="621"/>
      <c r="CA36" s="621"/>
      <c r="CB36" s="656"/>
      <c r="CD36" s="657" t="s">
        <v>314</v>
      </c>
      <c r="CE36" s="654"/>
      <c r="CF36" s="654"/>
      <c r="CG36" s="654"/>
      <c r="CH36" s="654"/>
      <c r="CI36" s="654"/>
      <c r="CJ36" s="654"/>
      <c r="CK36" s="654"/>
      <c r="CL36" s="654"/>
      <c r="CM36" s="654"/>
      <c r="CN36" s="654"/>
      <c r="CO36" s="654"/>
      <c r="CP36" s="654"/>
      <c r="CQ36" s="655"/>
      <c r="CR36" s="620">
        <v>1825110</v>
      </c>
      <c r="CS36" s="621"/>
      <c r="CT36" s="621"/>
      <c r="CU36" s="621"/>
      <c r="CV36" s="621"/>
      <c r="CW36" s="621"/>
      <c r="CX36" s="621"/>
      <c r="CY36" s="622"/>
      <c r="CZ36" s="623">
        <v>4.5</v>
      </c>
      <c r="DA36" s="641"/>
      <c r="DB36" s="641"/>
      <c r="DC36" s="642"/>
      <c r="DD36" s="626">
        <v>1308851</v>
      </c>
      <c r="DE36" s="621"/>
      <c r="DF36" s="621"/>
      <c r="DG36" s="621"/>
      <c r="DH36" s="621"/>
      <c r="DI36" s="621"/>
      <c r="DJ36" s="621"/>
      <c r="DK36" s="622"/>
      <c r="DL36" s="626">
        <v>862740</v>
      </c>
      <c r="DM36" s="621"/>
      <c r="DN36" s="621"/>
      <c r="DO36" s="621"/>
      <c r="DP36" s="621"/>
      <c r="DQ36" s="621"/>
      <c r="DR36" s="621"/>
      <c r="DS36" s="621"/>
      <c r="DT36" s="621"/>
      <c r="DU36" s="621"/>
      <c r="DV36" s="622"/>
      <c r="DW36" s="643">
        <v>3.6</v>
      </c>
      <c r="DX36" s="644"/>
      <c r="DY36" s="644"/>
      <c r="DZ36" s="644"/>
      <c r="EA36" s="644"/>
      <c r="EB36" s="644"/>
      <c r="EC36" s="645"/>
    </row>
    <row r="37" spans="2:133" ht="11.25" customHeight="1" x14ac:dyDescent="0.15">
      <c r="AQ37" s="646" t="s">
        <v>315</v>
      </c>
      <c r="AR37" s="647"/>
      <c r="AS37" s="647"/>
      <c r="AT37" s="647"/>
      <c r="AU37" s="647"/>
      <c r="AV37" s="647"/>
      <c r="AW37" s="647"/>
      <c r="AX37" s="647"/>
      <c r="AY37" s="648"/>
      <c r="AZ37" s="620">
        <v>339146</v>
      </c>
      <c r="BA37" s="621"/>
      <c r="BB37" s="621"/>
      <c r="BC37" s="621"/>
      <c r="BD37" s="639"/>
      <c r="BE37" s="639"/>
      <c r="BF37" s="649"/>
      <c r="BG37" s="657" t="s">
        <v>316</v>
      </c>
      <c r="BH37" s="654"/>
      <c r="BI37" s="654"/>
      <c r="BJ37" s="654"/>
      <c r="BK37" s="654"/>
      <c r="BL37" s="654"/>
      <c r="BM37" s="654"/>
      <c r="BN37" s="654"/>
      <c r="BO37" s="654"/>
      <c r="BP37" s="654"/>
      <c r="BQ37" s="654"/>
      <c r="BR37" s="654"/>
      <c r="BS37" s="654"/>
      <c r="BT37" s="654"/>
      <c r="BU37" s="655"/>
      <c r="BV37" s="620">
        <v>11638</v>
      </c>
      <c r="BW37" s="621"/>
      <c r="BX37" s="621"/>
      <c r="BY37" s="621"/>
      <c r="BZ37" s="621"/>
      <c r="CA37" s="621"/>
      <c r="CB37" s="656"/>
      <c r="CD37" s="657" t="s">
        <v>317</v>
      </c>
      <c r="CE37" s="654"/>
      <c r="CF37" s="654"/>
      <c r="CG37" s="654"/>
      <c r="CH37" s="654"/>
      <c r="CI37" s="654"/>
      <c r="CJ37" s="654"/>
      <c r="CK37" s="654"/>
      <c r="CL37" s="654"/>
      <c r="CM37" s="654"/>
      <c r="CN37" s="654"/>
      <c r="CO37" s="654"/>
      <c r="CP37" s="654"/>
      <c r="CQ37" s="655"/>
      <c r="CR37" s="620">
        <v>6005</v>
      </c>
      <c r="CS37" s="639"/>
      <c r="CT37" s="639"/>
      <c r="CU37" s="639"/>
      <c r="CV37" s="639"/>
      <c r="CW37" s="639"/>
      <c r="CX37" s="639"/>
      <c r="CY37" s="640"/>
      <c r="CZ37" s="623">
        <v>0</v>
      </c>
      <c r="DA37" s="641"/>
      <c r="DB37" s="641"/>
      <c r="DC37" s="642"/>
      <c r="DD37" s="626">
        <v>6005</v>
      </c>
      <c r="DE37" s="639"/>
      <c r="DF37" s="639"/>
      <c r="DG37" s="639"/>
      <c r="DH37" s="639"/>
      <c r="DI37" s="639"/>
      <c r="DJ37" s="639"/>
      <c r="DK37" s="640"/>
      <c r="DL37" s="626">
        <v>4880</v>
      </c>
      <c r="DM37" s="639"/>
      <c r="DN37" s="639"/>
      <c r="DO37" s="639"/>
      <c r="DP37" s="639"/>
      <c r="DQ37" s="639"/>
      <c r="DR37" s="639"/>
      <c r="DS37" s="639"/>
      <c r="DT37" s="639"/>
      <c r="DU37" s="639"/>
      <c r="DV37" s="640"/>
      <c r="DW37" s="643">
        <v>0</v>
      </c>
      <c r="DX37" s="644"/>
      <c r="DY37" s="644"/>
      <c r="DZ37" s="644"/>
      <c r="EA37" s="644"/>
      <c r="EB37" s="644"/>
      <c r="EC37" s="645"/>
    </row>
    <row r="38" spans="2:133" ht="11.25" customHeight="1" x14ac:dyDescent="0.15">
      <c r="AQ38" s="646" t="s">
        <v>318</v>
      </c>
      <c r="AR38" s="647"/>
      <c r="AS38" s="647"/>
      <c r="AT38" s="647"/>
      <c r="AU38" s="647"/>
      <c r="AV38" s="647"/>
      <c r="AW38" s="647"/>
      <c r="AX38" s="647"/>
      <c r="AY38" s="648"/>
      <c r="AZ38" s="620">
        <v>128570</v>
      </c>
      <c r="BA38" s="621"/>
      <c r="BB38" s="621"/>
      <c r="BC38" s="621"/>
      <c r="BD38" s="639"/>
      <c r="BE38" s="639"/>
      <c r="BF38" s="649"/>
      <c r="BG38" s="657" t="s">
        <v>319</v>
      </c>
      <c r="BH38" s="654"/>
      <c r="BI38" s="654"/>
      <c r="BJ38" s="654"/>
      <c r="BK38" s="654"/>
      <c r="BL38" s="654"/>
      <c r="BM38" s="654"/>
      <c r="BN38" s="654"/>
      <c r="BO38" s="654"/>
      <c r="BP38" s="654"/>
      <c r="BQ38" s="654"/>
      <c r="BR38" s="654"/>
      <c r="BS38" s="654"/>
      <c r="BT38" s="654"/>
      <c r="BU38" s="655"/>
      <c r="BV38" s="620">
        <v>18587</v>
      </c>
      <c r="BW38" s="621"/>
      <c r="BX38" s="621"/>
      <c r="BY38" s="621"/>
      <c r="BZ38" s="621"/>
      <c r="CA38" s="621"/>
      <c r="CB38" s="656"/>
      <c r="CD38" s="657" t="s">
        <v>320</v>
      </c>
      <c r="CE38" s="654"/>
      <c r="CF38" s="654"/>
      <c r="CG38" s="654"/>
      <c r="CH38" s="654"/>
      <c r="CI38" s="654"/>
      <c r="CJ38" s="654"/>
      <c r="CK38" s="654"/>
      <c r="CL38" s="654"/>
      <c r="CM38" s="654"/>
      <c r="CN38" s="654"/>
      <c r="CO38" s="654"/>
      <c r="CP38" s="654"/>
      <c r="CQ38" s="655"/>
      <c r="CR38" s="620">
        <v>4392295</v>
      </c>
      <c r="CS38" s="621"/>
      <c r="CT38" s="621"/>
      <c r="CU38" s="621"/>
      <c r="CV38" s="621"/>
      <c r="CW38" s="621"/>
      <c r="CX38" s="621"/>
      <c r="CY38" s="622"/>
      <c r="CZ38" s="623">
        <v>10.8</v>
      </c>
      <c r="DA38" s="641"/>
      <c r="DB38" s="641"/>
      <c r="DC38" s="642"/>
      <c r="DD38" s="626">
        <v>3788372</v>
      </c>
      <c r="DE38" s="621"/>
      <c r="DF38" s="621"/>
      <c r="DG38" s="621"/>
      <c r="DH38" s="621"/>
      <c r="DI38" s="621"/>
      <c r="DJ38" s="621"/>
      <c r="DK38" s="622"/>
      <c r="DL38" s="626">
        <v>3359377</v>
      </c>
      <c r="DM38" s="621"/>
      <c r="DN38" s="621"/>
      <c r="DO38" s="621"/>
      <c r="DP38" s="621"/>
      <c r="DQ38" s="621"/>
      <c r="DR38" s="621"/>
      <c r="DS38" s="621"/>
      <c r="DT38" s="621"/>
      <c r="DU38" s="621"/>
      <c r="DV38" s="622"/>
      <c r="DW38" s="643">
        <v>13.9</v>
      </c>
      <c r="DX38" s="644"/>
      <c r="DY38" s="644"/>
      <c r="DZ38" s="644"/>
      <c r="EA38" s="644"/>
      <c r="EB38" s="644"/>
      <c r="EC38" s="645"/>
    </row>
    <row r="39" spans="2:133" ht="11.25" customHeight="1" x14ac:dyDescent="0.15">
      <c r="AQ39" s="646" t="s">
        <v>321</v>
      </c>
      <c r="AR39" s="647"/>
      <c r="AS39" s="647"/>
      <c r="AT39" s="647"/>
      <c r="AU39" s="647"/>
      <c r="AV39" s="647"/>
      <c r="AW39" s="647"/>
      <c r="AX39" s="647"/>
      <c r="AY39" s="648"/>
      <c r="AZ39" s="620">
        <v>11889</v>
      </c>
      <c r="BA39" s="621"/>
      <c r="BB39" s="621"/>
      <c r="BC39" s="621"/>
      <c r="BD39" s="639"/>
      <c r="BE39" s="639"/>
      <c r="BF39" s="649"/>
      <c r="BG39" s="650" t="s">
        <v>322</v>
      </c>
      <c r="BH39" s="651"/>
      <c r="BI39" s="651"/>
      <c r="BJ39" s="651"/>
      <c r="BK39" s="651"/>
      <c r="BL39" s="189"/>
      <c r="BM39" s="654" t="s">
        <v>323</v>
      </c>
      <c r="BN39" s="654"/>
      <c r="BO39" s="654"/>
      <c r="BP39" s="654"/>
      <c r="BQ39" s="654"/>
      <c r="BR39" s="654"/>
      <c r="BS39" s="654"/>
      <c r="BT39" s="654"/>
      <c r="BU39" s="655"/>
      <c r="BV39" s="620">
        <v>87</v>
      </c>
      <c r="BW39" s="621"/>
      <c r="BX39" s="621"/>
      <c r="BY39" s="621"/>
      <c r="BZ39" s="621"/>
      <c r="CA39" s="621"/>
      <c r="CB39" s="656"/>
      <c r="CD39" s="657" t="s">
        <v>324</v>
      </c>
      <c r="CE39" s="654"/>
      <c r="CF39" s="654"/>
      <c r="CG39" s="654"/>
      <c r="CH39" s="654"/>
      <c r="CI39" s="654"/>
      <c r="CJ39" s="654"/>
      <c r="CK39" s="654"/>
      <c r="CL39" s="654"/>
      <c r="CM39" s="654"/>
      <c r="CN39" s="654"/>
      <c r="CO39" s="654"/>
      <c r="CP39" s="654"/>
      <c r="CQ39" s="655"/>
      <c r="CR39" s="620">
        <v>279342</v>
      </c>
      <c r="CS39" s="639"/>
      <c r="CT39" s="639"/>
      <c r="CU39" s="639"/>
      <c r="CV39" s="639"/>
      <c r="CW39" s="639"/>
      <c r="CX39" s="639"/>
      <c r="CY39" s="640"/>
      <c r="CZ39" s="623">
        <v>0.7</v>
      </c>
      <c r="DA39" s="641"/>
      <c r="DB39" s="641"/>
      <c r="DC39" s="642"/>
      <c r="DD39" s="626">
        <v>8506</v>
      </c>
      <c r="DE39" s="639"/>
      <c r="DF39" s="639"/>
      <c r="DG39" s="639"/>
      <c r="DH39" s="639"/>
      <c r="DI39" s="639"/>
      <c r="DJ39" s="639"/>
      <c r="DK39" s="640"/>
      <c r="DL39" s="626" t="s">
        <v>325</v>
      </c>
      <c r="DM39" s="639"/>
      <c r="DN39" s="639"/>
      <c r="DO39" s="639"/>
      <c r="DP39" s="639"/>
      <c r="DQ39" s="639"/>
      <c r="DR39" s="639"/>
      <c r="DS39" s="639"/>
      <c r="DT39" s="639"/>
      <c r="DU39" s="639"/>
      <c r="DV39" s="640"/>
      <c r="DW39" s="643" t="s">
        <v>325</v>
      </c>
      <c r="DX39" s="644"/>
      <c r="DY39" s="644"/>
      <c r="DZ39" s="644"/>
      <c r="EA39" s="644"/>
      <c r="EB39" s="644"/>
      <c r="EC39" s="645"/>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326</v>
      </c>
      <c r="AR40" s="647"/>
      <c r="AS40" s="647"/>
      <c r="AT40" s="647"/>
      <c r="AU40" s="647"/>
      <c r="AV40" s="647"/>
      <c r="AW40" s="647"/>
      <c r="AX40" s="647"/>
      <c r="AY40" s="648"/>
      <c r="AZ40" s="620">
        <v>868644</v>
      </c>
      <c r="BA40" s="621"/>
      <c r="BB40" s="621"/>
      <c r="BC40" s="621"/>
      <c r="BD40" s="639"/>
      <c r="BE40" s="639"/>
      <c r="BF40" s="649"/>
      <c r="BG40" s="650"/>
      <c r="BH40" s="651"/>
      <c r="BI40" s="651"/>
      <c r="BJ40" s="651"/>
      <c r="BK40" s="651"/>
      <c r="BL40" s="189"/>
      <c r="BM40" s="654" t="s">
        <v>327</v>
      </c>
      <c r="BN40" s="654"/>
      <c r="BO40" s="654"/>
      <c r="BP40" s="654"/>
      <c r="BQ40" s="654"/>
      <c r="BR40" s="654"/>
      <c r="BS40" s="654"/>
      <c r="BT40" s="654"/>
      <c r="BU40" s="655"/>
      <c r="BV40" s="620">
        <v>131</v>
      </c>
      <c r="BW40" s="621"/>
      <c r="BX40" s="621"/>
      <c r="BY40" s="621"/>
      <c r="BZ40" s="621"/>
      <c r="CA40" s="621"/>
      <c r="CB40" s="656"/>
      <c r="CD40" s="657" t="s">
        <v>328</v>
      </c>
      <c r="CE40" s="654"/>
      <c r="CF40" s="654"/>
      <c r="CG40" s="654"/>
      <c r="CH40" s="654"/>
      <c r="CI40" s="654"/>
      <c r="CJ40" s="654"/>
      <c r="CK40" s="654"/>
      <c r="CL40" s="654"/>
      <c r="CM40" s="654"/>
      <c r="CN40" s="654"/>
      <c r="CO40" s="654"/>
      <c r="CP40" s="654"/>
      <c r="CQ40" s="655"/>
      <c r="CR40" s="620">
        <v>127540</v>
      </c>
      <c r="CS40" s="621"/>
      <c r="CT40" s="621"/>
      <c r="CU40" s="621"/>
      <c r="CV40" s="621"/>
      <c r="CW40" s="621"/>
      <c r="CX40" s="621"/>
      <c r="CY40" s="622"/>
      <c r="CZ40" s="623">
        <v>0.3</v>
      </c>
      <c r="DA40" s="641"/>
      <c r="DB40" s="641"/>
      <c r="DC40" s="642"/>
      <c r="DD40" s="626">
        <v>85990</v>
      </c>
      <c r="DE40" s="621"/>
      <c r="DF40" s="621"/>
      <c r="DG40" s="621"/>
      <c r="DH40" s="621"/>
      <c r="DI40" s="621"/>
      <c r="DJ40" s="621"/>
      <c r="DK40" s="622"/>
      <c r="DL40" s="626">
        <v>85990</v>
      </c>
      <c r="DM40" s="621"/>
      <c r="DN40" s="621"/>
      <c r="DO40" s="621"/>
      <c r="DP40" s="621"/>
      <c r="DQ40" s="621"/>
      <c r="DR40" s="621"/>
      <c r="DS40" s="621"/>
      <c r="DT40" s="621"/>
      <c r="DU40" s="621"/>
      <c r="DV40" s="622"/>
      <c r="DW40" s="643">
        <v>0.4</v>
      </c>
      <c r="DX40" s="644"/>
      <c r="DY40" s="644"/>
      <c r="DZ40" s="644"/>
      <c r="EA40" s="644"/>
      <c r="EB40" s="644"/>
      <c r="EC40" s="645"/>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329</v>
      </c>
      <c r="AR41" s="659"/>
      <c r="AS41" s="659"/>
      <c r="AT41" s="659"/>
      <c r="AU41" s="659"/>
      <c r="AV41" s="659"/>
      <c r="AW41" s="659"/>
      <c r="AX41" s="659"/>
      <c r="AY41" s="660"/>
      <c r="AZ41" s="604">
        <v>2261763</v>
      </c>
      <c r="BA41" s="661"/>
      <c r="BB41" s="661"/>
      <c r="BC41" s="661"/>
      <c r="BD41" s="605"/>
      <c r="BE41" s="605"/>
      <c r="BF41" s="662"/>
      <c r="BG41" s="652"/>
      <c r="BH41" s="653"/>
      <c r="BI41" s="653"/>
      <c r="BJ41" s="653"/>
      <c r="BK41" s="653"/>
      <c r="BL41" s="191"/>
      <c r="BM41" s="659" t="s">
        <v>330</v>
      </c>
      <c r="BN41" s="659"/>
      <c r="BO41" s="659"/>
      <c r="BP41" s="659"/>
      <c r="BQ41" s="659"/>
      <c r="BR41" s="659"/>
      <c r="BS41" s="659"/>
      <c r="BT41" s="659"/>
      <c r="BU41" s="660"/>
      <c r="BV41" s="604">
        <v>370</v>
      </c>
      <c r="BW41" s="661"/>
      <c r="BX41" s="661"/>
      <c r="BY41" s="661"/>
      <c r="BZ41" s="661"/>
      <c r="CA41" s="661"/>
      <c r="CB41" s="663"/>
      <c r="CD41" s="657" t="s">
        <v>331</v>
      </c>
      <c r="CE41" s="654"/>
      <c r="CF41" s="654"/>
      <c r="CG41" s="654"/>
      <c r="CH41" s="654"/>
      <c r="CI41" s="654"/>
      <c r="CJ41" s="654"/>
      <c r="CK41" s="654"/>
      <c r="CL41" s="654"/>
      <c r="CM41" s="654"/>
      <c r="CN41" s="654"/>
      <c r="CO41" s="654"/>
      <c r="CP41" s="654"/>
      <c r="CQ41" s="655"/>
      <c r="CR41" s="620" t="s">
        <v>332</v>
      </c>
      <c r="CS41" s="639"/>
      <c r="CT41" s="639"/>
      <c r="CU41" s="639"/>
      <c r="CV41" s="639"/>
      <c r="CW41" s="639"/>
      <c r="CX41" s="639"/>
      <c r="CY41" s="640"/>
      <c r="CZ41" s="623" t="s">
        <v>332</v>
      </c>
      <c r="DA41" s="641"/>
      <c r="DB41" s="641"/>
      <c r="DC41" s="642"/>
      <c r="DD41" s="626" t="s">
        <v>332</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x14ac:dyDescent="0.15">
      <c r="B42" s="183" t="s">
        <v>333</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334</v>
      </c>
      <c r="CE42" s="618"/>
      <c r="CF42" s="618"/>
      <c r="CG42" s="618"/>
      <c r="CH42" s="618"/>
      <c r="CI42" s="618"/>
      <c r="CJ42" s="618"/>
      <c r="CK42" s="618"/>
      <c r="CL42" s="618"/>
      <c r="CM42" s="618"/>
      <c r="CN42" s="618"/>
      <c r="CO42" s="618"/>
      <c r="CP42" s="618"/>
      <c r="CQ42" s="619"/>
      <c r="CR42" s="620">
        <v>5849285</v>
      </c>
      <c r="CS42" s="621"/>
      <c r="CT42" s="621"/>
      <c r="CU42" s="621"/>
      <c r="CV42" s="621"/>
      <c r="CW42" s="621"/>
      <c r="CX42" s="621"/>
      <c r="CY42" s="622"/>
      <c r="CZ42" s="623">
        <v>14.4</v>
      </c>
      <c r="DA42" s="624"/>
      <c r="DB42" s="624"/>
      <c r="DC42" s="625"/>
      <c r="DD42" s="626">
        <v>1406162</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x14ac:dyDescent="0.15">
      <c r="B43" s="193" t="s">
        <v>335</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336</v>
      </c>
      <c r="CE43" s="618"/>
      <c r="CF43" s="618"/>
      <c r="CG43" s="618"/>
      <c r="CH43" s="618"/>
      <c r="CI43" s="618"/>
      <c r="CJ43" s="618"/>
      <c r="CK43" s="618"/>
      <c r="CL43" s="618"/>
      <c r="CM43" s="618"/>
      <c r="CN43" s="618"/>
      <c r="CO43" s="618"/>
      <c r="CP43" s="618"/>
      <c r="CQ43" s="619"/>
      <c r="CR43" s="620">
        <v>87739</v>
      </c>
      <c r="CS43" s="639"/>
      <c r="CT43" s="639"/>
      <c r="CU43" s="639"/>
      <c r="CV43" s="639"/>
      <c r="CW43" s="639"/>
      <c r="CX43" s="639"/>
      <c r="CY43" s="640"/>
      <c r="CZ43" s="623">
        <v>0.2</v>
      </c>
      <c r="DA43" s="641"/>
      <c r="DB43" s="641"/>
      <c r="DC43" s="642"/>
      <c r="DD43" s="626">
        <v>87739</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x14ac:dyDescent="0.15">
      <c r="B44" s="194" t="s">
        <v>337</v>
      </c>
      <c r="CD44" s="633" t="s">
        <v>289</v>
      </c>
      <c r="CE44" s="634"/>
      <c r="CF44" s="617" t="s">
        <v>338</v>
      </c>
      <c r="CG44" s="618"/>
      <c r="CH44" s="618"/>
      <c r="CI44" s="618"/>
      <c r="CJ44" s="618"/>
      <c r="CK44" s="618"/>
      <c r="CL44" s="618"/>
      <c r="CM44" s="618"/>
      <c r="CN44" s="618"/>
      <c r="CO44" s="618"/>
      <c r="CP44" s="618"/>
      <c r="CQ44" s="619"/>
      <c r="CR44" s="620">
        <v>5731003</v>
      </c>
      <c r="CS44" s="621"/>
      <c r="CT44" s="621"/>
      <c r="CU44" s="621"/>
      <c r="CV44" s="621"/>
      <c r="CW44" s="621"/>
      <c r="CX44" s="621"/>
      <c r="CY44" s="622"/>
      <c r="CZ44" s="623">
        <v>14.1</v>
      </c>
      <c r="DA44" s="624"/>
      <c r="DB44" s="624"/>
      <c r="DC44" s="625"/>
      <c r="DD44" s="626">
        <v>1313047</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x14ac:dyDescent="0.15">
      <c r="CD45" s="635"/>
      <c r="CE45" s="636"/>
      <c r="CF45" s="617" t="s">
        <v>339</v>
      </c>
      <c r="CG45" s="618"/>
      <c r="CH45" s="618"/>
      <c r="CI45" s="618"/>
      <c r="CJ45" s="618"/>
      <c r="CK45" s="618"/>
      <c r="CL45" s="618"/>
      <c r="CM45" s="618"/>
      <c r="CN45" s="618"/>
      <c r="CO45" s="618"/>
      <c r="CP45" s="618"/>
      <c r="CQ45" s="619"/>
      <c r="CR45" s="620">
        <v>2416360</v>
      </c>
      <c r="CS45" s="639"/>
      <c r="CT45" s="639"/>
      <c r="CU45" s="639"/>
      <c r="CV45" s="639"/>
      <c r="CW45" s="639"/>
      <c r="CX45" s="639"/>
      <c r="CY45" s="640"/>
      <c r="CZ45" s="623">
        <v>6</v>
      </c>
      <c r="DA45" s="641"/>
      <c r="DB45" s="641"/>
      <c r="DC45" s="642"/>
      <c r="DD45" s="626">
        <v>159733</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x14ac:dyDescent="0.15">
      <c r="CD46" s="635"/>
      <c r="CE46" s="636"/>
      <c r="CF46" s="617" t="s">
        <v>340</v>
      </c>
      <c r="CG46" s="618"/>
      <c r="CH46" s="618"/>
      <c r="CI46" s="618"/>
      <c r="CJ46" s="618"/>
      <c r="CK46" s="618"/>
      <c r="CL46" s="618"/>
      <c r="CM46" s="618"/>
      <c r="CN46" s="618"/>
      <c r="CO46" s="618"/>
      <c r="CP46" s="618"/>
      <c r="CQ46" s="619"/>
      <c r="CR46" s="620">
        <v>3097915</v>
      </c>
      <c r="CS46" s="621"/>
      <c r="CT46" s="621"/>
      <c r="CU46" s="621"/>
      <c r="CV46" s="621"/>
      <c r="CW46" s="621"/>
      <c r="CX46" s="621"/>
      <c r="CY46" s="622"/>
      <c r="CZ46" s="623">
        <v>7.6</v>
      </c>
      <c r="DA46" s="624"/>
      <c r="DB46" s="624"/>
      <c r="DC46" s="625"/>
      <c r="DD46" s="626">
        <v>981385</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x14ac:dyDescent="0.15">
      <c r="CD47" s="635"/>
      <c r="CE47" s="636"/>
      <c r="CF47" s="617" t="s">
        <v>341</v>
      </c>
      <c r="CG47" s="618"/>
      <c r="CH47" s="618"/>
      <c r="CI47" s="618"/>
      <c r="CJ47" s="618"/>
      <c r="CK47" s="618"/>
      <c r="CL47" s="618"/>
      <c r="CM47" s="618"/>
      <c r="CN47" s="618"/>
      <c r="CO47" s="618"/>
      <c r="CP47" s="618"/>
      <c r="CQ47" s="619"/>
      <c r="CR47" s="620">
        <v>118282</v>
      </c>
      <c r="CS47" s="639"/>
      <c r="CT47" s="639"/>
      <c r="CU47" s="639"/>
      <c r="CV47" s="639"/>
      <c r="CW47" s="639"/>
      <c r="CX47" s="639"/>
      <c r="CY47" s="640"/>
      <c r="CZ47" s="623">
        <v>0.3</v>
      </c>
      <c r="DA47" s="641"/>
      <c r="DB47" s="641"/>
      <c r="DC47" s="642"/>
      <c r="DD47" s="626">
        <v>93115</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x14ac:dyDescent="0.15">
      <c r="CD48" s="637"/>
      <c r="CE48" s="638"/>
      <c r="CF48" s="617" t="s">
        <v>342</v>
      </c>
      <c r="CG48" s="618"/>
      <c r="CH48" s="618"/>
      <c r="CI48" s="618"/>
      <c r="CJ48" s="618"/>
      <c r="CK48" s="618"/>
      <c r="CL48" s="618"/>
      <c r="CM48" s="618"/>
      <c r="CN48" s="618"/>
      <c r="CO48" s="618"/>
      <c r="CP48" s="618"/>
      <c r="CQ48" s="619"/>
      <c r="CR48" s="620" t="s">
        <v>113</v>
      </c>
      <c r="CS48" s="621"/>
      <c r="CT48" s="621"/>
      <c r="CU48" s="621"/>
      <c r="CV48" s="621"/>
      <c r="CW48" s="621"/>
      <c r="CX48" s="621"/>
      <c r="CY48" s="622"/>
      <c r="CZ48" s="623" t="s">
        <v>113</v>
      </c>
      <c r="DA48" s="624"/>
      <c r="DB48" s="624"/>
      <c r="DC48" s="625"/>
      <c r="DD48" s="626" t="s">
        <v>113</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x14ac:dyDescent="0.15">
      <c r="CD49" s="601" t="s">
        <v>343</v>
      </c>
      <c r="CE49" s="602"/>
      <c r="CF49" s="602"/>
      <c r="CG49" s="602"/>
      <c r="CH49" s="602"/>
      <c r="CI49" s="602"/>
      <c r="CJ49" s="602"/>
      <c r="CK49" s="602"/>
      <c r="CL49" s="602"/>
      <c r="CM49" s="602"/>
      <c r="CN49" s="602"/>
      <c r="CO49" s="602"/>
      <c r="CP49" s="602"/>
      <c r="CQ49" s="603"/>
      <c r="CR49" s="604">
        <v>40508004</v>
      </c>
      <c r="CS49" s="605"/>
      <c r="CT49" s="605"/>
      <c r="CU49" s="605"/>
      <c r="CV49" s="605"/>
      <c r="CW49" s="605"/>
      <c r="CX49" s="605"/>
      <c r="CY49" s="606"/>
      <c r="CZ49" s="607">
        <v>100</v>
      </c>
      <c r="DA49" s="608"/>
      <c r="DB49" s="608"/>
      <c r="DC49" s="609"/>
      <c r="DD49" s="610">
        <v>25862530</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x14ac:dyDescent="0.15"/>
    <row r="51" spans="82:133" hidden="1" x14ac:dyDescent="0.15"/>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61" zoomScale="70" zoomScaleNormal="25"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344</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39" t="s">
        <v>345</v>
      </c>
      <c r="DK2" s="1140"/>
      <c r="DL2" s="1140"/>
      <c r="DM2" s="1140"/>
      <c r="DN2" s="1140"/>
      <c r="DO2" s="1141"/>
      <c r="DP2" s="202"/>
      <c r="DQ2" s="1139" t="s">
        <v>346</v>
      </c>
      <c r="DR2" s="1140"/>
      <c r="DS2" s="1140"/>
      <c r="DT2" s="1140"/>
      <c r="DU2" s="1140"/>
      <c r="DV2" s="1140"/>
      <c r="DW2" s="1140"/>
      <c r="DX2" s="1140"/>
      <c r="DY2" s="1140"/>
      <c r="DZ2" s="1141"/>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1092" t="s">
        <v>347</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205"/>
      <c r="BA4" s="205"/>
      <c r="BB4" s="205"/>
      <c r="BC4" s="205"/>
      <c r="BD4" s="205"/>
      <c r="BE4" s="206"/>
      <c r="BF4" s="206"/>
      <c r="BG4" s="206"/>
      <c r="BH4" s="206"/>
      <c r="BI4" s="206"/>
      <c r="BJ4" s="206"/>
      <c r="BK4" s="206"/>
      <c r="BL4" s="206"/>
      <c r="BM4" s="206"/>
      <c r="BN4" s="206"/>
      <c r="BO4" s="206"/>
      <c r="BP4" s="206"/>
      <c r="BQ4" s="205" t="s">
        <v>348</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1024" t="s">
        <v>349</v>
      </c>
      <c r="B5" s="1025"/>
      <c r="C5" s="1025"/>
      <c r="D5" s="1025"/>
      <c r="E5" s="1025"/>
      <c r="F5" s="1025"/>
      <c r="G5" s="1025"/>
      <c r="H5" s="1025"/>
      <c r="I5" s="1025"/>
      <c r="J5" s="1025"/>
      <c r="K5" s="1025"/>
      <c r="L5" s="1025"/>
      <c r="M5" s="1025"/>
      <c r="N5" s="1025"/>
      <c r="O5" s="1025"/>
      <c r="P5" s="1026"/>
      <c r="Q5" s="1030" t="s">
        <v>350</v>
      </c>
      <c r="R5" s="1031"/>
      <c r="S5" s="1031"/>
      <c r="T5" s="1031"/>
      <c r="U5" s="1032"/>
      <c r="V5" s="1030" t="s">
        <v>351</v>
      </c>
      <c r="W5" s="1031"/>
      <c r="X5" s="1031"/>
      <c r="Y5" s="1031"/>
      <c r="Z5" s="1032"/>
      <c r="AA5" s="1030" t="s">
        <v>352</v>
      </c>
      <c r="AB5" s="1031"/>
      <c r="AC5" s="1031"/>
      <c r="AD5" s="1031"/>
      <c r="AE5" s="1031"/>
      <c r="AF5" s="1142" t="s">
        <v>353</v>
      </c>
      <c r="AG5" s="1031"/>
      <c r="AH5" s="1031"/>
      <c r="AI5" s="1031"/>
      <c r="AJ5" s="1046"/>
      <c r="AK5" s="1031" t="s">
        <v>354</v>
      </c>
      <c r="AL5" s="1031"/>
      <c r="AM5" s="1031"/>
      <c r="AN5" s="1031"/>
      <c r="AO5" s="1032"/>
      <c r="AP5" s="1030" t="s">
        <v>355</v>
      </c>
      <c r="AQ5" s="1031"/>
      <c r="AR5" s="1031"/>
      <c r="AS5" s="1031"/>
      <c r="AT5" s="1032"/>
      <c r="AU5" s="1030" t="s">
        <v>356</v>
      </c>
      <c r="AV5" s="1031"/>
      <c r="AW5" s="1031"/>
      <c r="AX5" s="1031"/>
      <c r="AY5" s="1046"/>
      <c r="AZ5" s="209"/>
      <c r="BA5" s="209"/>
      <c r="BB5" s="209"/>
      <c r="BC5" s="209"/>
      <c r="BD5" s="209"/>
      <c r="BE5" s="210"/>
      <c r="BF5" s="210"/>
      <c r="BG5" s="210"/>
      <c r="BH5" s="210"/>
      <c r="BI5" s="210"/>
      <c r="BJ5" s="210"/>
      <c r="BK5" s="210"/>
      <c r="BL5" s="210"/>
      <c r="BM5" s="210"/>
      <c r="BN5" s="210"/>
      <c r="BO5" s="210"/>
      <c r="BP5" s="210"/>
      <c r="BQ5" s="1024" t="s">
        <v>357</v>
      </c>
      <c r="BR5" s="1025"/>
      <c r="BS5" s="1025"/>
      <c r="BT5" s="1025"/>
      <c r="BU5" s="1025"/>
      <c r="BV5" s="1025"/>
      <c r="BW5" s="1025"/>
      <c r="BX5" s="1025"/>
      <c r="BY5" s="1025"/>
      <c r="BZ5" s="1025"/>
      <c r="CA5" s="1025"/>
      <c r="CB5" s="1025"/>
      <c r="CC5" s="1025"/>
      <c r="CD5" s="1025"/>
      <c r="CE5" s="1025"/>
      <c r="CF5" s="1025"/>
      <c r="CG5" s="1026"/>
      <c r="CH5" s="1030" t="s">
        <v>358</v>
      </c>
      <c r="CI5" s="1031"/>
      <c r="CJ5" s="1031"/>
      <c r="CK5" s="1031"/>
      <c r="CL5" s="1032"/>
      <c r="CM5" s="1030" t="s">
        <v>359</v>
      </c>
      <c r="CN5" s="1031"/>
      <c r="CO5" s="1031"/>
      <c r="CP5" s="1031"/>
      <c r="CQ5" s="1032"/>
      <c r="CR5" s="1030" t="s">
        <v>360</v>
      </c>
      <c r="CS5" s="1031"/>
      <c r="CT5" s="1031"/>
      <c r="CU5" s="1031"/>
      <c r="CV5" s="1032"/>
      <c r="CW5" s="1030" t="s">
        <v>361</v>
      </c>
      <c r="CX5" s="1031"/>
      <c r="CY5" s="1031"/>
      <c r="CZ5" s="1031"/>
      <c r="DA5" s="1032"/>
      <c r="DB5" s="1030" t="s">
        <v>362</v>
      </c>
      <c r="DC5" s="1031"/>
      <c r="DD5" s="1031"/>
      <c r="DE5" s="1031"/>
      <c r="DF5" s="1032"/>
      <c r="DG5" s="1127" t="s">
        <v>363</v>
      </c>
      <c r="DH5" s="1128"/>
      <c r="DI5" s="1128"/>
      <c r="DJ5" s="1128"/>
      <c r="DK5" s="1129"/>
      <c r="DL5" s="1127" t="s">
        <v>364</v>
      </c>
      <c r="DM5" s="1128"/>
      <c r="DN5" s="1128"/>
      <c r="DO5" s="1128"/>
      <c r="DP5" s="1129"/>
      <c r="DQ5" s="1030" t="s">
        <v>365</v>
      </c>
      <c r="DR5" s="1031"/>
      <c r="DS5" s="1031"/>
      <c r="DT5" s="1031"/>
      <c r="DU5" s="1032"/>
      <c r="DV5" s="1030" t="s">
        <v>356</v>
      </c>
      <c r="DW5" s="1031"/>
      <c r="DX5" s="1031"/>
      <c r="DY5" s="1031"/>
      <c r="DZ5" s="1046"/>
      <c r="EA5" s="207"/>
    </row>
    <row r="6" spans="1:131" s="208" customFormat="1" ht="26.25" customHeight="1" thickBot="1" x14ac:dyDescent="0.2">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43"/>
      <c r="AG6" s="1034"/>
      <c r="AH6" s="1034"/>
      <c r="AI6" s="1034"/>
      <c r="AJ6" s="1047"/>
      <c r="AK6" s="1034"/>
      <c r="AL6" s="1034"/>
      <c r="AM6" s="1034"/>
      <c r="AN6" s="1034"/>
      <c r="AO6" s="1035"/>
      <c r="AP6" s="1033"/>
      <c r="AQ6" s="1034"/>
      <c r="AR6" s="1034"/>
      <c r="AS6" s="1034"/>
      <c r="AT6" s="1035"/>
      <c r="AU6" s="1033"/>
      <c r="AV6" s="1034"/>
      <c r="AW6" s="1034"/>
      <c r="AX6" s="1034"/>
      <c r="AY6" s="1047"/>
      <c r="AZ6" s="205"/>
      <c r="BA6" s="205"/>
      <c r="BB6" s="205"/>
      <c r="BC6" s="205"/>
      <c r="BD6" s="205"/>
      <c r="BE6" s="206"/>
      <c r="BF6" s="206"/>
      <c r="BG6" s="206"/>
      <c r="BH6" s="206"/>
      <c r="BI6" s="206"/>
      <c r="BJ6" s="206"/>
      <c r="BK6" s="206"/>
      <c r="BL6" s="206"/>
      <c r="BM6" s="206"/>
      <c r="BN6" s="206"/>
      <c r="BO6" s="206"/>
      <c r="BP6" s="20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30"/>
      <c r="DH6" s="1131"/>
      <c r="DI6" s="1131"/>
      <c r="DJ6" s="1131"/>
      <c r="DK6" s="1132"/>
      <c r="DL6" s="1130"/>
      <c r="DM6" s="1131"/>
      <c r="DN6" s="1131"/>
      <c r="DO6" s="1131"/>
      <c r="DP6" s="1132"/>
      <c r="DQ6" s="1033"/>
      <c r="DR6" s="1034"/>
      <c r="DS6" s="1034"/>
      <c r="DT6" s="1034"/>
      <c r="DU6" s="1035"/>
      <c r="DV6" s="1033"/>
      <c r="DW6" s="1034"/>
      <c r="DX6" s="1034"/>
      <c r="DY6" s="1034"/>
      <c r="DZ6" s="1047"/>
      <c r="EA6" s="207"/>
    </row>
    <row r="7" spans="1:131" s="208" customFormat="1" ht="26.25" customHeight="1" thickTop="1" x14ac:dyDescent="0.15">
      <c r="A7" s="211">
        <v>1</v>
      </c>
      <c r="B7" s="1079" t="s">
        <v>366</v>
      </c>
      <c r="C7" s="1080"/>
      <c r="D7" s="1080"/>
      <c r="E7" s="1080"/>
      <c r="F7" s="1080"/>
      <c r="G7" s="1080"/>
      <c r="H7" s="1080"/>
      <c r="I7" s="1080"/>
      <c r="J7" s="1080"/>
      <c r="K7" s="1080"/>
      <c r="L7" s="1080"/>
      <c r="M7" s="1080"/>
      <c r="N7" s="1080"/>
      <c r="O7" s="1080"/>
      <c r="P7" s="1081"/>
      <c r="Q7" s="1133">
        <v>41977</v>
      </c>
      <c r="R7" s="1134"/>
      <c r="S7" s="1134"/>
      <c r="T7" s="1134"/>
      <c r="U7" s="1134"/>
      <c r="V7" s="1134">
        <v>40346</v>
      </c>
      <c r="W7" s="1134"/>
      <c r="X7" s="1134"/>
      <c r="Y7" s="1134"/>
      <c r="Z7" s="1134"/>
      <c r="AA7" s="1134">
        <v>1631</v>
      </c>
      <c r="AB7" s="1134"/>
      <c r="AC7" s="1134"/>
      <c r="AD7" s="1134"/>
      <c r="AE7" s="1135"/>
      <c r="AF7" s="1136">
        <v>1303</v>
      </c>
      <c r="AG7" s="1137"/>
      <c r="AH7" s="1137"/>
      <c r="AI7" s="1137"/>
      <c r="AJ7" s="1138"/>
      <c r="AK7" s="1120">
        <v>841</v>
      </c>
      <c r="AL7" s="1121"/>
      <c r="AM7" s="1121"/>
      <c r="AN7" s="1121"/>
      <c r="AO7" s="1121"/>
      <c r="AP7" s="1121">
        <v>43812</v>
      </c>
      <c r="AQ7" s="1121"/>
      <c r="AR7" s="1121"/>
      <c r="AS7" s="1121"/>
      <c r="AT7" s="1121"/>
      <c r="AU7" s="1122" t="s">
        <v>556</v>
      </c>
      <c r="AV7" s="1122"/>
      <c r="AW7" s="1122"/>
      <c r="AX7" s="1122"/>
      <c r="AY7" s="1123"/>
      <c r="AZ7" s="205"/>
      <c r="BA7" s="205"/>
      <c r="BB7" s="205"/>
      <c r="BC7" s="205"/>
      <c r="BD7" s="205"/>
      <c r="BE7" s="206"/>
      <c r="BF7" s="206"/>
      <c r="BG7" s="206"/>
      <c r="BH7" s="206"/>
      <c r="BI7" s="206"/>
      <c r="BJ7" s="206"/>
      <c r="BK7" s="206"/>
      <c r="BL7" s="206"/>
      <c r="BM7" s="206"/>
      <c r="BN7" s="206"/>
      <c r="BO7" s="206"/>
      <c r="BP7" s="206"/>
      <c r="BQ7" s="212">
        <v>1</v>
      </c>
      <c r="BR7" s="213"/>
      <c r="BS7" s="1124" t="s">
        <v>562</v>
      </c>
      <c r="BT7" s="1125"/>
      <c r="BU7" s="1125"/>
      <c r="BV7" s="1125"/>
      <c r="BW7" s="1125"/>
      <c r="BX7" s="1125"/>
      <c r="BY7" s="1125"/>
      <c r="BZ7" s="1125"/>
      <c r="CA7" s="1125"/>
      <c r="CB7" s="1125"/>
      <c r="CC7" s="1125"/>
      <c r="CD7" s="1125"/>
      <c r="CE7" s="1125"/>
      <c r="CF7" s="1125"/>
      <c r="CG7" s="1126"/>
      <c r="CH7" s="1117">
        <v>-1</v>
      </c>
      <c r="CI7" s="1118"/>
      <c r="CJ7" s="1118"/>
      <c r="CK7" s="1118"/>
      <c r="CL7" s="1119"/>
      <c r="CM7" s="1117">
        <v>48</v>
      </c>
      <c r="CN7" s="1118"/>
      <c r="CO7" s="1118"/>
      <c r="CP7" s="1118"/>
      <c r="CQ7" s="1119"/>
      <c r="CR7" s="1117">
        <v>5</v>
      </c>
      <c r="CS7" s="1118"/>
      <c r="CT7" s="1118"/>
      <c r="CU7" s="1118"/>
      <c r="CV7" s="1119"/>
      <c r="CW7" s="1117" t="s">
        <v>548</v>
      </c>
      <c r="CX7" s="1118"/>
      <c r="CY7" s="1118"/>
      <c r="CZ7" s="1118"/>
      <c r="DA7" s="1119"/>
      <c r="DB7" s="1117">
        <v>312</v>
      </c>
      <c r="DC7" s="1118"/>
      <c r="DD7" s="1118"/>
      <c r="DE7" s="1118"/>
      <c r="DF7" s="1119"/>
      <c r="DG7" s="1117">
        <v>433</v>
      </c>
      <c r="DH7" s="1118"/>
      <c r="DI7" s="1118"/>
      <c r="DJ7" s="1118"/>
      <c r="DK7" s="1119"/>
      <c r="DL7" s="1117" t="s">
        <v>548</v>
      </c>
      <c r="DM7" s="1118"/>
      <c r="DN7" s="1118"/>
      <c r="DO7" s="1118"/>
      <c r="DP7" s="1119"/>
      <c r="DQ7" s="1117">
        <v>246</v>
      </c>
      <c r="DR7" s="1118"/>
      <c r="DS7" s="1118"/>
      <c r="DT7" s="1118"/>
      <c r="DU7" s="1119"/>
      <c r="DV7" s="1144"/>
      <c r="DW7" s="1145"/>
      <c r="DX7" s="1145"/>
      <c r="DY7" s="1145"/>
      <c r="DZ7" s="1146"/>
      <c r="EA7" s="207"/>
    </row>
    <row r="8" spans="1:131" s="208" customFormat="1" ht="26.25" customHeight="1" x14ac:dyDescent="0.15">
      <c r="A8" s="214">
        <v>2</v>
      </c>
      <c r="B8" s="1066" t="s">
        <v>367</v>
      </c>
      <c r="C8" s="1067"/>
      <c r="D8" s="1067"/>
      <c r="E8" s="1067"/>
      <c r="F8" s="1067"/>
      <c r="G8" s="1067"/>
      <c r="H8" s="1067"/>
      <c r="I8" s="1067"/>
      <c r="J8" s="1067"/>
      <c r="K8" s="1067"/>
      <c r="L8" s="1067"/>
      <c r="M8" s="1067"/>
      <c r="N8" s="1067"/>
      <c r="O8" s="1067"/>
      <c r="P8" s="1068"/>
      <c r="Q8" s="1072">
        <v>174</v>
      </c>
      <c r="R8" s="1073"/>
      <c r="S8" s="1073"/>
      <c r="T8" s="1073"/>
      <c r="U8" s="1073"/>
      <c r="V8" s="1073">
        <v>167</v>
      </c>
      <c r="W8" s="1073"/>
      <c r="X8" s="1073"/>
      <c r="Y8" s="1073"/>
      <c r="Z8" s="1073"/>
      <c r="AA8" s="1073">
        <v>7</v>
      </c>
      <c r="AB8" s="1073"/>
      <c r="AC8" s="1073"/>
      <c r="AD8" s="1073"/>
      <c r="AE8" s="1074"/>
      <c r="AF8" s="1048">
        <v>7</v>
      </c>
      <c r="AG8" s="1049"/>
      <c r="AH8" s="1049"/>
      <c r="AI8" s="1049"/>
      <c r="AJ8" s="1050"/>
      <c r="AK8" s="1115" t="s">
        <v>549</v>
      </c>
      <c r="AL8" s="1116"/>
      <c r="AM8" s="1116"/>
      <c r="AN8" s="1116"/>
      <c r="AO8" s="1116"/>
      <c r="AP8" s="1116" t="s">
        <v>549</v>
      </c>
      <c r="AQ8" s="1116"/>
      <c r="AR8" s="1116"/>
      <c r="AS8" s="1116"/>
      <c r="AT8" s="1116"/>
      <c r="AU8" s="1113"/>
      <c r="AV8" s="1113"/>
      <c r="AW8" s="1113"/>
      <c r="AX8" s="1113"/>
      <c r="AY8" s="1114"/>
      <c r="AZ8" s="205"/>
      <c r="BA8" s="205"/>
      <c r="BB8" s="205"/>
      <c r="BC8" s="205"/>
      <c r="BD8" s="205"/>
      <c r="BE8" s="206"/>
      <c r="BF8" s="206"/>
      <c r="BG8" s="206"/>
      <c r="BH8" s="206"/>
      <c r="BI8" s="206"/>
      <c r="BJ8" s="206"/>
      <c r="BK8" s="206"/>
      <c r="BL8" s="206"/>
      <c r="BM8" s="206"/>
      <c r="BN8" s="206"/>
      <c r="BO8" s="206"/>
      <c r="BP8" s="206"/>
      <c r="BQ8" s="215">
        <v>2</v>
      </c>
      <c r="BR8" s="216"/>
      <c r="BS8" s="1043" t="s">
        <v>563</v>
      </c>
      <c r="BT8" s="1044"/>
      <c r="BU8" s="1044"/>
      <c r="BV8" s="1044"/>
      <c r="BW8" s="1044"/>
      <c r="BX8" s="1044"/>
      <c r="BY8" s="1044"/>
      <c r="BZ8" s="1044"/>
      <c r="CA8" s="1044"/>
      <c r="CB8" s="1044"/>
      <c r="CC8" s="1044"/>
      <c r="CD8" s="1044"/>
      <c r="CE8" s="1044"/>
      <c r="CF8" s="1044"/>
      <c r="CG8" s="1045"/>
      <c r="CH8" s="1018">
        <v>0</v>
      </c>
      <c r="CI8" s="1019"/>
      <c r="CJ8" s="1019"/>
      <c r="CK8" s="1019"/>
      <c r="CL8" s="1020"/>
      <c r="CM8" s="1018">
        <v>24</v>
      </c>
      <c r="CN8" s="1019"/>
      <c r="CO8" s="1019"/>
      <c r="CP8" s="1019"/>
      <c r="CQ8" s="1020"/>
      <c r="CR8" s="1018">
        <v>22</v>
      </c>
      <c r="CS8" s="1019"/>
      <c r="CT8" s="1019"/>
      <c r="CU8" s="1019"/>
      <c r="CV8" s="1020"/>
      <c r="CW8" s="1018" t="s">
        <v>549</v>
      </c>
      <c r="CX8" s="1019"/>
      <c r="CY8" s="1019"/>
      <c r="CZ8" s="1019"/>
      <c r="DA8" s="1020"/>
      <c r="DB8" s="1018" t="s">
        <v>549</v>
      </c>
      <c r="DC8" s="1019"/>
      <c r="DD8" s="1019"/>
      <c r="DE8" s="1019"/>
      <c r="DF8" s="1020"/>
      <c r="DG8" s="1018" t="s">
        <v>549</v>
      </c>
      <c r="DH8" s="1019"/>
      <c r="DI8" s="1019"/>
      <c r="DJ8" s="1019"/>
      <c r="DK8" s="1020"/>
      <c r="DL8" s="1018" t="s">
        <v>548</v>
      </c>
      <c r="DM8" s="1019"/>
      <c r="DN8" s="1019"/>
      <c r="DO8" s="1019"/>
      <c r="DP8" s="1020"/>
      <c r="DQ8" s="1018" t="s">
        <v>548</v>
      </c>
      <c r="DR8" s="1019"/>
      <c r="DS8" s="1019"/>
      <c r="DT8" s="1019"/>
      <c r="DU8" s="1020"/>
      <c r="DV8" s="1021"/>
      <c r="DW8" s="1022"/>
      <c r="DX8" s="1022"/>
      <c r="DY8" s="1022"/>
      <c r="DZ8" s="1023"/>
      <c r="EA8" s="207"/>
    </row>
    <row r="9" spans="1:131" s="208" customFormat="1" ht="26.25" customHeight="1" x14ac:dyDescent="0.15">
      <c r="A9" s="214">
        <v>3</v>
      </c>
      <c r="B9" s="1066" t="s">
        <v>368</v>
      </c>
      <c r="C9" s="1067"/>
      <c r="D9" s="1067"/>
      <c r="E9" s="1067"/>
      <c r="F9" s="1067"/>
      <c r="G9" s="1067"/>
      <c r="H9" s="1067"/>
      <c r="I9" s="1067"/>
      <c r="J9" s="1067"/>
      <c r="K9" s="1067"/>
      <c r="L9" s="1067"/>
      <c r="M9" s="1067"/>
      <c r="N9" s="1067"/>
      <c r="O9" s="1067"/>
      <c r="P9" s="1068"/>
      <c r="Q9" s="1072">
        <v>1</v>
      </c>
      <c r="R9" s="1073"/>
      <c r="S9" s="1073"/>
      <c r="T9" s="1073"/>
      <c r="U9" s="1073"/>
      <c r="V9" s="1073">
        <v>1</v>
      </c>
      <c r="W9" s="1073"/>
      <c r="X9" s="1073"/>
      <c r="Y9" s="1073"/>
      <c r="Z9" s="1073"/>
      <c r="AA9" s="1073" t="s">
        <v>548</v>
      </c>
      <c r="AB9" s="1073"/>
      <c r="AC9" s="1073"/>
      <c r="AD9" s="1073"/>
      <c r="AE9" s="1074"/>
      <c r="AF9" s="1048" t="s">
        <v>113</v>
      </c>
      <c r="AG9" s="1049"/>
      <c r="AH9" s="1049"/>
      <c r="AI9" s="1049"/>
      <c r="AJ9" s="1050"/>
      <c r="AK9" s="1115">
        <v>0</v>
      </c>
      <c r="AL9" s="1116"/>
      <c r="AM9" s="1116"/>
      <c r="AN9" s="1116"/>
      <c r="AO9" s="1116"/>
      <c r="AP9" s="1116" t="s">
        <v>549</v>
      </c>
      <c r="AQ9" s="1116"/>
      <c r="AR9" s="1116"/>
      <c r="AS9" s="1116"/>
      <c r="AT9" s="1116"/>
      <c r="AU9" s="1113"/>
      <c r="AV9" s="1113"/>
      <c r="AW9" s="1113"/>
      <c r="AX9" s="1113"/>
      <c r="AY9" s="1114"/>
      <c r="AZ9" s="205"/>
      <c r="BA9" s="205"/>
      <c r="BB9" s="205"/>
      <c r="BC9" s="205"/>
      <c r="BD9" s="205"/>
      <c r="BE9" s="206"/>
      <c r="BF9" s="206"/>
      <c r="BG9" s="206"/>
      <c r="BH9" s="206"/>
      <c r="BI9" s="206"/>
      <c r="BJ9" s="206"/>
      <c r="BK9" s="206"/>
      <c r="BL9" s="206"/>
      <c r="BM9" s="206"/>
      <c r="BN9" s="206"/>
      <c r="BO9" s="206"/>
      <c r="BP9" s="206"/>
      <c r="BQ9" s="215">
        <v>3</v>
      </c>
      <c r="BR9" s="216"/>
      <c r="BS9" s="1043" t="s">
        <v>564</v>
      </c>
      <c r="BT9" s="1044"/>
      <c r="BU9" s="1044"/>
      <c r="BV9" s="1044"/>
      <c r="BW9" s="1044"/>
      <c r="BX9" s="1044"/>
      <c r="BY9" s="1044"/>
      <c r="BZ9" s="1044"/>
      <c r="CA9" s="1044"/>
      <c r="CB9" s="1044"/>
      <c r="CC9" s="1044"/>
      <c r="CD9" s="1044"/>
      <c r="CE9" s="1044"/>
      <c r="CF9" s="1044"/>
      <c r="CG9" s="1045"/>
      <c r="CH9" s="1018">
        <v>4</v>
      </c>
      <c r="CI9" s="1019"/>
      <c r="CJ9" s="1019"/>
      <c r="CK9" s="1019"/>
      <c r="CL9" s="1020"/>
      <c r="CM9" s="1018">
        <v>2</v>
      </c>
      <c r="CN9" s="1019"/>
      <c r="CO9" s="1019"/>
      <c r="CP9" s="1019"/>
      <c r="CQ9" s="1020"/>
      <c r="CR9" s="1018">
        <v>5</v>
      </c>
      <c r="CS9" s="1019"/>
      <c r="CT9" s="1019"/>
      <c r="CU9" s="1019"/>
      <c r="CV9" s="1020"/>
      <c r="CW9" s="1018" t="s">
        <v>548</v>
      </c>
      <c r="CX9" s="1019"/>
      <c r="CY9" s="1019"/>
      <c r="CZ9" s="1019"/>
      <c r="DA9" s="1020"/>
      <c r="DB9" s="1018" t="s">
        <v>549</v>
      </c>
      <c r="DC9" s="1019"/>
      <c r="DD9" s="1019"/>
      <c r="DE9" s="1019"/>
      <c r="DF9" s="1020"/>
      <c r="DG9" s="1018" t="s">
        <v>568</v>
      </c>
      <c r="DH9" s="1019"/>
      <c r="DI9" s="1019"/>
      <c r="DJ9" s="1019"/>
      <c r="DK9" s="1020"/>
      <c r="DL9" s="1018" t="s">
        <v>548</v>
      </c>
      <c r="DM9" s="1019"/>
      <c r="DN9" s="1019"/>
      <c r="DO9" s="1019"/>
      <c r="DP9" s="1020"/>
      <c r="DQ9" s="1018" t="s">
        <v>548</v>
      </c>
      <c r="DR9" s="1019"/>
      <c r="DS9" s="1019"/>
      <c r="DT9" s="1019"/>
      <c r="DU9" s="1020"/>
      <c r="DV9" s="1021"/>
      <c r="DW9" s="1022"/>
      <c r="DX9" s="1022"/>
      <c r="DY9" s="1022"/>
      <c r="DZ9" s="1023"/>
      <c r="EA9" s="207"/>
    </row>
    <row r="10" spans="1:131" s="208" customFormat="1" ht="26.25" customHeight="1" x14ac:dyDescent="0.15">
      <c r="A10" s="214">
        <v>4</v>
      </c>
      <c r="B10" s="1066"/>
      <c r="C10" s="1067"/>
      <c r="D10" s="1067"/>
      <c r="E10" s="1067"/>
      <c r="F10" s="1067"/>
      <c r="G10" s="1067"/>
      <c r="H10" s="1067"/>
      <c r="I10" s="1067"/>
      <c r="J10" s="1067"/>
      <c r="K10" s="1067"/>
      <c r="L10" s="1067"/>
      <c r="M10" s="1067"/>
      <c r="N10" s="1067"/>
      <c r="O10" s="1067"/>
      <c r="P10" s="1068"/>
      <c r="Q10" s="1072"/>
      <c r="R10" s="1073"/>
      <c r="S10" s="1073"/>
      <c r="T10" s="1073"/>
      <c r="U10" s="1073"/>
      <c r="V10" s="1073"/>
      <c r="W10" s="1073"/>
      <c r="X10" s="1073"/>
      <c r="Y10" s="1073"/>
      <c r="Z10" s="1073"/>
      <c r="AA10" s="1073"/>
      <c r="AB10" s="1073"/>
      <c r="AC10" s="1073"/>
      <c r="AD10" s="1073"/>
      <c r="AE10" s="1074"/>
      <c r="AF10" s="1048"/>
      <c r="AG10" s="1049"/>
      <c r="AH10" s="1049"/>
      <c r="AI10" s="1049"/>
      <c r="AJ10" s="1050"/>
      <c r="AK10" s="1115"/>
      <c r="AL10" s="1116"/>
      <c r="AM10" s="1116"/>
      <c r="AN10" s="1116"/>
      <c r="AO10" s="1116"/>
      <c r="AP10" s="1116"/>
      <c r="AQ10" s="1116"/>
      <c r="AR10" s="1116"/>
      <c r="AS10" s="1116"/>
      <c r="AT10" s="1116"/>
      <c r="AU10" s="1113"/>
      <c r="AV10" s="1113"/>
      <c r="AW10" s="1113"/>
      <c r="AX10" s="1113"/>
      <c r="AY10" s="1114"/>
      <c r="AZ10" s="205"/>
      <c r="BA10" s="205"/>
      <c r="BB10" s="205"/>
      <c r="BC10" s="205"/>
      <c r="BD10" s="205"/>
      <c r="BE10" s="206"/>
      <c r="BF10" s="206"/>
      <c r="BG10" s="206"/>
      <c r="BH10" s="206"/>
      <c r="BI10" s="206"/>
      <c r="BJ10" s="206"/>
      <c r="BK10" s="206"/>
      <c r="BL10" s="206"/>
      <c r="BM10" s="206"/>
      <c r="BN10" s="206"/>
      <c r="BO10" s="206"/>
      <c r="BP10" s="206"/>
      <c r="BQ10" s="215">
        <v>4</v>
      </c>
      <c r="BR10" s="216"/>
      <c r="BS10" s="1043" t="s">
        <v>565</v>
      </c>
      <c r="BT10" s="1044"/>
      <c r="BU10" s="1044"/>
      <c r="BV10" s="1044"/>
      <c r="BW10" s="1044"/>
      <c r="BX10" s="1044"/>
      <c r="BY10" s="1044"/>
      <c r="BZ10" s="1044"/>
      <c r="CA10" s="1044"/>
      <c r="CB10" s="1044"/>
      <c r="CC10" s="1044"/>
      <c r="CD10" s="1044"/>
      <c r="CE10" s="1044"/>
      <c r="CF10" s="1044"/>
      <c r="CG10" s="1045"/>
      <c r="CH10" s="1018">
        <v>0</v>
      </c>
      <c r="CI10" s="1019"/>
      <c r="CJ10" s="1019"/>
      <c r="CK10" s="1019"/>
      <c r="CL10" s="1020"/>
      <c r="CM10" s="1018">
        <v>85</v>
      </c>
      <c r="CN10" s="1019"/>
      <c r="CO10" s="1019"/>
      <c r="CP10" s="1019"/>
      <c r="CQ10" s="1020"/>
      <c r="CR10" s="1018">
        <v>14</v>
      </c>
      <c r="CS10" s="1019"/>
      <c r="CT10" s="1019"/>
      <c r="CU10" s="1019"/>
      <c r="CV10" s="1020"/>
      <c r="CW10" s="1018">
        <v>16</v>
      </c>
      <c r="CX10" s="1019"/>
      <c r="CY10" s="1019"/>
      <c r="CZ10" s="1019"/>
      <c r="DA10" s="1020"/>
      <c r="DB10" s="1018" t="s">
        <v>549</v>
      </c>
      <c r="DC10" s="1019"/>
      <c r="DD10" s="1019"/>
      <c r="DE10" s="1019"/>
      <c r="DF10" s="1020"/>
      <c r="DG10" s="1018" t="s">
        <v>548</v>
      </c>
      <c r="DH10" s="1019"/>
      <c r="DI10" s="1019"/>
      <c r="DJ10" s="1019"/>
      <c r="DK10" s="1020"/>
      <c r="DL10" s="1018" t="s">
        <v>548</v>
      </c>
      <c r="DM10" s="1019"/>
      <c r="DN10" s="1019"/>
      <c r="DO10" s="1019"/>
      <c r="DP10" s="1020"/>
      <c r="DQ10" s="1018" t="s">
        <v>548</v>
      </c>
      <c r="DR10" s="1019"/>
      <c r="DS10" s="1019"/>
      <c r="DT10" s="1019"/>
      <c r="DU10" s="1020"/>
      <c r="DV10" s="1021"/>
      <c r="DW10" s="1022"/>
      <c r="DX10" s="1022"/>
      <c r="DY10" s="1022"/>
      <c r="DZ10" s="1023"/>
      <c r="EA10" s="207"/>
    </row>
    <row r="11" spans="1:131" s="208" customFormat="1" ht="26.25" customHeight="1" x14ac:dyDescent="0.15">
      <c r="A11" s="214">
        <v>5</v>
      </c>
      <c r="B11" s="1066"/>
      <c r="C11" s="1067"/>
      <c r="D11" s="1067"/>
      <c r="E11" s="1067"/>
      <c r="F11" s="1067"/>
      <c r="G11" s="1067"/>
      <c r="H11" s="1067"/>
      <c r="I11" s="1067"/>
      <c r="J11" s="1067"/>
      <c r="K11" s="1067"/>
      <c r="L11" s="1067"/>
      <c r="M11" s="1067"/>
      <c r="N11" s="1067"/>
      <c r="O11" s="1067"/>
      <c r="P11" s="1068"/>
      <c r="Q11" s="1072"/>
      <c r="R11" s="1073"/>
      <c r="S11" s="1073"/>
      <c r="T11" s="1073"/>
      <c r="U11" s="1073"/>
      <c r="V11" s="1073"/>
      <c r="W11" s="1073"/>
      <c r="X11" s="1073"/>
      <c r="Y11" s="1073"/>
      <c r="Z11" s="1073"/>
      <c r="AA11" s="1073"/>
      <c r="AB11" s="1073"/>
      <c r="AC11" s="1073"/>
      <c r="AD11" s="1073"/>
      <c r="AE11" s="1074"/>
      <c r="AF11" s="1048"/>
      <c r="AG11" s="1049"/>
      <c r="AH11" s="1049"/>
      <c r="AI11" s="1049"/>
      <c r="AJ11" s="1050"/>
      <c r="AK11" s="1115"/>
      <c r="AL11" s="1116"/>
      <c r="AM11" s="1116"/>
      <c r="AN11" s="1116"/>
      <c r="AO11" s="1116"/>
      <c r="AP11" s="1116"/>
      <c r="AQ11" s="1116"/>
      <c r="AR11" s="1116"/>
      <c r="AS11" s="1116"/>
      <c r="AT11" s="1116"/>
      <c r="AU11" s="1113"/>
      <c r="AV11" s="1113"/>
      <c r="AW11" s="1113"/>
      <c r="AX11" s="1113"/>
      <c r="AY11" s="1114"/>
      <c r="AZ11" s="205"/>
      <c r="BA11" s="205"/>
      <c r="BB11" s="205"/>
      <c r="BC11" s="205"/>
      <c r="BD11" s="205"/>
      <c r="BE11" s="206"/>
      <c r="BF11" s="206"/>
      <c r="BG11" s="206"/>
      <c r="BH11" s="206"/>
      <c r="BI11" s="206"/>
      <c r="BJ11" s="206"/>
      <c r="BK11" s="206"/>
      <c r="BL11" s="206"/>
      <c r="BM11" s="206"/>
      <c r="BN11" s="206"/>
      <c r="BO11" s="206"/>
      <c r="BP11" s="206"/>
      <c r="BQ11" s="215">
        <v>5</v>
      </c>
      <c r="BR11" s="216"/>
      <c r="BS11" s="1043" t="s">
        <v>566</v>
      </c>
      <c r="BT11" s="1044"/>
      <c r="BU11" s="1044"/>
      <c r="BV11" s="1044"/>
      <c r="BW11" s="1044"/>
      <c r="BX11" s="1044"/>
      <c r="BY11" s="1044"/>
      <c r="BZ11" s="1044"/>
      <c r="CA11" s="1044"/>
      <c r="CB11" s="1044"/>
      <c r="CC11" s="1044"/>
      <c r="CD11" s="1044"/>
      <c r="CE11" s="1044"/>
      <c r="CF11" s="1044"/>
      <c r="CG11" s="1045"/>
      <c r="CH11" s="1018">
        <v>0</v>
      </c>
      <c r="CI11" s="1019"/>
      <c r="CJ11" s="1019"/>
      <c r="CK11" s="1019"/>
      <c r="CL11" s="1020"/>
      <c r="CM11" s="1018">
        <v>8</v>
      </c>
      <c r="CN11" s="1019"/>
      <c r="CO11" s="1019"/>
      <c r="CP11" s="1019"/>
      <c r="CQ11" s="1020"/>
      <c r="CR11" s="1018">
        <v>5</v>
      </c>
      <c r="CS11" s="1019"/>
      <c r="CT11" s="1019"/>
      <c r="CU11" s="1019"/>
      <c r="CV11" s="1020"/>
      <c r="CW11" s="1018" t="s">
        <v>549</v>
      </c>
      <c r="CX11" s="1019"/>
      <c r="CY11" s="1019"/>
      <c r="CZ11" s="1019"/>
      <c r="DA11" s="1020"/>
      <c r="DB11" s="1018" t="s">
        <v>549</v>
      </c>
      <c r="DC11" s="1019"/>
      <c r="DD11" s="1019"/>
      <c r="DE11" s="1019"/>
      <c r="DF11" s="1020"/>
      <c r="DG11" s="1018" t="s">
        <v>549</v>
      </c>
      <c r="DH11" s="1019"/>
      <c r="DI11" s="1019"/>
      <c r="DJ11" s="1019"/>
      <c r="DK11" s="1020"/>
      <c r="DL11" s="1018" t="s">
        <v>548</v>
      </c>
      <c r="DM11" s="1019"/>
      <c r="DN11" s="1019"/>
      <c r="DO11" s="1019"/>
      <c r="DP11" s="1020"/>
      <c r="DQ11" s="1018" t="s">
        <v>548</v>
      </c>
      <c r="DR11" s="1019"/>
      <c r="DS11" s="1019"/>
      <c r="DT11" s="1019"/>
      <c r="DU11" s="1020"/>
      <c r="DV11" s="1021"/>
      <c r="DW11" s="1022"/>
      <c r="DX11" s="1022"/>
      <c r="DY11" s="1022"/>
      <c r="DZ11" s="1023"/>
      <c r="EA11" s="207"/>
    </row>
    <row r="12" spans="1:131" s="208" customFormat="1" ht="26.25" customHeight="1" x14ac:dyDescent="0.15">
      <c r="A12" s="214">
        <v>6</v>
      </c>
      <c r="B12" s="1066"/>
      <c r="C12" s="1067"/>
      <c r="D12" s="1067"/>
      <c r="E12" s="1067"/>
      <c r="F12" s="1067"/>
      <c r="G12" s="1067"/>
      <c r="H12" s="1067"/>
      <c r="I12" s="1067"/>
      <c r="J12" s="1067"/>
      <c r="K12" s="1067"/>
      <c r="L12" s="1067"/>
      <c r="M12" s="1067"/>
      <c r="N12" s="1067"/>
      <c r="O12" s="1067"/>
      <c r="P12" s="1068"/>
      <c r="Q12" s="1072"/>
      <c r="R12" s="1073"/>
      <c r="S12" s="1073"/>
      <c r="T12" s="1073"/>
      <c r="U12" s="1073"/>
      <c r="V12" s="1073"/>
      <c r="W12" s="1073"/>
      <c r="X12" s="1073"/>
      <c r="Y12" s="1073"/>
      <c r="Z12" s="1073"/>
      <c r="AA12" s="1073"/>
      <c r="AB12" s="1073"/>
      <c r="AC12" s="1073"/>
      <c r="AD12" s="1073"/>
      <c r="AE12" s="1074"/>
      <c r="AF12" s="1048"/>
      <c r="AG12" s="1049"/>
      <c r="AH12" s="1049"/>
      <c r="AI12" s="1049"/>
      <c r="AJ12" s="1050"/>
      <c r="AK12" s="1115"/>
      <c r="AL12" s="1116"/>
      <c r="AM12" s="1116"/>
      <c r="AN12" s="1116"/>
      <c r="AO12" s="1116"/>
      <c r="AP12" s="1116"/>
      <c r="AQ12" s="1116"/>
      <c r="AR12" s="1116"/>
      <c r="AS12" s="1116"/>
      <c r="AT12" s="1116"/>
      <c r="AU12" s="1113"/>
      <c r="AV12" s="1113"/>
      <c r="AW12" s="1113"/>
      <c r="AX12" s="1113"/>
      <c r="AY12" s="1114"/>
      <c r="AZ12" s="205"/>
      <c r="BA12" s="205"/>
      <c r="BB12" s="205"/>
      <c r="BC12" s="205"/>
      <c r="BD12" s="205"/>
      <c r="BE12" s="206"/>
      <c r="BF12" s="206"/>
      <c r="BG12" s="206"/>
      <c r="BH12" s="206"/>
      <c r="BI12" s="206"/>
      <c r="BJ12" s="206"/>
      <c r="BK12" s="206"/>
      <c r="BL12" s="206"/>
      <c r="BM12" s="206"/>
      <c r="BN12" s="206"/>
      <c r="BO12" s="206"/>
      <c r="BP12" s="206"/>
      <c r="BQ12" s="215">
        <v>6</v>
      </c>
      <c r="BR12" s="216"/>
      <c r="BS12" s="1043" t="s">
        <v>567</v>
      </c>
      <c r="BT12" s="1044"/>
      <c r="BU12" s="1044"/>
      <c r="BV12" s="1044"/>
      <c r="BW12" s="1044"/>
      <c r="BX12" s="1044"/>
      <c r="BY12" s="1044"/>
      <c r="BZ12" s="1044"/>
      <c r="CA12" s="1044"/>
      <c r="CB12" s="1044"/>
      <c r="CC12" s="1044"/>
      <c r="CD12" s="1044"/>
      <c r="CE12" s="1044"/>
      <c r="CF12" s="1044"/>
      <c r="CG12" s="1045"/>
      <c r="CH12" s="1018">
        <v>5</v>
      </c>
      <c r="CI12" s="1019"/>
      <c r="CJ12" s="1019"/>
      <c r="CK12" s="1019"/>
      <c r="CL12" s="1020"/>
      <c r="CM12" s="1018">
        <v>2</v>
      </c>
      <c r="CN12" s="1019"/>
      <c r="CO12" s="1019"/>
      <c r="CP12" s="1019"/>
      <c r="CQ12" s="1020"/>
      <c r="CR12" s="1018">
        <v>1</v>
      </c>
      <c r="CS12" s="1019"/>
      <c r="CT12" s="1019"/>
      <c r="CU12" s="1019"/>
      <c r="CV12" s="1020"/>
      <c r="CW12" s="1018" t="s">
        <v>548</v>
      </c>
      <c r="CX12" s="1019"/>
      <c r="CY12" s="1019"/>
      <c r="CZ12" s="1019"/>
      <c r="DA12" s="1020"/>
      <c r="DB12" s="1018" t="s">
        <v>548</v>
      </c>
      <c r="DC12" s="1019"/>
      <c r="DD12" s="1019"/>
      <c r="DE12" s="1019"/>
      <c r="DF12" s="1020"/>
      <c r="DG12" s="1018" t="s">
        <v>549</v>
      </c>
      <c r="DH12" s="1019"/>
      <c r="DI12" s="1019"/>
      <c r="DJ12" s="1019"/>
      <c r="DK12" s="1020"/>
      <c r="DL12" s="1018" t="s">
        <v>548</v>
      </c>
      <c r="DM12" s="1019"/>
      <c r="DN12" s="1019"/>
      <c r="DO12" s="1019"/>
      <c r="DP12" s="1020"/>
      <c r="DQ12" s="1018" t="s">
        <v>548</v>
      </c>
      <c r="DR12" s="1019"/>
      <c r="DS12" s="1019"/>
      <c r="DT12" s="1019"/>
      <c r="DU12" s="1020"/>
      <c r="DV12" s="1021"/>
      <c r="DW12" s="1022"/>
      <c r="DX12" s="1022"/>
      <c r="DY12" s="1022"/>
      <c r="DZ12" s="1023"/>
      <c r="EA12" s="207"/>
    </row>
    <row r="13" spans="1:131" s="208" customFormat="1" ht="26.25" customHeight="1" x14ac:dyDescent="0.15">
      <c r="A13" s="214">
        <v>7</v>
      </c>
      <c r="B13" s="1066"/>
      <c r="C13" s="1067"/>
      <c r="D13" s="1067"/>
      <c r="E13" s="1067"/>
      <c r="F13" s="1067"/>
      <c r="G13" s="1067"/>
      <c r="H13" s="1067"/>
      <c r="I13" s="1067"/>
      <c r="J13" s="1067"/>
      <c r="K13" s="1067"/>
      <c r="L13" s="1067"/>
      <c r="M13" s="1067"/>
      <c r="N13" s="1067"/>
      <c r="O13" s="1067"/>
      <c r="P13" s="1068"/>
      <c r="Q13" s="1072"/>
      <c r="R13" s="1073"/>
      <c r="S13" s="1073"/>
      <c r="T13" s="1073"/>
      <c r="U13" s="1073"/>
      <c r="V13" s="1073"/>
      <c r="W13" s="1073"/>
      <c r="X13" s="1073"/>
      <c r="Y13" s="1073"/>
      <c r="Z13" s="1073"/>
      <c r="AA13" s="1073"/>
      <c r="AB13" s="1073"/>
      <c r="AC13" s="1073"/>
      <c r="AD13" s="1073"/>
      <c r="AE13" s="1074"/>
      <c r="AF13" s="1048"/>
      <c r="AG13" s="1049"/>
      <c r="AH13" s="1049"/>
      <c r="AI13" s="1049"/>
      <c r="AJ13" s="1050"/>
      <c r="AK13" s="1115"/>
      <c r="AL13" s="1116"/>
      <c r="AM13" s="1116"/>
      <c r="AN13" s="1116"/>
      <c r="AO13" s="1116"/>
      <c r="AP13" s="1116"/>
      <c r="AQ13" s="1116"/>
      <c r="AR13" s="1116"/>
      <c r="AS13" s="1116"/>
      <c r="AT13" s="1116"/>
      <c r="AU13" s="1113"/>
      <c r="AV13" s="1113"/>
      <c r="AW13" s="1113"/>
      <c r="AX13" s="1113"/>
      <c r="AY13" s="1114"/>
      <c r="AZ13" s="205"/>
      <c r="BA13" s="205"/>
      <c r="BB13" s="205"/>
      <c r="BC13" s="205"/>
      <c r="BD13" s="205"/>
      <c r="BE13" s="206"/>
      <c r="BF13" s="206"/>
      <c r="BG13" s="206"/>
      <c r="BH13" s="206"/>
      <c r="BI13" s="206"/>
      <c r="BJ13" s="206"/>
      <c r="BK13" s="206"/>
      <c r="BL13" s="206"/>
      <c r="BM13" s="206"/>
      <c r="BN13" s="206"/>
      <c r="BO13" s="206"/>
      <c r="BP13" s="206"/>
      <c r="BQ13" s="215">
        <v>7</v>
      </c>
      <c r="BR13" s="216"/>
      <c r="BS13" s="1043"/>
      <c r="BT13" s="1044"/>
      <c r="BU13" s="1044"/>
      <c r="BV13" s="1044"/>
      <c r="BW13" s="1044"/>
      <c r="BX13" s="1044"/>
      <c r="BY13" s="1044"/>
      <c r="BZ13" s="1044"/>
      <c r="CA13" s="1044"/>
      <c r="CB13" s="1044"/>
      <c r="CC13" s="1044"/>
      <c r="CD13" s="1044"/>
      <c r="CE13" s="1044"/>
      <c r="CF13" s="1044"/>
      <c r="CG13" s="1045"/>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07"/>
    </row>
    <row r="14" spans="1:131" s="208" customFormat="1" ht="26.25" customHeight="1" x14ac:dyDescent="0.15">
      <c r="A14" s="214">
        <v>8</v>
      </c>
      <c r="B14" s="1066"/>
      <c r="C14" s="1067"/>
      <c r="D14" s="1067"/>
      <c r="E14" s="1067"/>
      <c r="F14" s="1067"/>
      <c r="G14" s="1067"/>
      <c r="H14" s="1067"/>
      <c r="I14" s="1067"/>
      <c r="J14" s="1067"/>
      <c r="K14" s="1067"/>
      <c r="L14" s="1067"/>
      <c r="M14" s="1067"/>
      <c r="N14" s="1067"/>
      <c r="O14" s="1067"/>
      <c r="P14" s="1068"/>
      <c r="Q14" s="1072"/>
      <c r="R14" s="1073"/>
      <c r="S14" s="1073"/>
      <c r="T14" s="1073"/>
      <c r="U14" s="1073"/>
      <c r="V14" s="1073"/>
      <c r="W14" s="1073"/>
      <c r="X14" s="1073"/>
      <c r="Y14" s="1073"/>
      <c r="Z14" s="1073"/>
      <c r="AA14" s="1073"/>
      <c r="AB14" s="1073"/>
      <c r="AC14" s="1073"/>
      <c r="AD14" s="1073"/>
      <c r="AE14" s="1074"/>
      <c r="AF14" s="1048"/>
      <c r="AG14" s="1049"/>
      <c r="AH14" s="1049"/>
      <c r="AI14" s="1049"/>
      <c r="AJ14" s="1050"/>
      <c r="AK14" s="1115"/>
      <c r="AL14" s="1116"/>
      <c r="AM14" s="1116"/>
      <c r="AN14" s="1116"/>
      <c r="AO14" s="1116"/>
      <c r="AP14" s="1116"/>
      <c r="AQ14" s="1116"/>
      <c r="AR14" s="1116"/>
      <c r="AS14" s="1116"/>
      <c r="AT14" s="1116"/>
      <c r="AU14" s="1113"/>
      <c r="AV14" s="1113"/>
      <c r="AW14" s="1113"/>
      <c r="AX14" s="1113"/>
      <c r="AY14" s="1114"/>
      <c r="AZ14" s="205"/>
      <c r="BA14" s="205"/>
      <c r="BB14" s="205"/>
      <c r="BC14" s="205"/>
      <c r="BD14" s="205"/>
      <c r="BE14" s="206"/>
      <c r="BF14" s="206"/>
      <c r="BG14" s="206"/>
      <c r="BH14" s="206"/>
      <c r="BI14" s="206"/>
      <c r="BJ14" s="206"/>
      <c r="BK14" s="206"/>
      <c r="BL14" s="206"/>
      <c r="BM14" s="206"/>
      <c r="BN14" s="206"/>
      <c r="BO14" s="206"/>
      <c r="BP14" s="206"/>
      <c r="BQ14" s="215">
        <v>8</v>
      </c>
      <c r="BR14" s="216"/>
      <c r="BS14" s="1043"/>
      <c r="BT14" s="1044"/>
      <c r="BU14" s="1044"/>
      <c r="BV14" s="1044"/>
      <c r="BW14" s="1044"/>
      <c r="BX14" s="1044"/>
      <c r="BY14" s="1044"/>
      <c r="BZ14" s="1044"/>
      <c r="CA14" s="1044"/>
      <c r="CB14" s="1044"/>
      <c r="CC14" s="1044"/>
      <c r="CD14" s="1044"/>
      <c r="CE14" s="1044"/>
      <c r="CF14" s="1044"/>
      <c r="CG14" s="1045"/>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07"/>
    </row>
    <row r="15" spans="1:131" s="208" customFormat="1" ht="26.25" customHeight="1" x14ac:dyDescent="0.15">
      <c r="A15" s="214">
        <v>9</v>
      </c>
      <c r="B15" s="1066"/>
      <c r="C15" s="1067"/>
      <c r="D15" s="1067"/>
      <c r="E15" s="1067"/>
      <c r="F15" s="1067"/>
      <c r="G15" s="1067"/>
      <c r="H15" s="1067"/>
      <c r="I15" s="1067"/>
      <c r="J15" s="1067"/>
      <c r="K15" s="1067"/>
      <c r="L15" s="1067"/>
      <c r="M15" s="1067"/>
      <c r="N15" s="1067"/>
      <c r="O15" s="1067"/>
      <c r="P15" s="1068"/>
      <c r="Q15" s="1072"/>
      <c r="R15" s="1073"/>
      <c r="S15" s="1073"/>
      <c r="T15" s="1073"/>
      <c r="U15" s="1073"/>
      <c r="V15" s="1073"/>
      <c r="W15" s="1073"/>
      <c r="X15" s="1073"/>
      <c r="Y15" s="1073"/>
      <c r="Z15" s="1073"/>
      <c r="AA15" s="1073"/>
      <c r="AB15" s="1073"/>
      <c r="AC15" s="1073"/>
      <c r="AD15" s="1073"/>
      <c r="AE15" s="1074"/>
      <c r="AF15" s="1048"/>
      <c r="AG15" s="1049"/>
      <c r="AH15" s="1049"/>
      <c r="AI15" s="1049"/>
      <c r="AJ15" s="1050"/>
      <c r="AK15" s="1115"/>
      <c r="AL15" s="1116"/>
      <c r="AM15" s="1116"/>
      <c r="AN15" s="1116"/>
      <c r="AO15" s="1116"/>
      <c r="AP15" s="1116"/>
      <c r="AQ15" s="1116"/>
      <c r="AR15" s="1116"/>
      <c r="AS15" s="1116"/>
      <c r="AT15" s="1116"/>
      <c r="AU15" s="1113"/>
      <c r="AV15" s="1113"/>
      <c r="AW15" s="1113"/>
      <c r="AX15" s="1113"/>
      <c r="AY15" s="1114"/>
      <c r="AZ15" s="205"/>
      <c r="BA15" s="205"/>
      <c r="BB15" s="205"/>
      <c r="BC15" s="205"/>
      <c r="BD15" s="205"/>
      <c r="BE15" s="206"/>
      <c r="BF15" s="206"/>
      <c r="BG15" s="206"/>
      <c r="BH15" s="206"/>
      <c r="BI15" s="206"/>
      <c r="BJ15" s="206"/>
      <c r="BK15" s="206"/>
      <c r="BL15" s="206"/>
      <c r="BM15" s="206"/>
      <c r="BN15" s="206"/>
      <c r="BO15" s="206"/>
      <c r="BP15" s="206"/>
      <c r="BQ15" s="215">
        <v>9</v>
      </c>
      <c r="BR15" s="216"/>
      <c r="BS15" s="1043"/>
      <c r="BT15" s="1044"/>
      <c r="BU15" s="1044"/>
      <c r="BV15" s="1044"/>
      <c r="BW15" s="1044"/>
      <c r="BX15" s="1044"/>
      <c r="BY15" s="1044"/>
      <c r="BZ15" s="1044"/>
      <c r="CA15" s="1044"/>
      <c r="CB15" s="1044"/>
      <c r="CC15" s="1044"/>
      <c r="CD15" s="1044"/>
      <c r="CE15" s="1044"/>
      <c r="CF15" s="1044"/>
      <c r="CG15" s="1045"/>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07"/>
    </row>
    <row r="16" spans="1:131" s="208" customFormat="1" ht="26.25" customHeight="1" x14ac:dyDescent="0.15">
      <c r="A16" s="214">
        <v>10</v>
      </c>
      <c r="B16" s="1066"/>
      <c r="C16" s="1067"/>
      <c r="D16" s="1067"/>
      <c r="E16" s="1067"/>
      <c r="F16" s="1067"/>
      <c r="G16" s="1067"/>
      <c r="H16" s="1067"/>
      <c r="I16" s="1067"/>
      <c r="J16" s="1067"/>
      <c r="K16" s="1067"/>
      <c r="L16" s="1067"/>
      <c r="M16" s="1067"/>
      <c r="N16" s="1067"/>
      <c r="O16" s="1067"/>
      <c r="P16" s="1068"/>
      <c r="Q16" s="1072"/>
      <c r="R16" s="1073"/>
      <c r="S16" s="1073"/>
      <c r="T16" s="1073"/>
      <c r="U16" s="1073"/>
      <c r="V16" s="1073"/>
      <c r="W16" s="1073"/>
      <c r="X16" s="1073"/>
      <c r="Y16" s="1073"/>
      <c r="Z16" s="1073"/>
      <c r="AA16" s="1073"/>
      <c r="AB16" s="1073"/>
      <c r="AC16" s="1073"/>
      <c r="AD16" s="1073"/>
      <c r="AE16" s="1074"/>
      <c r="AF16" s="1048"/>
      <c r="AG16" s="1049"/>
      <c r="AH16" s="1049"/>
      <c r="AI16" s="1049"/>
      <c r="AJ16" s="1050"/>
      <c r="AK16" s="1115"/>
      <c r="AL16" s="1116"/>
      <c r="AM16" s="1116"/>
      <c r="AN16" s="1116"/>
      <c r="AO16" s="1116"/>
      <c r="AP16" s="1116"/>
      <c r="AQ16" s="1116"/>
      <c r="AR16" s="1116"/>
      <c r="AS16" s="1116"/>
      <c r="AT16" s="1116"/>
      <c r="AU16" s="1113"/>
      <c r="AV16" s="1113"/>
      <c r="AW16" s="1113"/>
      <c r="AX16" s="1113"/>
      <c r="AY16" s="1114"/>
      <c r="AZ16" s="205"/>
      <c r="BA16" s="205"/>
      <c r="BB16" s="205"/>
      <c r="BC16" s="205"/>
      <c r="BD16" s="205"/>
      <c r="BE16" s="206"/>
      <c r="BF16" s="206"/>
      <c r="BG16" s="206"/>
      <c r="BH16" s="206"/>
      <c r="BI16" s="206"/>
      <c r="BJ16" s="206"/>
      <c r="BK16" s="206"/>
      <c r="BL16" s="206"/>
      <c r="BM16" s="206"/>
      <c r="BN16" s="206"/>
      <c r="BO16" s="206"/>
      <c r="BP16" s="206"/>
      <c r="BQ16" s="215">
        <v>10</v>
      </c>
      <c r="BR16" s="216"/>
      <c r="BS16" s="1043"/>
      <c r="BT16" s="1044"/>
      <c r="BU16" s="1044"/>
      <c r="BV16" s="1044"/>
      <c r="BW16" s="1044"/>
      <c r="BX16" s="1044"/>
      <c r="BY16" s="1044"/>
      <c r="BZ16" s="1044"/>
      <c r="CA16" s="1044"/>
      <c r="CB16" s="1044"/>
      <c r="CC16" s="1044"/>
      <c r="CD16" s="1044"/>
      <c r="CE16" s="1044"/>
      <c r="CF16" s="1044"/>
      <c r="CG16" s="1045"/>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07"/>
    </row>
    <row r="17" spans="1:131" s="208" customFormat="1" ht="26.25" customHeight="1" x14ac:dyDescent="0.15">
      <c r="A17" s="214">
        <v>11</v>
      </c>
      <c r="B17" s="1066"/>
      <c r="C17" s="1067"/>
      <c r="D17" s="1067"/>
      <c r="E17" s="1067"/>
      <c r="F17" s="1067"/>
      <c r="G17" s="1067"/>
      <c r="H17" s="1067"/>
      <c r="I17" s="1067"/>
      <c r="J17" s="1067"/>
      <c r="K17" s="1067"/>
      <c r="L17" s="1067"/>
      <c r="M17" s="1067"/>
      <c r="N17" s="1067"/>
      <c r="O17" s="1067"/>
      <c r="P17" s="1068"/>
      <c r="Q17" s="1072"/>
      <c r="R17" s="1073"/>
      <c r="S17" s="1073"/>
      <c r="T17" s="1073"/>
      <c r="U17" s="1073"/>
      <c r="V17" s="1073"/>
      <c r="W17" s="1073"/>
      <c r="X17" s="1073"/>
      <c r="Y17" s="1073"/>
      <c r="Z17" s="1073"/>
      <c r="AA17" s="1073"/>
      <c r="AB17" s="1073"/>
      <c r="AC17" s="1073"/>
      <c r="AD17" s="1073"/>
      <c r="AE17" s="1074"/>
      <c r="AF17" s="1048"/>
      <c r="AG17" s="1049"/>
      <c r="AH17" s="1049"/>
      <c r="AI17" s="1049"/>
      <c r="AJ17" s="1050"/>
      <c r="AK17" s="1115"/>
      <c r="AL17" s="1116"/>
      <c r="AM17" s="1116"/>
      <c r="AN17" s="1116"/>
      <c r="AO17" s="1116"/>
      <c r="AP17" s="1116"/>
      <c r="AQ17" s="1116"/>
      <c r="AR17" s="1116"/>
      <c r="AS17" s="1116"/>
      <c r="AT17" s="1116"/>
      <c r="AU17" s="1113"/>
      <c r="AV17" s="1113"/>
      <c r="AW17" s="1113"/>
      <c r="AX17" s="1113"/>
      <c r="AY17" s="1114"/>
      <c r="AZ17" s="205"/>
      <c r="BA17" s="205"/>
      <c r="BB17" s="205"/>
      <c r="BC17" s="205"/>
      <c r="BD17" s="205"/>
      <c r="BE17" s="206"/>
      <c r="BF17" s="206"/>
      <c r="BG17" s="206"/>
      <c r="BH17" s="206"/>
      <c r="BI17" s="206"/>
      <c r="BJ17" s="206"/>
      <c r="BK17" s="206"/>
      <c r="BL17" s="206"/>
      <c r="BM17" s="206"/>
      <c r="BN17" s="206"/>
      <c r="BO17" s="206"/>
      <c r="BP17" s="206"/>
      <c r="BQ17" s="215">
        <v>11</v>
      </c>
      <c r="BR17" s="216"/>
      <c r="BS17" s="1043"/>
      <c r="BT17" s="1044"/>
      <c r="BU17" s="1044"/>
      <c r="BV17" s="1044"/>
      <c r="BW17" s="1044"/>
      <c r="BX17" s="1044"/>
      <c r="BY17" s="1044"/>
      <c r="BZ17" s="1044"/>
      <c r="CA17" s="1044"/>
      <c r="CB17" s="1044"/>
      <c r="CC17" s="1044"/>
      <c r="CD17" s="1044"/>
      <c r="CE17" s="1044"/>
      <c r="CF17" s="1044"/>
      <c r="CG17" s="1045"/>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07"/>
    </row>
    <row r="18" spans="1:131" s="208" customFormat="1" ht="26.25" customHeight="1" x14ac:dyDescent="0.15">
      <c r="A18" s="214">
        <v>12</v>
      </c>
      <c r="B18" s="1066"/>
      <c r="C18" s="1067"/>
      <c r="D18" s="1067"/>
      <c r="E18" s="1067"/>
      <c r="F18" s="1067"/>
      <c r="G18" s="1067"/>
      <c r="H18" s="1067"/>
      <c r="I18" s="1067"/>
      <c r="J18" s="1067"/>
      <c r="K18" s="1067"/>
      <c r="L18" s="1067"/>
      <c r="M18" s="1067"/>
      <c r="N18" s="1067"/>
      <c r="O18" s="1067"/>
      <c r="P18" s="1068"/>
      <c r="Q18" s="1072"/>
      <c r="R18" s="1073"/>
      <c r="S18" s="1073"/>
      <c r="T18" s="1073"/>
      <c r="U18" s="1073"/>
      <c r="V18" s="1073"/>
      <c r="W18" s="1073"/>
      <c r="X18" s="1073"/>
      <c r="Y18" s="1073"/>
      <c r="Z18" s="1073"/>
      <c r="AA18" s="1073"/>
      <c r="AB18" s="1073"/>
      <c r="AC18" s="1073"/>
      <c r="AD18" s="1073"/>
      <c r="AE18" s="1074"/>
      <c r="AF18" s="1048"/>
      <c r="AG18" s="1049"/>
      <c r="AH18" s="1049"/>
      <c r="AI18" s="1049"/>
      <c r="AJ18" s="1050"/>
      <c r="AK18" s="1115"/>
      <c r="AL18" s="1116"/>
      <c r="AM18" s="1116"/>
      <c r="AN18" s="1116"/>
      <c r="AO18" s="1116"/>
      <c r="AP18" s="1116"/>
      <c r="AQ18" s="1116"/>
      <c r="AR18" s="1116"/>
      <c r="AS18" s="1116"/>
      <c r="AT18" s="1116"/>
      <c r="AU18" s="1113"/>
      <c r="AV18" s="1113"/>
      <c r="AW18" s="1113"/>
      <c r="AX18" s="1113"/>
      <c r="AY18" s="1114"/>
      <c r="AZ18" s="205"/>
      <c r="BA18" s="205"/>
      <c r="BB18" s="205"/>
      <c r="BC18" s="205"/>
      <c r="BD18" s="205"/>
      <c r="BE18" s="206"/>
      <c r="BF18" s="206"/>
      <c r="BG18" s="206"/>
      <c r="BH18" s="206"/>
      <c r="BI18" s="206"/>
      <c r="BJ18" s="206"/>
      <c r="BK18" s="206"/>
      <c r="BL18" s="206"/>
      <c r="BM18" s="206"/>
      <c r="BN18" s="206"/>
      <c r="BO18" s="206"/>
      <c r="BP18" s="206"/>
      <c r="BQ18" s="215">
        <v>12</v>
      </c>
      <c r="BR18" s="216"/>
      <c r="BS18" s="1043"/>
      <c r="BT18" s="1044"/>
      <c r="BU18" s="1044"/>
      <c r="BV18" s="1044"/>
      <c r="BW18" s="1044"/>
      <c r="BX18" s="1044"/>
      <c r="BY18" s="1044"/>
      <c r="BZ18" s="1044"/>
      <c r="CA18" s="1044"/>
      <c r="CB18" s="1044"/>
      <c r="CC18" s="1044"/>
      <c r="CD18" s="1044"/>
      <c r="CE18" s="1044"/>
      <c r="CF18" s="1044"/>
      <c r="CG18" s="1045"/>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07"/>
    </row>
    <row r="19" spans="1:131" s="208" customFormat="1" ht="26.25" customHeight="1" x14ac:dyDescent="0.15">
      <c r="A19" s="214">
        <v>13</v>
      </c>
      <c r="B19" s="1066"/>
      <c r="C19" s="1067"/>
      <c r="D19" s="1067"/>
      <c r="E19" s="1067"/>
      <c r="F19" s="1067"/>
      <c r="G19" s="1067"/>
      <c r="H19" s="1067"/>
      <c r="I19" s="1067"/>
      <c r="J19" s="1067"/>
      <c r="K19" s="1067"/>
      <c r="L19" s="1067"/>
      <c r="M19" s="1067"/>
      <c r="N19" s="1067"/>
      <c r="O19" s="1067"/>
      <c r="P19" s="1068"/>
      <c r="Q19" s="1072"/>
      <c r="R19" s="1073"/>
      <c r="S19" s="1073"/>
      <c r="T19" s="1073"/>
      <c r="U19" s="1073"/>
      <c r="V19" s="1073"/>
      <c r="W19" s="1073"/>
      <c r="X19" s="1073"/>
      <c r="Y19" s="1073"/>
      <c r="Z19" s="1073"/>
      <c r="AA19" s="1073"/>
      <c r="AB19" s="1073"/>
      <c r="AC19" s="1073"/>
      <c r="AD19" s="1073"/>
      <c r="AE19" s="1074"/>
      <c r="AF19" s="1048"/>
      <c r="AG19" s="1049"/>
      <c r="AH19" s="1049"/>
      <c r="AI19" s="1049"/>
      <c r="AJ19" s="1050"/>
      <c r="AK19" s="1115"/>
      <c r="AL19" s="1116"/>
      <c r="AM19" s="1116"/>
      <c r="AN19" s="1116"/>
      <c r="AO19" s="1116"/>
      <c r="AP19" s="1116"/>
      <c r="AQ19" s="1116"/>
      <c r="AR19" s="1116"/>
      <c r="AS19" s="1116"/>
      <c r="AT19" s="1116"/>
      <c r="AU19" s="1113"/>
      <c r="AV19" s="1113"/>
      <c r="AW19" s="1113"/>
      <c r="AX19" s="1113"/>
      <c r="AY19" s="1114"/>
      <c r="AZ19" s="205"/>
      <c r="BA19" s="205"/>
      <c r="BB19" s="205"/>
      <c r="BC19" s="205"/>
      <c r="BD19" s="205"/>
      <c r="BE19" s="206"/>
      <c r="BF19" s="206"/>
      <c r="BG19" s="206"/>
      <c r="BH19" s="206"/>
      <c r="BI19" s="206"/>
      <c r="BJ19" s="206"/>
      <c r="BK19" s="206"/>
      <c r="BL19" s="206"/>
      <c r="BM19" s="206"/>
      <c r="BN19" s="206"/>
      <c r="BO19" s="206"/>
      <c r="BP19" s="206"/>
      <c r="BQ19" s="215">
        <v>13</v>
      </c>
      <c r="BR19" s="216"/>
      <c r="BS19" s="1043"/>
      <c r="BT19" s="1044"/>
      <c r="BU19" s="1044"/>
      <c r="BV19" s="1044"/>
      <c r="BW19" s="1044"/>
      <c r="BX19" s="1044"/>
      <c r="BY19" s="1044"/>
      <c r="BZ19" s="1044"/>
      <c r="CA19" s="1044"/>
      <c r="CB19" s="1044"/>
      <c r="CC19" s="1044"/>
      <c r="CD19" s="1044"/>
      <c r="CE19" s="1044"/>
      <c r="CF19" s="1044"/>
      <c r="CG19" s="1045"/>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07"/>
    </row>
    <row r="20" spans="1:131" s="208" customFormat="1" ht="26.25" customHeight="1" x14ac:dyDescent="0.15">
      <c r="A20" s="214">
        <v>14</v>
      </c>
      <c r="B20" s="1066"/>
      <c r="C20" s="1067"/>
      <c r="D20" s="1067"/>
      <c r="E20" s="1067"/>
      <c r="F20" s="1067"/>
      <c r="G20" s="1067"/>
      <c r="H20" s="1067"/>
      <c r="I20" s="1067"/>
      <c r="J20" s="1067"/>
      <c r="K20" s="1067"/>
      <c r="L20" s="1067"/>
      <c r="M20" s="1067"/>
      <c r="N20" s="1067"/>
      <c r="O20" s="1067"/>
      <c r="P20" s="1068"/>
      <c r="Q20" s="1072"/>
      <c r="R20" s="1073"/>
      <c r="S20" s="1073"/>
      <c r="T20" s="1073"/>
      <c r="U20" s="1073"/>
      <c r="V20" s="1073"/>
      <c r="W20" s="1073"/>
      <c r="X20" s="1073"/>
      <c r="Y20" s="1073"/>
      <c r="Z20" s="1073"/>
      <c r="AA20" s="1073"/>
      <c r="AB20" s="1073"/>
      <c r="AC20" s="1073"/>
      <c r="AD20" s="1073"/>
      <c r="AE20" s="1074"/>
      <c r="AF20" s="1048"/>
      <c r="AG20" s="1049"/>
      <c r="AH20" s="1049"/>
      <c r="AI20" s="1049"/>
      <c r="AJ20" s="1050"/>
      <c r="AK20" s="1115"/>
      <c r="AL20" s="1116"/>
      <c r="AM20" s="1116"/>
      <c r="AN20" s="1116"/>
      <c r="AO20" s="1116"/>
      <c r="AP20" s="1116"/>
      <c r="AQ20" s="1116"/>
      <c r="AR20" s="1116"/>
      <c r="AS20" s="1116"/>
      <c r="AT20" s="1116"/>
      <c r="AU20" s="1113"/>
      <c r="AV20" s="1113"/>
      <c r="AW20" s="1113"/>
      <c r="AX20" s="1113"/>
      <c r="AY20" s="1114"/>
      <c r="AZ20" s="205"/>
      <c r="BA20" s="205"/>
      <c r="BB20" s="205"/>
      <c r="BC20" s="205"/>
      <c r="BD20" s="205"/>
      <c r="BE20" s="206"/>
      <c r="BF20" s="206"/>
      <c r="BG20" s="206"/>
      <c r="BH20" s="206"/>
      <c r="BI20" s="206"/>
      <c r="BJ20" s="206"/>
      <c r="BK20" s="206"/>
      <c r="BL20" s="206"/>
      <c r="BM20" s="206"/>
      <c r="BN20" s="206"/>
      <c r="BO20" s="206"/>
      <c r="BP20" s="206"/>
      <c r="BQ20" s="215">
        <v>14</v>
      </c>
      <c r="BR20" s="216"/>
      <c r="BS20" s="1043"/>
      <c r="BT20" s="1044"/>
      <c r="BU20" s="1044"/>
      <c r="BV20" s="1044"/>
      <c r="BW20" s="1044"/>
      <c r="BX20" s="1044"/>
      <c r="BY20" s="1044"/>
      <c r="BZ20" s="1044"/>
      <c r="CA20" s="1044"/>
      <c r="CB20" s="1044"/>
      <c r="CC20" s="1044"/>
      <c r="CD20" s="1044"/>
      <c r="CE20" s="1044"/>
      <c r="CF20" s="1044"/>
      <c r="CG20" s="1045"/>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07"/>
    </row>
    <row r="21" spans="1:131" s="208" customFormat="1" ht="26.25" customHeight="1" thickBot="1" x14ac:dyDescent="0.2">
      <c r="A21" s="214">
        <v>15</v>
      </c>
      <c r="B21" s="1066"/>
      <c r="C21" s="1067"/>
      <c r="D21" s="1067"/>
      <c r="E21" s="1067"/>
      <c r="F21" s="1067"/>
      <c r="G21" s="1067"/>
      <c r="H21" s="1067"/>
      <c r="I21" s="1067"/>
      <c r="J21" s="1067"/>
      <c r="K21" s="1067"/>
      <c r="L21" s="1067"/>
      <c r="M21" s="1067"/>
      <c r="N21" s="1067"/>
      <c r="O21" s="1067"/>
      <c r="P21" s="1068"/>
      <c r="Q21" s="1072"/>
      <c r="R21" s="1073"/>
      <c r="S21" s="1073"/>
      <c r="T21" s="1073"/>
      <c r="U21" s="1073"/>
      <c r="V21" s="1073"/>
      <c r="W21" s="1073"/>
      <c r="X21" s="1073"/>
      <c r="Y21" s="1073"/>
      <c r="Z21" s="1073"/>
      <c r="AA21" s="1073"/>
      <c r="AB21" s="1073"/>
      <c r="AC21" s="1073"/>
      <c r="AD21" s="1073"/>
      <c r="AE21" s="1074"/>
      <c r="AF21" s="1048"/>
      <c r="AG21" s="1049"/>
      <c r="AH21" s="1049"/>
      <c r="AI21" s="1049"/>
      <c r="AJ21" s="1050"/>
      <c r="AK21" s="1115"/>
      <c r="AL21" s="1116"/>
      <c r="AM21" s="1116"/>
      <c r="AN21" s="1116"/>
      <c r="AO21" s="1116"/>
      <c r="AP21" s="1116"/>
      <c r="AQ21" s="1116"/>
      <c r="AR21" s="1116"/>
      <c r="AS21" s="1116"/>
      <c r="AT21" s="1116"/>
      <c r="AU21" s="1113"/>
      <c r="AV21" s="1113"/>
      <c r="AW21" s="1113"/>
      <c r="AX21" s="1113"/>
      <c r="AY21" s="1114"/>
      <c r="AZ21" s="205"/>
      <c r="BA21" s="205"/>
      <c r="BB21" s="205"/>
      <c r="BC21" s="205"/>
      <c r="BD21" s="205"/>
      <c r="BE21" s="206"/>
      <c r="BF21" s="206"/>
      <c r="BG21" s="206"/>
      <c r="BH21" s="206"/>
      <c r="BI21" s="206"/>
      <c r="BJ21" s="206"/>
      <c r="BK21" s="206"/>
      <c r="BL21" s="206"/>
      <c r="BM21" s="206"/>
      <c r="BN21" s="206"/>
      <c r="BO21" s="206"/>
      <c r="BP21" s="206"/>
      <c r="BQ21" s="215">
        <v>15</v>
      </c>
      <c r="BR21" s="216"/>
      <c r="BS21" s="1043"/>
      <c r="BT21" s="1044"/>
      <c r="BU21" s="1044"/>
      <c r="BV21" s="1044"/>
      <c r="BW21" s="1044"/>
      <c r="BX21" s="1044"/>
      <c r="BY21" s="1044"/>
      <c r="BZ21" s="1044"/>
      <c r="CA21" s="1044"/>
      <c r="CB21" s="1044"/>
      <c r="CC21" s="1044"/>
      <c r="CD21" s="1044"/>
      <c r="CE21" s="1044"/>
      <c r="CF21" s="1044"/>
      <c r="CG21" s="1045"/>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07"/>
    </row>
    <row r="22" spans="1:131" s="208" customFormat="1" ht="26.25" customHeight="1" x14ac:dyDescent="0.15">
      <c r="A22" s="214">
        <v>16</v>
      </c>
      <c r="B22" s="1066"/>
      <c r="C22" s="1067"/>
      <c r="D22" s="1067"/>
      <c r="E22" s="1067"/>
      <c r="F22" s="1067"/>
      <c r="G22" s="1067"/>
      <c r="H22" s="1067"/>
      <c r="I22" s="1067"/>
      <c r="J22" s="1067"/>
      <c r="K22" s="1067"/>
      <c r="L22" s="1067"/>
      <c r="M22" s="1067"/>
      <c r="N22" s="1067"/>
      <c r="O22" s="1067"/>
      <c r="P22" s="1068"/>
      <c r="Q22" s="1110"/>
      <c r="R22" s="1111"/>
      <c r="S22" s="1111"/>
      <c r="T22" s="1111"/>
      <c r="U22" s="1111"/>
      <c r="V22" s="1111"/>
      <c r="W22" s="1111"/>
      <c r="X22" s="1111"/>
      <c r="Y22" s="1111"/>
      <c r="Z22" s="1111"/>
      <c r="AA22" s="1111"/>
      <c r="AB22" s="1111"/>
      <c r="AC22" s="1111"/>
      <c r="AD22" s="1111"/>
      <c r="AE22" s="1112"/>
      <c r="AF22" s="1048"/>
      <c r="AG22" s="1049"/>
      <c r="AH22" s="1049"/>
      <c r="AI22" s="1049"/>
      <c r="AJ22" s="1050"/>
      <c r="AK22" s="1106"/>
      <c r="AL22" s="1107"/>
      <c r="AM22" s="1107"/>
      <c r="AN22" s="1107"/>
      <c r="AO22" s="1107"/>
      <c r="AP22" s="1107"/>
      <c r="AQ22" s="1107"/>
      <c r="AR22" s="1107"/>
      <c r="AS22" s="1107"/>
      <c r="AT22" s="1107"/>
      <c r="AU22" s="1108"/>
      <c r="AV22" s="1108"/>
      <c r="AW22" s="1108"/>
      <c r="AX22" s="1108"/>
      <c r="AY22" s="1109"/>
      <c r="AZ22" s="1064" t="s">
        <v>369</v>
      </c>
      <c r="BA22" s="1064"/>
      <c r="BB22" s="1064"/>
      <c r="BC22" s="1064"/>
      <c r="BD22" s="1065"/>
      <c r="BE22" s="206"/>
      <c r="BF22" s="206"/>
      <c r="BG22" s="206"/>
      <c r="BH22" s="206"/>
      <c r="BI22" s="206"/>
      <c r="BJ22" s="206"/>
      <c r="BK22" s="206"/>
      <c r="BL22" s="206"/>
      <c r="BM22" s="206"/>
      <c r="BN22" s="206"/>
      <c r="BO22" s="206"/>
      <c r="BP22" s="206"/>
      <c r="BQ22" s="215">
        <v>16</v>
      </c>
      <c r="BR22" s="216"/>
      <c r="BS22" s="1043"/>
      <c r="BT22" s="1044"/>
      <c r="BU22" s="1044"/>
      <c r="BV22" s="1044"/>
      <c r="BW22" s="1044"/>
      <c r="BX22" s="1044"/>
      <c r="BY22" s="1044"/>
      <c r="BZ22" s="1044"/>
      <c r="CA22" s="1044"/>
      <c r="CB22" s="1044"/>
      <c r="CC22" s="1044"/>
      <c r="CD22" s="1044"/>
      <c r="CE22" s="1044"/>
      <c r="CF22" s="1044"/>
      <c r="CG22" s="1045"/>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07"/>
    </row>
    <row r="23" spans="1:131" s="208" customFormat="1" ht="26.25" customHeight="1" thickBot="1" x14ac:dyDescent="0.2">
      <c r="A23" s="217" t="s">
        <v>370</v>
      </c>
      <c r="B23" s="973" t="s">
        <v>371</v>
      </c>
      <c r="C23" s="974"/>
      <c r="D23" s="974"/>
      <c r="E23" s="974"/>
      <c r="F23" s="974"/>
      <c r="G23" s="974"/>
      <c r="H23" s="974"/>
      <c r="I23" s="974"/>
      <c r="J23" s="974"/>
      <c r="K23" s="974"/>
      <c r="L23" s="974"/>
      <c r="M23" s="974"/>
      <c r="N23" s="974"/>
      <c r="O23" s="974"/>
      <c r="P23" s="975"/>
      <c r="Q23" s="1097">
        <v>42151</v>
      </c>
      <c r="R23" s="1098"/>
      <c r="S23" s="1098"/>
      <c r="T23" s="1098"/>
      <c r="U23" s="1098"/>
      <c r="V23" s="1098">
        <v>40513</v>
      </c>
      <c r="W23" s="1098"/>
      <c r="X23" s="1098"/>
      <c r="Y23" s="1098"/>
      <c r="Z23" s="1098"/>
      <c r="AA23" s="1098">
        <v>1639</v>
      </c>
      <c r="AB23" s="1098"/>
      <c r="AC23" s="1098"/>
      <c r="AD23" s="1098"/>
      <c r="AE23" s="1099"/>
      <c r="AF23" s="1100">
        <v>1310</v>
      </c>
      <c r="AG23" s="1098"/>
      <c r="AH23" s="1098"/>
      <c r="AI23" s="1098"/>
      <c r="AJ23" s="1101"/>
      <c r="AK23" s="1102"/>
      <c r="AL23" s="1103"/>
      <c r="AM23" s="1103"/>
      <c r="AN23" s="1103"/>
      <c r="AO23" s="1103"/>
      <c r="AP23" s="1098">
        <v>43812</v>
      </c>
      <c r="AQ23" s="1098"/>
      <c r="AR23" s="1098"/>
      <c r="AS23" s="1098"/>
      <c r="AT23" s="1098"/>
      <c r="AU23" s="1104"/>
      <c r="AV23" s="1104"/>
      <c r="AW23" s="1104"/>
      <c r="AX23" s="1104"/>
      <c r="AY23" s="1105"/>
      <c r="AZ23" s="1094" t="s">
        <v>113</v>
      </c>
      <c r="BA23" s="1095"/>
      <c r="BB23" s="1095"/>
      <c r="BC23" s="1095"/>
      <c r="BD23" s="1096"/>
      <c r="BE23" s="206"/>
      <c r="BF23" s="206"/>
      <c r="BG23" s="206"/>
      <c r="BH23" s="206"/>
      <c r="BI23" s="206"/>
      <c r="BJ23" s="206"/>
      <c r="BK23" s="206"/>
      <c r="BL23" s="206"/>
      <c r="BM23" s="206"/>
      <c r="BN23" s="206"/>
      <c r="BO23" s="206"/>
      <c r="BP23" s="206"/>
      <c r="BQ23" s="215">
        <v>17</v>
      </c>
      <c r="BR23" s="216"/>
      <c r="BS23" s="1043"/>
      <c r="BT23" s="1044"/>
      <c r="BU23" s="1044"/>
      <c r="BV23" s="1044"/>
      <c r="BW23" s="1044"/>
      <c r="BX23" s="1044"/>
      <c r="BY23" s="1044"/>
      <c r="BZ23" s="1044"/>
      <c r="CA23" s="1044"/>
      <c r="CB23" s="1044"/>
      <c r="CC23" s="1044"/>
      <c r="CD23" s="1044"/>
      <c r="CE23" s="1044"/>
      <c r="CF23" s="1044"/>
      <c r="CG23" s="1045"/>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07"/>
    </row>
    <row r="24" spans="1:131" s="208" customFormat="1" ht="26.25" customHeight="1" x14ac:dyDescent="0.15">
      <c r="A24" s="1093" t="s">
        <v>372</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205"/>
      <c r="BA24" s="205"/>
      <c r="BB24" s="205"/>
      <c r="BC24" s="205"/>
      <c r="BD24" s="205"/>
      <c r="BE24" s="206"/>
      <c r="BF24" s="206"/>
      <c r="BG24" s="206"/>
      <c r="BH24" s="206"/>
      <c r="BI24" s="206"/>
      <c r="BJ24" s="206"/>
      <c r="BK24" s="206"/>
      <c r="BL24" s="206"/>
      <c r="BM24" s="206"/>
      <c r="BN24" s="206"/>
      <c r="BO24" s="206"/>
      <c r="BP24" s="206"/>
      <c r="BQ24" s="215">
        <v>18</v>
      </c>
      <c r="BR24" s="216"/>
      <c r="BS24" s="1043"/>
      <c r="BT24" s="1044"/>
      <c r="BU24" s="1044"/>
      <c r="BV24" s="1044"/>
      <c r="BW24" s="1044"/>
      <c r="BX24" s="1044"/>
      <c r="BY24" s="1044"/>
      <c r="BZ24" s="1044"/>
      <c r="CA24" s="1044"/>
      <c r="CB24" s="1044"/>
      <c r="CC24" s="1044"/>
      <c r="CD24" s="1044"/>
      <c r="CE24" s="1044"/>
      <c r="CF24" s="1044"/>
      <c r="CG24" s="1045"/>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07"/>
    </row>
    <row r="25" spans="1:131" s="200" customFormat="1" ht="26.25" customHeight="1" thickBot="1" x14ac:dyDescent="0.2">
      <c r="A25" s="1092" t="s">
        <v>373</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205"/>
      <c r="BK25" s="205"/>
      <c r="BL25" s="205"/>
      <c r="BM25" s="205"/>
      <c r="BN25" s="205"/>
      <c r="BO25" s="218"/>
      <c r="BP25" s="218"/>
      <c r="BQ25" s="215">
        <v>19</v>
      </c>
      <c r="BR25" s="216"/>
      <c r="BS25" s="1043"/>
      <c r="BT25" s="1044"/>
      <c r="BU25" s="1044"/>
      <c r="BV25" s="1044"/>
      <c r="BW25" s="1044"/>
      <c r="BX25" s="1044"/>
      <c r="BY25" s="1044"/>
      <c r="BZ25" s="1044"/>
      <c r="CA25" s="1044"/>
      <c r="CB25" s="1044"/>
      <c r="CC25" s="1044"/>
      <c r="CD25" s="1044"/>
      <c r="CE25" s="1044"/>
      <c r="CF25" s="1044"/>
      <c r="CG25" s="1045"/>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199"/>
    </row>
    <row r="26" spans="1:131" s="200" customFormat="1" ht="26.25" customHeight="1" x14ac:dyDescent="0.15">
      <c r="A26" s="1024" t="s">
        <v>349</v>
      </c>
      <c r="B26" s="1025"/>
      <c r="C26" s="1025"/>
      <c r="D26" s="1025"/>
      <c r="E26" s="1025"/>
      <c r="F26" s="1025"/>
      <c r="G26" s="1025"/>
      <c r="H26" s="1025"/>
      <c r="I26" s="1025"/>
      <c r="J26" s="1025"/>
      <c r="K26" s="1025"/>
      <c r="L26" s="1025"/>
      <c r="M26" s="1025"/>
      <c r="N26" s="1025"/>
      <c r="O26" s="1025"/>
      <c r="P26" s="1026"/>
      <c r="Q26" s="1030" t="s">
        <v>374</v>
      </c>
      <c r="R26" s="1031"/>
      <c r="S26" s="1031"/>
      <c r="T26" s="1031"/>
      <c r="U26" s="1032"/>
      <c r="V26" s="1030" t="s">
        <v>375</v>
      </c>
      <c r="W26" s="1031"/>
      <c r="X26" s="1031"/>
      <c r="Y26" s="1031"/>
      <c r="Z26" s="1032"/>
      <c r="AA26" s="1030" t="s">
        <v>376</v>
      </c>
      <c r="AB26" s="1031"/>
      <c r="AC26" s="1031"/>
      <c r="AD26" s="1031"/>
      <c r="AE26" s="1031"/>
      <c r="AF26" s="1088" t="s">
        <v>377</v>
      </c>
      <c r="AG26" s="1037"/>
      <c r="AH26" s="1037"/>
      <c r="AI26" s="1037"/>
      <c r="AJ26" s="1089"/>
      <c r="AK26" s="1031" t="s">
        <v>378</v>
      </c>
      <c r="AL26" s="1031"/>
      <c r="AM26" s="1031"/>
      <c r="AN26" s="1031"/>
      <c r="AO26" s="1032"/>
      <c r="AP26" s="1030" t="s">
        <v>379</v>
      </c>
      <c r="AQ26" s="1031"/>
      <c r="AR26" s="1031"/>
      <c r="AS26" s="1031"/>
      <c r="AT26" s="1032"/>
      <c r="AU26" s="1030" t="s">
        <v>380</v>
      </c>
      <c r="AV26" s="1031"/>
      <c r="AW26" s="1031"/>
      <c r="AX26" s="1031"/>
      <c r="AY26" s="1032"/>
      <c r="AZ26" s="1030" t="s">
        <v>381</v>
      </c>
      <c r="BA26" s="1031"/>
      <c r="BB26" s="1031"/>
      <c r="BC26" s="1031"/>
      <c r="BD26" s="1032"/>
      <c r="BE26" s="1030" t="s">
        <v>356</v>
      </c>
      <c r="BF26" s="1031"/>
      <c r="BG26" s="1031"/>
      <c r="BH26" s="1031"/>
      <c r="BI26" s="1046"/>
      <c r="BJ26" s="205"/>
      <c r="BK26" s="205"/>
      <c r="BL26" s="205"/>
      <c r="BM26" s="205"/>
      <c r="BN26" s="205"/>
      <c r="BO26" s="218"/>
      <c r="BP26" s="218"/>
      <c r="BQ26" s="215">
        <v>20</v>
      </c>
      <c r="BR26" s="216"/>
      <c r="BS26" s="1043"/>
      <c r="BT26" s="1044"/>
      <c r="BU26" s="1044"/>
      <c r="BV26" s="1044"/>
      <c r="BW26" s="1044"/>
      <c r="BX26" s="1044"/>
      <c r="BY26" s="1044"/>
      <c r="BZ26" s="1044"/>
      <c r="CA26" s="1044"/>
      <c r="CB26" s="1044"/>
      <c r="CC26" s="1044"/>
      <c r="CD26" s="1044"/>
      <c r="CE26" s="1044"/>
      <c r="CF26" s="1044"/>
      <c r="CG26" s="1045"/>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199"/>
    </row>
    <row r="27" spans="1:131" s="200" customFormat="1" ht="26.25" customHeight="1" thickBot="1" x14ac:dyDescent="0.2">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90"/>
      <c r="AG27" s="1040"/>
      <c r="AH27" s="1040"/>
      <c r="AI27" s="1040"/>
      <c r="AJ27" s="1091"/>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5"/>
      <c r="BK27" s="205"/>
      <c r="BL27" s="205"/>
      <c r="BM27" s="205"/>
      <c r="BN27" s="205"/>
      <c r="BO27" s="218"/>
      <c r="BP27" s="218"/>
      <c r="BQ27" s="215">
        <v>21</v>
      </c>
      <c r="BR27" s="216"/>
      <c r="BS27" s="1043"/>
      <c r="BT27" s="1044"/>
      <c r="BU27" s="1044"/>
      <c r="BV27" s="1044"/>
      <c r="BW27" s="1044"/>
      <c r="BX27" s="1044"/>
      <c r="BY27" s="1044"/>
      <c r="BZ27" s="1044"/>
      <c r="CA27" s="1044"/>
      <c r="CB27" s="1044"/>
      <c r="CC27" s="1044"/>
      <c r="CD27" s="1044"/>
      <c r="CE27" s="1044"/>
      <c r="CF27" s="1044"/>
      <c r="CG27" s="1045"/>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199"/>
    </row>
    <row r="28" spans="1:131" s="200" customFormat="1" ht="26.25" customHeight="1" thickTop="1" x14ac:dyDescent="0.15">
      <c r="A28" s="219">
        <v>1</v>
      </c>
      <c r="B28" s="1079" t="s">
        <v>382</v>
      </c>
      <c r="C28" s="1080"/>
      <c r="D28" s="1080"/>
      <c r="E28" s="1080"/>
      <c r="F28" s="1080"/>
      <c r="G28" s="1080"/>
      <c r="H28" s="1080"/>
      <c r="I28" s="1080"/>
      <c r="J28" s="1080"/>
      <c r="K28" s="1080"/>
      <c r="L28" s="1080"/>
      <c r="M28" s="1080"/>
      <c r="N28" s="1080"/>
      <c r="O28" s="1080"/>
      <c r="P28" s="1081"/>
      <c r="Q28" s="1082">
        <v>11254</v>
      </c>
      <c r="R28" s="1083"/>
      <c r="S28" s="1083"/>
      <c r="T28" s="1083"/>
      <c r="U28" s="1083"/>
      <c r="V28" s="1083">
        <v>10900</v>
      </c>
      <c r="W28" s="1083"/>
      <c r="X28" s="1083"/>
      <c r="Y28" s="1083"/>
      <c r="Z28" s="1083"/>
      <c r="AA28" s="1083">
        <v>354</v>
      </c>
      <c r="AB28" s="1083"/>
      <c r="AC28" s="1083"/>
      <c r="AD28" s="1083"/>
      <c r="AE28" s="1084"/>
      <c r="AF28" s="1085">
        <v>354</v>
      </c>
      <c r="AG28" s="1083"/>
      <c r="AH28" s="1083"/>
      <c r="AI28" s="1083"/>
      <c r="AJ28" s="1086"/>
      <c r="AK28" s="1087">
        <v>978</v>
      </c>
      <c r="AL28" s="1075"/>
      <c r="AM28" s="1075"/>
      <c r="AN28" s="1075"/>
      <c r="AO28" s="1075"/>
      <c r="AP28" s="1075" t="s">
        <v>549</v>
      </c>
      <c r="AQ28" s="1075"/>
      <c r="AR28" s="1075"/>
      <c r="AS28" s="1075"/>
      <c r="AT28" s="1075"/>
      <c r="AU28" s="1075" t="s">
        <v>548</v>
      </c>
      <c r="AV28" s="1075"/>
      <c r="AW28" s="1075"/>
      <c r="AX28" s="1075"/>
      <c r="AY28" s="1075"/>
      <c r="AZ28" s="1076" t="s">
        <v>554</v>
      </c>
      <c r="BA28" s="1076"/>
      <c r="BB28" s="1076"/>
      <c r="BC28" s="1076"/>
      <c r="BD28" s="1076"/>
      <c r="BE28" s="1077" t="s">
        <v>557</v>
      </c>
      <c r="BF28" s="1077"/>
      <c r="BG28" s="1077"/>
      <c r="BH28" s="1077"/>
      <c r="BI28" s="1078"/>
      <c r="BJ28" s="205"/>
      <c r="BK28" s="205"/>
      <c r="BL28" s="205"/>
      <c r="BM28" s="205"/>
      <c r="BN28" s="205"/>
      <c r="BO28" s="218"/>
      <c r="BP28" s="218"/>
      <c r="BQ28" s="215">
        <v>22</v>
      </c>
      <c r="BR28" s="216"/>
      <c r="BS28" s="1043"/>
      <c r="BT28" s="1044"/>
      <c r="BU28" s="1044"/>
      <c r="BV28" s="1044"/>
      <c r="BW28" s="1044"/>
      <c r="BX28" s="1044"/>
      <c r="BY28" s="1044"/>
      <c r="BZ28" s="1044"/>
      <c r="CA28" s="1044"/>
      <c r="CB28" s="1044"/>
      <c r="CC28" s="1044"/>
      <c r="CD28" s="1044"/>
      <c r="CE28" s="1044"/>
      <c r="CF28" s="1044"/>
      <c r="CG28" s="1045"/>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199"/>
    </row>
    <row r="29" spans="1:131" s="200" customFormat="1" ht="26.25" customHeight="1" x14ac:dyDescent="0.15">
      <c r="A29" s="219">
        <v>2</v>
      </c>
      <c r="B29" s="1066" t="s">
        <v>383</v>
      </c>
      <c r="C29" s="1067"/>
      <c r="D29" s="1067"/>
      <c r="E29" s="1067"/>
      <c r="F29" s="1067"/>
      <c r="G29" s="1067"/>
      <c r="H29" s="1067"/>
      <c r="I29" s="1067"/>
      <c r="J29" s="1067"/>
      <c r="K29" s="1067"/>
      <c r="L29" s="1067"/>
      <c r="M29" s="1067"/>
      <c r="N29" s="1067"/>
      <c r="O29" s="1067"/>
      <c r="P29" s="1068"/>
      <c r="Q29" s="1072">
        <v>254</v>
      </c>
      <c r="R29" s="1073"/>
      <c r="S29" s="1073"/>
      <c r="T29" s="1073"/>
      <c r="U29" s="1073"/>
      <c r="V29" s="1073">
        <v>254</v>
      </c>
      <c r="W29" s="1073"/>
      <c r="X29" s="1073"/>
      <c r="Y29" s="1073"/>
      <c r="Z29" s="1073"/>
      <c r="AA29" s="1073">
        <v>0</v>
      </c>
      <c r="AB29" s="1073"/>
      <c r="AC29" s="1073"/>
      <c r="AD29" s="1073"/>
      <c r="AE29" s="1074"/>
      <c r="AF29" s="1048">
        <v>0</v>
      </c>
      <c r="AG29" s="1049"/>
      <c r="AH29" s="1049"/>
      <c r="AI29" s="1049"/>
      <c r="AJ29" s="1050"/>
      <c r="AK29" s="1009">
        <v>29</v>
      </c>
      <c r="AL29" s="1000"/>
      <c r="AM29" s="1000"/>
      <c r="AN29" s="1000"/>
      <c r="AO29" s="1000"/>
      <c r="AP29" s="1000">
        <v>43</v>
      </c>
      <c r="AQ29" s="1000"/>
      <c r="AR29" s="1000"/>
      <c r="AS29" s="1000"/>
      <c r="AT29" s="1000"/>
      <c r="AU29" s="1000">
        <v>3</v>
      </c>
      <c r="AV29" s="1000"/>
      <c r="AW29" s="1000"/>
      <c r="AX29" s="1000"/>
      <c r="AY29" s="1000"/>
      <c r="AZ29" s="1071" t="s">
        <v>555</v>
      </c>
      <c r="BA29" s="1071"/>
      <c r="BB29" s="1071"/>
      <c r="BC29" s="1071"/>
      <c r="BD29" s="1071"/>
      <c r="BE29" s="1061"/>
      <c r="BF29" s="1061"/>
      <c r="BG29" s="1061"/>
      <c r="BH29" s="1061"/>
      <c r="BI29" s="1062"/>
      <c r="BJ29" s="205"/>
      <c r="BK29" s="205"/>
      <c r="BL29" s="205"/>
      <c r="BM29" s="205"/>
      <c r="BN29" s="205"/>
      <c r="BO29" s="218"/>
      <c r="BP29" s="218"/>
      <c r="BQ29" s="215">
        <v>23</v>
      </c>
      <c r="BR29" s="216"/>
      <c r="BS29" s="1043"/>
      <c r="BT29" s="1044"/>
      <c r="BU29" s="1044"/>
      <c r="BV29" s="1044"/>
      <c r="BW29" s="1044"/>
      <c r="BX29" s="1044"/>
      <c r="BY29" s="1044"/>
      <c r="BZ29" s="1044"/>
      <c r="CA29" s="1044"/>
      <c r="CB29" s="1044"/>
      <c r="CC29" s="1044"/>
      <c r="CD29" s="1044"/>
      <c r="CE29" s="1044"/>
      <c r="CF29" s="1044"/>
      <c r="CG29" s="1045"/>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199"/>
    </row>
    <row r="30" spans="1:131" s="200" customFormat="1" ht="26.25" customHeight="1" x14ac:dyDescent="0.15">
      <c r="A30" s="219">
        <v>3</v>
      </c>
      <c r="B30" s="1066" t="s">
        <v>384</v>
      </c>
      <c r="C30" s="1067"/>
      <c r="D30" s="1067"/>
      <c r="E30" s="1067"/>
      <c r="F30" s="1067"/>
      <c r="G30" s="1067"/>
      <c r="H30" s="1067"/>
      <c r="I30" s="1067"/>
      <c r="J30" s="1067"/>
      <c r="K30" s="1067"/>
      <c r="L30" s="1067"/>
      <c r="M30" s="1067"/>
      <c r="N30" s="1067"/>
      <c r="O30" s="1067"/>
      <c r="P30" s="1068"/>
      <c r="Q30" s="1072">
        <v>7103</v>
      </c>
      <c r="R30" s="1073"/>
      <c r="S30" s="1073"/>
      <c r="T30" s="1073"/>
      <c r="U30" s="1073"/>
      <c r="V30" s="1073">
        <v>7067</v>
      </c>
      <c r="W30" s="1073"/>
      <c r="X30" s="1073"/>
      <c r="Y30" s="1073"/>
      <c r="Z30" s="1073"/>
      <c r="AA30" s="1073">
        <v>36</v>
      </c>
      <c r="AB30" s="1073"/>
      <c r="AC30" s="1073"/>
      <c r="AD30" s="1073"/>
      <c r="AE30" s="1074"/>
      <c r="AF30" s="1048">
        <v>36</v>
      </c>
      <c r="AG30" s="1049"/>
      <c r="AH30" s="1049"/>
      <c r="AI30" s="1049"/>
      <c r="AJ30" s="1050"/>
      <c r="AK30" s="1009">
        <v>1110</v>
      </c>
      <c r="AL30" s="1000"/>
      <c r="AM30" s="1000"/>
      <c r="AN30" s="1000"/>
      <c r="AO30" s="1000"/>
      <c r="AP30" s="1000" t="s">
        <v>548</v>
      </c>
      <c r="AQ30" s="1000"/>
      <c r="AR30" s="1000"/>
      <c r="AS30" s="1000"/>
      <c r="AT30" s="1000"/>
      <c r="AU30" s="1000" t="s">
        <v>548</v>
      </c>
      <c r="AV30" s="1000"/>
      <c r="AW30" s="1000"/>
      <c r="AX30" s="1000"/>
      <c r="AY30" s="1000"/>
      <c r="AZ30" s="1071" t="s">
        <v>555</v>
      </c>
      <c r="BA30" s="1071"/>
      <c r="BB30" s="1071"/>
      <c r="BC30" s="1071"/>
      <c r="BD30" s="1071"/>
      <c r="BE30" s="1061" t="s">
        <v>558</v>
      </c>
      <c r="BF30" s="1061"/>
      <c r="BG30" s="1061"/>
      <c r="BH30" s="1061"/>
      <c r="BI30" s="1062"/>
      <c r="BJ30" s="205"/>
      <c r="BK30" s="205"/>
      <c r="BL30" s="205"/>
      <c r="BM30" s="205"/>
      <c r="BN30" s="205"/>
      <c r="BO30" s="218"/>
      <c r="BP30" s="218"/>
      <c r="BQ30" s="215">
        <v>24</v>
      </c>
      <c r="BR30" s="216"/>
      <c r="BS30" s="1043"/>
      <c r="BT30" s="1044"/>
      <c r="BU30" s="1044"/>
      <c r="BV30" s="1044"/>
      <c r="BW30" s="1044"/>
      <c r="BX30" s="1044"/>
      <c r="BY30" s="1044"/>
      <c r="BZ30" s="1044"/>
      <c r="CA30" s="1044"/>
      <c r="CB30" s="1044"/>
      <c r="CC30" s="1044"/>
      <c r="CD30" s="1044"/>
      <c r="CE30" s="1044"/>
      <c r="CF30" s="1044"/>
      <c r="CG30" s="1045"/>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199"/>
    </row>
    <row r="31" spans="1:131" s="200" customFormat="1" ht="26.25" customHeight="1" x14ac:dyDescent="0.15">
      <c r="A31" s="219">
        <v>4</v>
      </c>
      <c r="B31" s="1066" t="s">
        <v>385</v>
      </c>
      <c r="C31" s="1067"/>
      <c r="D31" s="1067"/>
      <c r="E31" s="1067"/>
      <c r="F31" s="1067"/>
      <c r="G31" s="1067"/>
      <c r="H31" s="1067"/>
      <c r="I31" s="1067"/>
      <c r="J31" s="1067"/>
      <c r="K31" s="1067"/>
      <c r="L31" s="1067"/>
      <c r="M31" s="1067"/>
      <c r="N31" s="1067"/>
      <c r="O31" s="1067"/>
      <c r="P31" s="1068"/>
      <c r="Q31" s="1072">
        <v>14</v>
      </c>
      <c r="R31" s="1073"/>
      <c r="S31" s="1073"/>
      <c r="T31" s="1073"/>
      <c r="U31" s="1073"/>
      <c r="V31" s="1073">
        <v>12</v>
      </c>
      <c r="W31" s="1073"/>
      <c r="X31" s="1073"/>
      <c r="Y31" s="1073"/>
      <c r="Z31" s="1073"/>
      <c r="AA31" s="1073">
        <v>2</v>
      </c>
      <c r="AB31" s="1073"/>
      <c r="AC31" s="1073"/>
      <c r="AD31" s="1073"/>
      <c r="AE31" s="1074"/>
      <c r="AF31" s="1048">
        <v>2</v>
      </c>
      <c r="AG31" s="1049"/>
      <c r="AH31" s="1049"/>
      <c r="AI31" s="1049"/>
      <c r="AJ31" s="1050"/>
      <c r="AK31" s="1009" t="s">
        <v>548</v>
      </c>
      <c r="AL31" s="1000"/>
      <c r="AM31" s="1000"/>
      <c r="AN31" s="1000"/>
      <c r="AO31" s="1000"/>
      <c r="AP31" s="1000" t="s">
        <v>548</v>
      </c>
      <c r="AQ31" s="1000"/>
      <c r="AR31" s="1000"/>
      <c r="AS31" s="1000"/>
      <c r="AT31" s="1000"/>
      <c r="AU31" s="1000" t="s">
        <v>548</v>
      </c>
      <c r="AV31" s="1000"/>
      <c r="AW31" s="1000"/>
      <c r="AX31" s="1000"/>
      <c r="AY31" s="1000"/>
      <c r="AZ31" s="1071" t="s">
        <v>555</v>
      </c>
      <c r="BA31" s="1071"/>
      <c r="BB31" s="1071"/>
      <c r="BC31" s="1071"/>
      <c r="BD31" s="1071"/>
      <c r="BE31" s="1061"/>
      <c r="BF31" s="1061"/>
      <c r="BG31" s="1061"/>
      <c r="BH31" s="1061"/>
      <c r="BI31" s="1062"/>
      <c r="BJ31" s="205"/>
      <c r="BK31" s="205"/>
      <c r="BL31" s="205"/>
      <c r="BM31" s="205"/>
      <c r="BN31" s="205"/>
      <c r="BO31" s="218"/>
      <c r="BP31" s="218"/>
      <c r="BQ31" s="215">
        <v>25</v>
      </c>
      <c r="BR31" s="216"/>
      <c r="BS31" s="1043"/>
      <c r="BT31" s="1044"/>
      <c r="BU31" s="1044"/>
      <c r="BV31" s="1044"/>
      <c r="BW31" s="1044"/>
      <c r="BX31" s="1044"/>
      <c r="BY31" s="1044"/>
      <c r="BZ31" s="1044"/>
      <c r="CA31" s="1044"/>
      <c r="CB31" s="1044"/>
      <c r="CC31" s="1044"/>
      <c r="CD31" s="1044"/>
      <c r="CE31" s="1044"/>
      <c r="CF31" s="1044"/>
      <c r="CG31" s="1045"/>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99"/>
    </row>
    <row r="32" spans="1:131" s="200" customFormat="1" ht="26.25" customHeight="1" x14ac:dyDescent="0.15">
      <c r="A32" s="219">
        <v>5</v>
      </c>
      <c r="B32" s="1066" t="s">
        <v>386</v>
      </c>
      <c r="C32" s="1067"/>
      <c r="D32" s="1067"/>
      <c r="E32" s="1067"/>
      <c r="F32" s="1067"/>
      <c r="G32" s="1067"/>
      <c r="H32" s="1067"/>
      <c r="I32" s="1067"/>
      <c r="J32" s="1067"/>
      <c r="K32" s="1067"/>
      <c r="L32" s="1067"/>
      <c r="M32" s="1067"/>
      <c r="N32" s="1067"/>
      <c r="O32" s="1067"/>
      <c r="P32" s="1068"/>
      <c r="Q32" s="1072">
        <v>32</v>
      </c>
      <c r="R32" s="1073"/>
      <c r="S32" s="1073"/>
      <c r="T32" s="1073"/>
      <c r="U32" s="1073"/>
      <c r="V32" s="1073">
        <v>29</v>
      </c>
      <c r="W32" s="1073"/>
      <c r="X32" s="1073"/>
      <c r="Y32" s="1073"/>
      <c r="Z32" s="1073"/>
      <c r="AA32" s="1073">
        <v>3</v>
      </c>
      <c r="AB32" s="1073"/>
      <c r="AC32" s="1073"/>
      <c r="AD32" s="1073"/>
      <c r="AE32" s="1074"/>
      <c r="AF32" s="1048">
        <v>3</v>
      </c>
      <c r="AG32" s="1049"/>
      <c r="AH32" s="1049"/>
      <c r="AI32" s="1049"/>
      <c r="AJ32" s="1050"/>
      <c r="AK32" s="1009" t="s">
        <v>549</v>
      </c>
      <c r="AL32" s="1000"/>
      <c r="AM32" s="1000"/>
      <c r="AN32" s="1000"/>
      <c r="AO32" s="1000"/>
      <c r="AP32" s="1000" t="s">
        <v>548</v>
      </c>
      <c r="AQ32" s="1000"/>
      <c r="AR32" s="1000"/>
      <c r="AS32" s="1000"/>
      <c r="AT32" s="1000"/>
      <c r="AU32" s="1000" t="s">
        <v>548</v>
      </c>
      <c r="AV32" s="1000"/>
      <c r="AW32" s="1000"/>
      <c r="AX32" s="1000"/>
      <c r="AY32" s="1000"/>
      <c r="AZ32" s="1071" t="s">
        <v>555</v>
      </c>
      <c r="BA32" s="1071"/>
      <c r="BB32" s="1071"/>
      <c r="BC32" s="1071"/>
      <c r="BD32" s="1071"/>
      <c r="BE32" s="1061"/>
      <c r="BF32" s="1061"/>
      <c r="BG32" s="1061"/>
      <c r="BH32" s="1061"/>
      <c r="BI32" s="1062"/>
      <c r="BJ32" s="205"/>
      <c r="BK32" s="205"/>
      <c r="BL32" s="205"/>
      <c r="BM32" s="205"/>
      <c r="BN32" s="205"/>
      <c r="BO32" s="218"/>
      <c r="BP32" s="218"/>
      <c r="BQ32" s="215">
        <v>26</v>
      </c>
      <c r="BR32" s="216"/>
      <c r="BS32" s="1043"/>
      <c r="BT32" s="1044"/>
      <c r="BU32" s="1044"/>
      <c r="BV32" s="1044"/>
      <c r="BW32" s="1044"/>
      <c r="BX32" s="1044"/>
      <c r="BY32" s="1044"/>
      <c r="BZ32" s="1044"/>
      <c r="CA32" s="1044"/>
      <c r="CB32" s="1044"/>
      <c r="CC32" s="1044"/>
      <c r="CD32" s="1044"/>
      <c r="CE32" s="1044"/>
      <c r="CF32" s="1044"/>
      <c r="CG32" s="1045"/>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99"/>
    </row>
    <row r="33" spans="1:131" s="200" customFormat="1" ht="26.25" customHeight="1" x14ac:dyDescent="0.15">
      <c r="A33" s="219">
        <v>6</v>
      </c>
      <c r="B33" s="1066" t="s">
        <v>387</v>
      </c>
      <c r="C33" s="1067"/>
      <c r="D33" s="1067"/>
      <c r="E33" s="1067"/>
      <c r="F33" s="1067"/>
      <c r="G33" s="1067"/>
      <c r="H33" s="1067"/>
      <c r="I33" s="1067"/>
      <c r="J33" s="1067"/>
      <c r="K33" s="1067"/>
      <c r="L33" s="1067"/>
      <c r="M33" s="1067"/>
      <c r="N33" s="1067"/>
      <c r="O33" s="1067"/>
      <c r="P33" s="1068"/>
      <c r="Q33" s="1072">
        <v>915</v>
      </c>
      <c r="R33" s="1073"/>
      <c r="S33" s="1073"/>
      <c r="T33" s="1073"/>
      <c r="U33" s="1073"/>
      <c r="V33" s="1073">
        <v>909</v>
      </c>
      <c r="W33" s="1073"/>
      <c r="X33" s="1073"/>
      <c r="Y33" s="1073"/>
      <c r="Z33" s="1073"/>
      <c r="AA33" s="1073">
        <v>6</v>
      </c>
      <c r="AB33" s="1073"/>
      <c r="AC33" s="1073"/>
      <c r="AD33" s="1073"/>
      <c r="AE33" s="1074"/>
      <c r="AF33" s="1048">
        <v>6</v>
      </c>
      <c r="AG33" s="1049"/>
      <c r="AH33" s="1049"/>
      <c r="AI33" s="1049"/>
      <c r="AJ33" s="1050"/>
      <c r="AK33" s="1009">
        <v>277</v>
      </c>
      <c r="AL33" s="1000"/>
      <c r="AM33" s="1000"/>
      <c r="AN33" s="1000"/>
      <c r="AO33" s="1000"/>
      <c r="AP33" s="1000" t="s">
        <v>548</v>
      </c>
      <c r="AQ33" s="1000"/>
      <c r="AR33" s="1000"/>
      <c r="AS33" s="1000"/>
      <c r="AT33" s="1000"/>
      <c r="AU33" s="1000" t="s">
        <v>548</v>
      </c>
      <c r="AV33" s="1000"/>
      <c r="AW33" s="1000"/>
      <c r="AX33" s="1000"/>
      <c r="AY33" s="1000"/>
      <c r="AZ33" s="1071" t="s">
        <v>555</v>
      </c>
      <c r="BA33" s="1071"/>
      <c r="BB33" s="1071"/>
      <c r="BC33" s="1071"/>
      <c r="BD33" s="1071"/>
      <c r="BE33" s="1061"/>
      <c r="BF33" s="1061"/>
      <c r="BG33" s="1061"/>
      <c r="BH33" s="1061"/>
      <c r="BI33" s="1062"/>
      <c r="BJ33" s="205"/>
      <c r="BK33" s="205"/>
      <c r="BL33" s="205"/>
      <c r="BM33" s="205"/>
      <c r="BN33" s="205"/>
      <c r="BO33" s="218"/>
      <c r="BP33" s="218"/>
      <c r="BQ33" s="215">
        <v>27</v>
      </c>
      <c r="BR33" s="216"/>
      <c r="BS33" s="1043"/>
      <c r="BT33" s="1044"/>
      <c r="BU33" s="1044"/>
      <c r="BV33" s="1044"/>
      <c r="BW33" s="1044"/>
      <c r="BX33" s="1044"/>
      <c r="BY33" s="1044"/>
      <c r="BZ33" s="1044"/>
      <c r="CA33" s="1044"/>
      <c r="CB33" s="1044"/>
      <c r="CC33" s="1044"/>
      <c r="CD33" s="1044"/>
      <c r="CE33" s="1044"/>
      <c r="CF33" s="1044"/>
      <c r="CG33" s="1045"/>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99"/>
    </row>
    <row r="34" spans="1:131" s="200" customFormat="1" ht="26.25" customHeight="1" x14ac:dyDescent="0.15">
      <c r="A34" s="219">
        <v>7</v>
      </c>
      <c r="B34" s="1066" t="s">
        <v>388</v>
      </c>
      <c r="C34" s="1067"/>
      <c r="D34" s="1067"/>
      <c r="E34" s="1067"/>
      <c r="F34" s="1067"/>
      <c r="G34" s="1067"/>
      <c r="H34" s="1067"/>
      <c r="I34" s="1067"/>
      <c r="J34" s="1067"/>
      <c r="K34" s="1067"/>
      <c r="L34" s="1067"/>
      <c r="M34" s="1067"/>
      <c r="N34" s="1067"/>
      <c r="O34" s="1067"/>
      <c r="P34" s="1068"/>
      <c r="Q34" s="1072">
        <v>1386</v>
      </c>
      <c r="R34" s="1073"/>
      <c r="S34" s="1073"/>
      <c r="T34" s="1073"/>
      <c r="U34" s="1073"/>
      <c r="V34" s="1073">
        <v>1024</v>
      </c>
      <c r="W34" s="1073"/>
      <c r="X34" s="1073"/>
      <c r="Y34" s="1073"/>
      <c r="Z34" s="1073"/>
      <c r="AA34" s="1073">
        <v>362</v>
      </c>
      <c r="AB34" s="1073"/>
      <c r="AC34" s="1073"/>
      <c r="AD34" s="1073"/>
      <c r="AE34" s="1074"/>
      <c r="AF34" s="1048">
        <v>1367</v>
      </c>
      <c r="AG34" s="1049"/>
      <c r="AH34" s="1049"/>
      <c r="AI34" s="1049"/>
      <c r="AJ34" s="1050"/>
      <c r="AK34" s="1009">
        <v>12</v>
      </c>
      <c r="AL34" s="1000"/>
      <c r="AM34" s="1000"/>
      <c r="AN34" s="1000"/>
      <c r="AO34" s="1000"/>
      <c r="AP34" s="1000">
        <v>5069</v>
      </c>
      <c r="AQ34" s="1000"/>
      <c r="AR34" s="1000"/>
      <c r="AS34" s="1000"/>
      <c r="AT34" s="1000"/>
      <c r="AU34" s="1000">
        <v>25</v>
      </c>
      <c r="AV34" s="1000"/>
      <c r="AW34" s="1000"/>
      <c r="AX34" s="1000"/>
      <c r="AY34" s="1000"/>
      <c r="AZ34" s="1071" t="s">
        <v>555</v>
      </c>
      <c r="BA34" s="1071"/>
      <c r="BB34" s="1071"/>
      <c r="BC34" s="1071"/>
      <c r="BD34" s="1071"/>
      <c r="BE34" s="1061" t="s">
        <v>389</v>
      </c>
      <c r="BF34" s="1061"/>
      <c r="BG34" s="1061"/>
      <c r="BH34" s="1061"/>
      <c r="BI34" s="1062"/>
      <c r="BJ34" s="205"/>
      <c r="BK34" s="205"/>
      <c r="BL34" s="205"/>
      <c r="BM34" s="205"/>
      <c r="BN34" s="205"/>
      <c r="BO34" s="218"/>
      <c r="BP34" s="218"/>
      <c r="BQ34" s="215">
        <v>28</v>
      </c>
      <c r="BR34" s="216"/>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99"/>
    </row>
    <row r="35" spans="1:131" s="200" customFormat="1" ht="26.25" customHeight="1" x14ac:dyDescent="0.15">
      <c r="A35" s="219">
        <v>8</v>
      </c>
      <c r="B35" s="1066" t="s">
        <v>390</v>
      </c>
      <c r="C35" s="1067"/>
      <c r="D35" s="1067"/>
      <c r="E35" s="1067"/>
      <c r="F35" s="1067"/>
      <c r="G35" s="1067"/>
      <c r="H35" s="1067"/>
      <c r="I35" s="1067"/>
      <c r="J35" s="1067"/>
      <c r="K35" s="1067"/>
      <c r="L35" s="1067"/>
      <c r="M35" s="1067"/>
      <c r="N35" s="1067"/>
      <c r="O35" s="1067"/>
      <c r="P35" s="1068"/>
      <c r="Q35" s="1072">
        <v>6886</v>
      </c>
      <c r="R35" s="1073"/>
      <c r="S35" s="1073"/>
      <c r="T35" s="1073"/>
      <c r="U35" s="1073"/>
      <c r="V35" s="1073">
        <v>6869</v>
      </c>
      <c r="W35" s="1073"/>
      <c r="X35" s="1073"/>
      <c r="Y35" s="1073"/>
      <c r="Z35" s="1073"/>
      <c r="AA35" s="1073">
        <v>17</v>
      </c>
      <c r="AB35" s="1073"/>
      <c r="AC35" s="1073"/>
      <c r="AD35" s="1073"/>
      <c r="AE35" s="1074"/>
      <c r="AF35" s="1048">
        <v>4160</v>
      </c>
      <c r="AG35" s="1049"/>
      <c r="AH35" s="1049"/>
      <c r="AI35" s="1049"/>
      <c r="AJ35" s="1050"/>
      <c r="AK35" s="1009">
        <v>339</v>
      </c>
      <c r="AL35" s="1000"/>
      <c r="AM35" s="1000"/>
      <c r="AN35" s="1000"/>
      <c r="AO35" s="1000"/>
      <c r="AP35" s="1000">
        <v>2720</v>
      </c>
      <c r="AQ35" s="1000"/>
      <c r="AR35" s="1000"/>
      <c r="AS35" s="1000"/>
      <c r="AT35" s="1000"/>
      <c r="AU35" s="1000">
        <v>1676</v>
      </c>
      <c r="AV35" s="1000"/>
      <c r="AW35" s="1000"/>
      <c r="AX35" s="1000"/>
      <c r="AY35" s="1000"/>
      <c r="AZ35" s="1071" t="s">
        <v>555</v>
      </c>
      <c r="BA35" s="1071"/>
      <c r="BB35" s="1071"/>
      <c r="BC35" s="1071"/>
      <c r="BD35" s="1071"/>
      <c r="BE35" s="1061" t="s">
        <v>389</v>
      </c>
      <c r="BF35" s="1061"/>
      <c r="BG35" s="1061"/>
      <c r="BH35" s="1061"/>
      <c r="BI35" s="1062"/>
      <c r="BJ35" s="205"/>
      <c r="BK35" s="205"/>
      <c r="BL35" s="205"/>
      <c r="BM35" s="205"/>
      <c r="BN35" s="205"/>
      <c r="BO35" s="218"/>
      <c r="BP35" s="218"/>
      <c r="BQ35" s="215">
        <v>29</v>
      </c>
      <c r="BR35" s="216"/>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9"/>
    </row>
    <row r="36" spans="1:131" s="200" customFormat="1" ht="26.25" customHeight="1" x14ac:dyDescent="0.15">
      <c r="A36" s="219">
        <v>9</v>
      </c>
      <c r="B36" s="1066" t="s">
        <v>391</v>
      </c>
      <c r="C36" s="1067"/>
      <c r="D36" s="1067"/>
      <c r="E36" s="1067"/>
      <c r="F36" s="1067"/>
      <c r="G36" s="1067"/>
      <c r="H36" s="1067"/>
      <c r="I36" s="1067"/>
      <c r="J36" s="1067"/>
      <c r="K36" s="1067"/>
      <c r="L36" s="1067"/>
      <c r="M36" s="1067"/>
      <c r="N36" s="1067"/>
      <c r="O36" s="1067"/>
      <c r="P36" s="1068"/>
      <c r="Q36" s="1072">
        <v>2338</v>
      </c>
      <c r="R36" s="1073"/>
      <c r="S36" s="1073"/>
      <c r="T36" s="1073"/>
      <c r="U36" s="1073"/>
      <c r="V36" s="1073">
        <v>2293</v>
      </c>
      <c r="W36" s="1073"/>
      <c r="X36" s="1073"/>
      <c r="Y36" s="1073"/>
      <c r="Z36" s="1073"/>
      <c r="AA36" s="1073">
        <v>45</v>
      </c>
      <c r="AB36" s="1073"/>
      <c r="AC36" s="1073"/>
      <c r="AD36" s="1073"/>
      <c r="AE36" s="1074"/>
      <c r="AF36" s="1048">
        <v>45</v>
      </c>
      <c r="AG36" s="1049"/>
      <c r="AH36" s="1049"/>
      <c r="AI36" s="1049"/>
      <c r="AJ36" s="1050"/>
      <c r="AK36" s="1009">
        <v>884</v>
      </c>
      <c r="AL36" s="1000"/>
      <c r="AM36" s="1000"/>
      <c r="AN36" s="1000"/>
      <c r="AO36" s="1000"/>
      <c r="AP36" s="1000">
        <v>12355</v>
      </c>
      <c r="AQ36" s="1000"/>
      <c r="AR36" s="1000"/>
      <c r="AS36" s="1000"/>
      <c r="AT36" s="1000"/>
      <c r="AU36" s="1000">
        <v>10032</v>
      </c>
      <c r="AV36" s="1000"/>
      <c r="AW36" s="1000"/>
      <c r="AX36" s="1000"/>
      <c r="AY36" s="1000"/>
      <c r="AZ36" s="1071" t="s">
        <v>555</v>
      </c>
      <c r="BA36" s="1071"/>
      <c r="BB36" s="1071"/>
      <c r="BC36" s="1071"/>
      <c r="BD36" s="1071"/>
      <c r="BE36" s="1061" t="s">
        <v>559</v>
      </c>
      <c r="BF36" s="1061"/>
      <c r="BG36" s="1061"/>
      <c r="BH36" s="1061"/>
      <c r="BI36" s="1062"/>
      <c r="BJ36" s="205"/>
      <c r="BK36" s="205"/>
      <c r="BL36" s="205"/>
      <c r="BM36" s="205"/>
      <c r="BN36" s="205"/>
      <c r="BO36" s="218"/>
      <c r="BP36" s="218"/>
      <c r="BQ36" s="215">
        <v>30</v>
      </c>
      <c r="BR36" s="216"/>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9"/>
    </row>
    <row r="37" spans="1:131" s="200" customFormat="1" ht="26.25" customHeight="1" x14ac:dyDescent="0.15">
      <c r="A37" s="219">
        <v>10</v>
      </c>
      <c r="B37" s="1066" t="s">
        <v>393</v>
      </c>
      <c r="C37" s="1067"/>
      <c r="D37" s="1067"/>
      <c r="E37" s="1067"/>
      <c r="F37" s="1067"/>
      <c r="G37" s="1067"/>
      <c r="H37" s="1067"/>
      <c r="I37" s="1067"/>
      <c r="J37" s="1067"/>
      <c r="K37" s="1067"/>
      <c r="L37" s="1067"/>
      <c r="M37" s="1067"/>
      <c r="N37" s="1067"/>
      <c r="O37" s="1067"/>
      <c r="P37" s="1068"/>
      <c r="Q37" s="1072">
        <v>118</v>
      </c>
      <c r="R37" s="1073"/>
      <c r="S37" s="1073"/>
      <c r="T37" s="1073"/>
      <c r="U37" s="1073"/>
      <c r="V37" s="1073">
        <v>103</v>
      </c>
      <c r="W37" s="1073"/>
      <c r="X37" s="1073"/>
      <c r="Y37" s="1073"/>
      <c r="Z37" s="1073"/>
      <c r="AA37" s="1073">
        <v>15</v>
      </c>
      <c r="AB37" s="1073"/>
      <c r="AC37" s="1073"/>
      <c r="AD37" s="1073"/>
      <c r="AE37" s="1074"/>
      <c r="AF37" s="1048">
        <v>12</v>
      </c>
      <c r="AG37" s="1049"/>
      <c r="AH37" s="1049"/>
      <c r="AI37" s="1049"/>
      <c r="AJ37" s="1050"/>
      <c r="AK37" s="1009">
        <v>53</v>
      </c>
      <c r="AL37" s="1000"/>
      <c r="AM37" s="1000"/>
      <c r="AN37" s="1000"/>
      <c r="AO37" s="1000"/>
      <c r="AP37" s="1000">
        <v>1117</v>
      </c>
      <c r="AQ37" s="1000"/>
      <c r="AR37" s="1000"/>
      <c r="AS37" s="1000"/>
      <c r="AT37" s="1000"/>
      <c r="AU37" s="1000">
        <v>719</v>
      </c>
      <c r="AV37" s="1000"/>
      <c r="AW37" s="1000"/>
      <c r="AX37" s="1000"/>
      <c r="AY37" s="1000"/>
      <c r="AZ37" s="1071" t="s">
        <v>555</v>
      </c>
      <c r="BA37" s="1071"/>
      <c r="BB37" s="1071"/>
      <c r="BC37" s="1071"/>
      <c r="BD37" s="1071"/>
      <c r="BE37" s="1061" t="s">
        <v>560</v>
      </c>
      <c r="BF37" s="1061"/>
      <c r="BG37" s="1061"/>
      <c r="BH37" s="1061"/>
      <c r="BI37" s="1062"/>
      <c r="BJ37" s="205"/>
      <c r="BK37" s="205"/>
      <c r="BL37" s="205"/>
      <c r="BM37" s="205"/>
      <c r="BN37" s="205"/>
      <c r="BO37" s="218"/>
      <c r="BP37" s="218"/>
      <c r="BQ37" s="215">
        <v>31</v>
      </c>
      <c r="BR37" s="216"/>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9"/>
    </row>
    <row r="38" spans="1:131" s="200" customFormat="1" ht="26.25" customHeight="1" x14ac:dyDescent="0.15">
      <c r="A38" s="219">
        <v>11</v>
      </c>
      <c r="B38" s="1066" t="s">
        <v>394</v>
      </c>
      <c r="C38" s="1067"/>
      <c r="D38" s="1067"/>
      <c r="E38" s="1067"/>
      <c r="F38" s="1067"/>
      <c r="G38" s="1067"/>
      <c r="H38" s="1067"/>
      <c r="I38" s="1067"/>
      <c r="J38" s="1067"/>
      <c r="K38" s="1067"/>
      <c r="L38" s="1067"/>
      <c r="M38" s="1067"/>
      <c r="N38" s="1067"/>
      <c r="O38" s="1067"/>
      <c r="P38" s="1068"/>
      <c r="Q38" s="1072">
        <v>349</v>
      </c>
      <c r="R38" s="1073"/>
      <c r="S38" s="1073"/>
      <c r="T38" s="1073"/>
      <c r="U38" s="1073"/>
      <c r="V38" s="1073">
        <v>324</v>
      </c>
      <c r="W38" s="1073"/>
      <c r="X38" s="1073"/>
      <c r="Y38" s="1073"/>
      <c r="Z38" s="1073"/>
      <c r="AA38" s="1073">
        <v>24</v>
      </c>
      <c r="AB38" s="1073"/>
      <c r="AC38" s="1073"/>
      <c r="AD38" s="1073"/>
      <c r="AE38" s="1074"/>
      <c r="AF38" s="1048">
        <v>24</v>
      </c>
      <c r="AG38" s="1049"/>
      <c r="AH38" s="1049"/>
      <c r="AI38" s="1049"/>
      <c r="AJ38" s="1050"/>
      <c r="AK38" s="1009">
        <v>240</v>
      </c>
      <c r="AL38" s="1000"/>
      <c r="AM38" s="1000"/>
      <c r="AN38" s="1000"/>
      <c r="AO38" s="1000"/>
      <c r="AP38" s="1000">
        <v>2021</v>
      </c>
      <c r="AQ38" s="1000"/>
      <c r="AR38" s="1000"/>
      <c r="AS38" s="1000"/>
      <c r="AT38" s="1000"/>
      <c r="AU38" s="1000">
        <v>1829</v>
      </c>
      <c r="AV38" s="1000"/>
      <c r="AW38" s="1000"/>
      <c r="AX38" s="1000"/>
      <c r="AY38" s="1000"/>
      <c r="AZ38" s="1071" t="s">
        <v>555</v>
      </c>
      <c r="BA38" s="1071"/>
      <c r="BB38" s="1071"/>
      <c r="BC38" s="1071"/>
      <c r="BD38" s="1071"/>
      <c r="BE38" s="1061" t="s">
        <v>561</v>
      </c>
      <c r="BF38" s="1061"/>
      <c r="BG38" s="1061"/>
      <c r="BH38" s="1061"/>
      <c r="BI38" s="1062"/>
      <c r="BJ38" s="205"/>
      <c r="BK38" s="205"/>
      <c r="BL38" s="205"/>
      <c r="BM38" s="205"/>
      <c r="BN38" s="205"/>
      <c r="BO38" s="218"/>
      <c r="BP38" s="218"/>
      <c r="BQ38" s="215">
        <v>32</v>
      </c>
      <c r="BR38" s="216"/>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9"/>
    </row>
    <row r="39" spans="1:131" s="200" customFormat="1" ht="26.25" customHeight="1" x14ac:dyDescent="0.15">
      <c r="A39" s="219">
        <v>12</v>
      </c>
      <c r="B39" s="1066" t="s">
        <v>395</v>
      </c>
      <c r="C39" s="1067"/>
      <c r="D39" s="1067"/>
      <c r="E39" s="1067"/>
      <c r="F39" s="1067"/>
      <c r="G39" s="1067"/>
      <c r="H39" s="1067"/>
      <c r="I39" s="1067"/>
      <c r="J39" s="1067"/>
      <c r="K39" s="1067"/>
      <c r="L39" s="1067"/>
      <c r="M39" s="1067"/>
      <c r="N39" s="1067"/>
      <c r="O39" s="1067"/>
      <c r="P39" s="1068"/>
      <c r="Q39" s="1072">
        <v>2</v>
      </c>
      <c r="R39" s="1073"/>
      <c r="S39" s="1073"/>
      <c r="T39" s="1073"/>
      <c r="U39" s="1073"/>
      <c r="V39" s="1073">
        <v>2</v>
      </c>
      <c r="W39" s="1073"/>
      <c r="X39" s="1073"/>
      <c r="Y39" s="1073"/>
      <c r="Z39" s="1073"/>
      <c r="AA39" s="1073">
        <v>0</v>
      </c>
      <c r="AB39" s="1073"/>
      <c r="AC39" s="1073"/>
      <c r="AD39" s="1073"/>
      <c r="AE39" s="1074"/>
      <c r="AF39" s="1048">
        <v>0</v>
      </c>
      <c r="AG39" s="1049"/>
      <c r="AH39" s="1049"/>
      <c r="AI39" s="1049"/>
      <c r="AJ39" s="1050"/>
      <c r="AK39" s="1009" t="s">
        <v>548</v>
      </c>
      <c r="AL39" s="1000"/>
      <c r="AM39" s="1000"/>
      <c r="AN39" s="1000"/>
      <c r="AO39" s="1000"/>
      <c r="AP39" s="1000">
        <v>15</v>
      </c>
      <c r="AQ39" s="1000"/>
      <c r="AR39" s="1000"/>
      <c r="AS39" s="1000"/>
      <c r="AT39" s="1000"/>
      <c r="AU39" s="1000" t="s">
        <v>548</v>
      </c>
      <c r="AV39" s="1000"/>
      <c r="AW39" s="1000"/>
      <c r="AX39" s="1000"/>
      <c r="AY39" s="1000"/>
      <c r="AZ39" s="1071" t="s">
        <v>555</v>
      </c>
      <c r="BA39" s="1071"/>
      <c r="BB39" s="1071"/>
      <c r="BC39" s="1071"/>
      <c r="BD39" s="1071"/>
      <c r="BE39" s="1061" t="s">
        <v>392</v>
      </c>
      <c r="BF39" s="1061"/>
      <c r="BG39" s="1061"/>
      <c r="BH39" s="1061"/>
      <c r="BI39" s="1062"/>
      <c r="BJ39" s="205"/>
      <c r="BK39" s="205"/>
      <c r="BL39" s="205"/>
      <c r="BM39" s="205"/>
      <c r="BN39" s="205"/>
      <c r="BO39" s="218"/>
      <c r="BP39" s="218"/>
      <c r="BQ39" s="215">
        <v>33</v>
      </c>
      <c r="BR39" s="216"/>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9"/>
    </row>
    <row r="40" spans="1:131" s="200" customFormat="1" ht="26.25" customHeight="1" x14ac:dyDescent="0.15">
      <c r="A40" s="214">
        <v>13</v>
      </c>
      <c r="B40" s="1066" t="s">
        <v>396</v>
      </c>
      <c r="C40" s="1067"/>
      <c r="D40" s="1067"/>
      <c r="E40" s="1067"/>
      <c r="F40" s="1067"/>
      <c r="G40" s="1067"/>
      <c r="H40" s="1067"/>
      <c r="I40" s="1067"/>
      <c r="J40" s="1067"/>
      <c r="K40" s="1067"/>
      <c r="L40" s="1067"/>
      <c r="M40" s="1067"/>
      <c r="N40" s="1067"/>
      <c r="O40" s="1067"/>
      <c r="P40" s="1068"/>
      <c r="Q40" s="1072">
        <v>356</v>
      </c>
      <c r="R40" s="1073"/>
      <c r="S40" s="1073"/>
      <c r="T40" s="1073"/>
      <c r="U40" s="1073"/>
      <c r="V40" s="1073">
        <v>246</v>
      </c>
      <c r="W40" s="1073"/>
      <c r="X40" s="1073"/>
      <c r="Y40" s="1073"/>
      <c r="Z40" s="1073"/>
      <c r="AA40" s="1073">
        <v>110</v>
      </c>
      <c r="AB40" s="1073"/>
      <c r="AC40" s="1073"/>
      <c r="AD40" s="1073"/>
      <c r="AE40" s="1074"/>
      <c r="AF40" s="1048">
        <v>110</v>
      </c>
      <c r="AG40" s="1049"/>
      <c r="AH40" s="1049"/>
      <c r="AI40" s="1049"/>
      <c r="AJ40" s="1050"/>
      <c r="AK40" s="1009">
        <v>129</v>
      </c>
      <c r="AL40" s="1000"/>
      <c r="AM40" s="1000"/>
      <c r="AN40" s="1000"/>
      <c r="AO40" s="1000"/>
      <c r="AP40" s="1000">
        <v>1142</v>
      </c>
      <c r="AQ40" s="1000"/>
      <c r="AR40" s="1000"/>
      <c r="AS40" s="1000"/>
      <c r="AT40" s="1000"/>
      <c r="AU40" s="1000">
        <v>943</v>
      </c>
      <c r="AV40" s="1000"/>
      <c r="AW40" s="1000"/>
      <c r="AX40" s="1000"/>
      <c r="AY40" s="1000"/>
      <c r="AZ40" s="1071" t="s">
        <v>555</v>
      </c>
      <c r="BA40" s="1071"/>
      <c r="BB40" s="1071"/>
      <c r="BC40" s="1071"/>
      <c r="BD40" s="1071"/>
      <c r="BE40" s="1061" t="s">
        <v>392</v>
      </c>
      <c r="BF40" s="1061"/>
      <c r="BG40" s="1061"/>
      <c r="BH40" s="1061"/>
      <c r="BI40" s="1062"/>
      <c r="BJ40" s="205"/>
      <c r="BK40" s="205"/>
      <c r="BL40" s="205"/>
      <c r="BM40" s="205"/>
      <c r="BN40" s="205"/>
      <c r="BO40" s="218"/>
      <c r="BP40" s="218"/>
      <c r="BQ40" s="215">
        <v>34</v>
      </c>
      <c r="BR40" s="216"/>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9"/>
    </row>
    <row r="41" spans="1:131" s="200" customFormat="1" ht="26.25" customHeight="1" x14ac:dyDescent="0.15">
      <c r="A41" s="214">
        <v>14</v>
      </c>
      <c r="B41" s="1066" t="s">
        <v>397</v>
      </c>
      <c r="C41" s="1067"/>
      <c r="D41" s="1067"/>
      <c r="E41" s="1067"/>
      <c r="F41" s="1067"/>
      <c r="G41" s="1067"/>
      <c r="H41" s="1067"/>
      <c r="I41" s="1067"/>
      <c r="J41" s="1067"/>
      <c r="K41" s="1067"/>
      <c r="L41" s="1067"/>
      <c r="M41" s="1067"/>
      <c r="N41" s="1067"/>
      <c r="O41" s="1067"/>
      <c r="P41" s="1068"/>
      <c r="Q41" s="1072">
        <v>10</v>
      </c>
      <c r="R41" s="1073"/>
      <c r="S41" s="1073"/>
      <c r="T41" s="1073"/>
      <c r="U41" s="1073"/>
      <c r="V41" s="1073">
        <v>10</v>
      </c>
      <c r="W41" s="1073"/>
      <c r="X41" s="1073"/>
      <c r="Y41" s="1073"/>
      <c r="Z41" s="1073"/>
      <c r="AA41" s="1073" t="s">
        <v>548</v>
      </c>
      <c r="AB41" s="1073"/>
      <c r="AC41" s="1073"/>
      <c r="AD41" s="1073"/>
      <c r="AE41" s="1074"/>
      <c r="AF41" s="1048" t="s">
        <v>113</v>
      </c>
      <c r="AG41" s="1049"/>
      <c r="AH41" s="1049"/>
      <c r="AI41" s="1049"/>
      <c r="AJ41" s="1050"/>
      <c r="AK41" s="1009">
        <v>5</v>
      </c>
      <c r="AL41" s="1000"/>
      <c r="AM41" s="1000"/>
      <c r="AN41" s="1000"/>
      <c r="AO41" s="1000"/>
      <c r="AP41" s="1000" t="s">
        <v>548</v>
      </c>
      <c r="AQ41" s="1000"/>
      <c r="AR41" s="1000"/>
      <c r="AS41" s="1000"/>
      <c r="AT41" s="1000"/>
      <c r="AU41" s="1000" t="s">
        <v>548</v>
      </c>
      <c r="AV41" s="1000"/>
      <c r="AW41" s="1000"/>
      <c r="AX41" s="1000"/>
      <c r="AY41" s="1000"/>
      <c r="AZ41" s="1071" t="s">
        <v>548</v>
      </c>
      <c r="BA41" s="1071"/>
      <c r="BB41" s="1071"/>
      <c r="BC41" s="1071"/>
      <c r="BD41" s="1071"/>
      <c r="BE41" s="1061" t="s">
        <v>392</v>
      </c>
      <c r="BF41" s="1061"/>
      <c r="BG41" s="1061"/>
      <c r="BH41" s="1061"/>
      <c r="BI41" s="1062"/>
      <c r="BJ41" s="205"/>
      <c r="BK41" s="205"/>
      <c r="BL41" s="205"/>
      <c r="BM41" s="205"/>
      <c r="BN41" s="205"/>
      <c r="BO41" s="218"/>
      <c r="BP41" s="218"/>
      <c r="BQ41" s="215">
        <v>35</v>
      </c>
      <c r="BR41" s="216"/>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9"/>
    </row>
    <row r="42" spans="1:131" s="200" customFormat="1" ht="26.25" customHeight="1" x14ac:dyDescent="0.15">
      <c r="A42" s="214">
        <v>15</v>
      </c>
      <c r="B42" s="1066"/>
      <c r="C42" s="1067"/>
      <c r="D42" s="1067"/>
      <c r="E42" s="1067"/>
      <c r="F42" s="1067"/>
      <c r="G42" s="1067"/>
      <c r="H42" s="1067"/>
      <c r="I42" s="1067"/>
      <c r="J42" s="1067"/>
      <c r="K42" s="1067"/>
      <c r="L42" s="1067"/>
      <c r="M42" s="1067"/>
      <c r="N42" s="1067"/>
      <c r="O42" s="1067"/>
      <c r="P42" s="1068"/>
      <c r="Q42" s="1072"/>
      <c r="R42" s="1073"/>
      <c r="S42" s="1073"/>
      <c r="T42" s="1073"/>
      <c r="U42" s="1073"/>
      <c r="V42" s="1073"/>
      <c r="W42" s="1073"/>
      <c r="X42" s="1073"/>
      <c r="Y42" s="1073"/>
      <c r="Z42" s="1073"/>
      <c r="AA42" s="1073"/>
      <c r="AB42" s="1073"/>
      <c r="AC42" s="1073"/>
      <c r="AD42" s="1073"/>
      <c r="AE42" s="1074"/>
      <c r="AF42" s="1048"/>
      <c r="AG42" s="1049"/>
      <c r="AH42" s="1049"/>
      <c r="AI42" s="1049"/>
      <c r="AJ42" s="1050"/>
      <c r="AK42" s="1009"/>
      <c r="AL42" s="1000"/>
      <c r="AM42" s="1000"/>
      <c r="AN42" s="1000"/>
      <c r="AO42" s="1000"/>
      <c r="AP42" s="1000"/>
      <c r="AQ42" s="1000"/>
      <c r="AR42" s="1000"/>
      <c r="AS42" s="1000"/>
      <c r="AT42" s="1000"/>
      <c r="AU42" s="1000"/>
      <c r="AV42" s="1000"/>
      <c r="AW42" s="1000"/>
      <c r="AX42" s="1000"/>
      <c r="AY42" s="1000"/>
      <c r="AZ42" s="1071"/>
      <c r="BA42" s="1071"/>
      <c r="BB42" s="1071"/>
      <c r="BC42" s="1071"/>
      <c r="BD42" s="1071"/>
      <c r="BE42" s="1061"/>
      <c r="BF42" s="1061"/>
      <c r="BG42" s="1061"/>
      <c r="BH42" s="1061"/>
      <c r="BI42" s="1062"/>
      <c r="BJ42" s="205"/>
      <c r="BK42" s="205"/>
      <c r="BL42" s="205"/>
      <c r="BM42" s="205"/>
      <c r="BN42" s="205"/>
      <c r="BO42" s="218"/>
      <c r="BP42" s="218"/>
      <c r="BQ42" s="215">
        <v>36</v>
      </c>
      <c r="BR42" s="216"/>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9"/>
    </row>
    <row r="43" spans="1:131" s="200" customFormat="1" ht="26.25" customHeight="1" x14ac:dyDescent="0.15">
      <c r="A43" s="214">
        <v>16</v>
      </c>
      <c r="B43" s="1066"/>
      <c r="C43" s="1067"/>
      <c r="D43" s="1067"/>
      <c r="E43" s="1067"/>
      <c r="F43" s="1067"/>
      <c r="G43" s="1067"/>
      <c r="H43" s="1067"/>
      <c r="I43" s="1067"/>
      <c r="J43" s="1067"/>
      <c r="K43" s="1067"/>
      <c r="L43" s="1067"/>
      <c r="M43" s="1067"/>
      <c r="N43" s="1067"/>
      <c r="O43" s="1067"/>
      <c r="P43" s="1068"/>
      <c r="Q43" s="1072"/>
      <c r="R43" s="1073"/>
      <c r="S43" s="1073"/>
      <c r="T43" s="1073"/>
      <c r="U43" s="1073"/>
      <c r="V43" s="1073"/>
      <c r="W43" s="1073"/>
      <c r="X43" s="1073"/>
      <c r="Y43" s="1073"/>
      <c r="Z43" s="1073"/>
      <c r="AA43" s="1073"/>
      <c r="AB43" s="1073"/>
      <c r="AC43" s="1073"/>
      <c r="AD43" s="1073"/>
      <c r="AE43" s="1074"/>
      <c r="AF43" s="1048"/>
      <c r="AG43" s="1049"/>
      <c r="AH43" s="1049"/>
      <c r="AI43" s="1049"/>
      <c r="AJ43" s="1050"/>
      <c r="AK43" s="1009"/>
      <c r="AL43" s="1000"/>
      <c r="AM43" s="1000"/>
      <c r="AN43" s="1000"/>
      <c r="AO43" s="1000"/>
      <c r="AP43" s="1000"/>
      <c r="AQ43" s="1000"/>
      <c r="AR43" s="1000"/>
      <c r="AS43" s="1000"/>
      <c r="AT43" s="1000"/>
      <c r="AU43" s="1000"/>
      <c r="AV43" s="1000"/>
      <c r="AW43" s="1000"/>
      <c r="AX43" s="1000"/>
      <c r="AY43" s="1000"/>
      <c r="AZ43" s="1071"/>
      <c r="BA43" s="1071"/>
      <c r="BB43" s="1071"/>
      <c r="BC43" s="1071"/>
      <c r="BD43" s="1071"/>
      <c r="BE43" s="1061"/>
      <c r="BF43" s="1061"/>
      <c r="BG43" s="1061"/>
      <c r="BH43" s="1061"/>
      <c r="BI43" s="1062"/>
      <c r="BJ43" s="205"/>
      <c r="BK43" s="205"/>
      <c r="BL43" s="205"/>
      <c r="BM43" s="205"/>
      <c r="BN43" s="205"/>
      <c r="BO43" s="218"/>
      <c r="BP43" s="218"/>
      <c r="BQ43" s="215">
        <v>37</v>
      </c>
      <c r="BR43" s="216"/>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9"/>
    </row>
    <row r="44" spans="1:131" s="200" customFormat="1" ht="26.25" customHeight="1" x14ac:dyDescent="0.15">
      <c r="A44" s="214">
        <v>17</v>
      </c>
      <c r="B44" s="1066"/>
      <c r="C44" s="1067"/>
      <c r="D44" s="1067"/>
      <c r="E44" s="1067"/>
      <c r="F44" s="1067"/>
      <c r="G44" s="1067"/>
      <c r="H44" s="1067"/>
      <c r="I44" s="1067"/>
      <c r="J44" s="1067"/>
      <c r="K44" s="1067"/>
      <c r="L44" s="1067"/>
      <c r="M44" s="1067"/>
      <c r="N44" s="1067"/>
      <c r="O44" s="1067"/>
      <c r="P44" s="1068"/>
      <c r="Q44" s="1072"/>
      <c r="R44" s="1073"/>
      <c r="S44" s="1073"/>
      <c r="T44" s="1073"/>
      <c r="U44" s="1073"/>
      <c r="V44" s="1073"/>
      <c r="W44" s="1073"/>
      <c r="X44" s="1073"/>
      <c r="Y44" s="1073"/>
      <c r="Z44" s="1073"/>
      <c r="AA44" s="1073"/>
      <c r="AB44" s="1073"/>
      <c r="AC44" s="1073"/>
      <c r="AD44" s="1073"/>
      <c r="AE44" s="1074"/>
      <c r="AF44" s="1048"/>
      <c r="AG44" s="1049"/>
      <c r="AH44" s="1049"/>
      <c r="AI44" s="1049"/>
      <c r="AJ44" s="1050"/>
      <c r="AK44" s="1009"/>
      <c r="AL44" s="1000"/>
      <c r="AM44" s="1000"/>
      <c r="AN44" s="1000"/>
      <c r="AO44" s="1000"/>
      <c r="AP44" s="1000"/>
      <c r="AQ44" s="1000"/>
      <c r="AR44" s="1000"/>
      <c r="AS44" s="1000"/>
      <c r="AT44" s="1000"/>
      <c r="AU44" s="1000"/>
      <c r="AV44" s="1000"/>
      <c r="AW44" s="1000"/>
      <c r="AX44" s="1000"/>
      <c r="AY44" s="1000"/>
      <c r="AZ44" s="1071"/>
      <c r="BA44" s="1071"/>
      <c r="BB44" s="1071"/>
      <c r="BC44" s="1071"/>
      <c r="BD44" s="1071"/>
      <c r="BE44" s="1061"/>
      <c r="BF44" s="1061"/>
      <c r="BG44" s="1061"/>
      <c r="BH44" s="1061"/>
      <c r="BI44" s="1062"/>
      <c r="BJ44" s="205"/>
      <c r="BK44" s="205"/>
      <c r="BL44" s="205"/>
      <c r="BM44" s="205"/>
      <c r="BN44" s="205"/>
      <c r="BO44" s="218"/>
      <c r="BP44" s="218"/>
      <c r="BQ44" s="215">
        <v>38</v>
      </c>
      <c r="BR44" s="216"/>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9"/>
    </row>
    <row r="45" spans="1:131" s="200" customFormat="1" ht="26.25" customHeight="1" x14ac:dyDescent="0.15">
      <c r="A45" s="214">
        <v>18</v>
      </c>
      <c r="B45" s="1066"/>
      <c r="C45" s="1067"/>
      <c r="D45" s="1067"/>
      <c r="E45" s="1067"/>
      <c r="F45" s="1067"/>
      <c r="G45" s="1067"/>
      <c r="H45" s="1067"/>
      <c r="I45" s="1067"/>
      <c r="J45" s="1067"/>
      <c r="K45" s="1067"/>
      <c r="L45" s="1067"/>
      <c r="M45" s="1067"/>
      <c r="N45" s="1067"/>
      <c r="O45" s="1067"/>
      <c r="P45" s="1068"/>
      <c r="Q45" s="1072"/>
      <c r="R45" s="1073"/>
      <c r="S45" s="1073"/>
      <c r="T45" s="1073"/>
      <c r="U45" s="1073"/>
      <c r="V45" s="1073"/>
      <c r="W45" s="1073"/>
      <c r="X45" s="1073"/>
      <c r="Y45" s="1073"/>
      <c r="Z45" s="1073"/>
      <c r="AA45" s="1073"/>
      <c r="AB45" s="1073"/>
      <c r="AC45" s="1073"/>
      <c r="AD45" s="1073"/>
      <c r="AE45" s="1074"/>
      <c r="AF45" s="1048"/>
      <c r="AG45" s="1049"/>
      <c r="AH45" s="1049"/>
      <c r="AI45" s="1049"/>
      <c r="AJ45" s="1050"/>
      <c r="AK45" s="1009"/>
      <c r="AL45" s="1000"/>
      <c r="AM45" s="1000"/>
      <c r="AN45" s="1000"/>
      <c r="AO45" s="1000"/>
      <c r="AP45" s="1000"/>
      <c r="AQ45" s="1000"/>
      <c r="AR45" s="1000"/>
      <c r="AS45" s="1000"/>
      <c r="AT45" s="1000"/>
      <c r="AU45" s="1000"/>
      <c r="AV45" s="1000"/>
      <c r="AW45" s="1000"/>
      <c r="AX45" s="1000"/>
      <c r="AY45" s="1000"/>
      <c r="AZ45" s="1071"/>
      <c r="BA45" s="1071"/>
      <c r="BB45" s="1071"/>
      <c r="BC45" s="1071"/>
      <c r="BD45" s="1071"/>
      <c r="BE45" s="1061"/>
      <c r="BF45" s="1061"/>
      <c r="BG45" s="1061"/>
      <c r="BH45" s="1061"/>
      <c r="BI45" s="1062"/>
      <c r="BJ45" s="205"/>
      <c r="BK45" s="205"/>
      <c r="BL45" s="205"/>
      <c r="BM45" s="205"/>
      <c r="BN45" s="205"/>
      <c r="BO45" s="218"/>
      <c r="BP45" s="218"/>
      <c r="BQ45" s="215">
        <v>39</v>
      </c>
      <c r="BR45" s="216"/>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9"/>
    </row>
    <row r="46" spans="1:131" s="200" customFormat="1" ht="26.25" customHeight="1" x14ac:dyDescent="0.15">
      <c r="A46" s="214">
        <v>19</v>
      </c>
      <c r="B46" s="1066"/>
      <c r="C46" s="1067"/>
      <c r="D46" s="1067"/>
      <c r="E46" s="1067"/>
      <c r="F46" s="1067"/>
      <c r="G46" s="1067"/>
      <c r="H46" s="1067"/>
      <c r="I46" s="1067"/>
      <c r="J46" s="1067"/>
      <c r="K46" s="1067"/>
      <c r="L46" s="1067"/>
      <c r="M46" s="1067"/>
      <c r="N46" s="1067"/>
      <c r="O46" s="1067"/>
      <c r="P46" s="1068"/>
      <c r="Q46" s="1072"/>
      <c r="R46" s="1073"/>
      <c r="S46" s="1073"/>
      <c r="T46" s="1073"/>
      <c r="U46" s="1073"/>
      <c r="V46" s="1073"/>
      <c r="W46" s="1073"/>
      <c r="X46" s="1073"/>
      <c r="Y46" s="1073"/>
      <c r="Z46" s="1073"/>
      <c r="AA46" s="1073"/>
      <c r="AB46" s="1073"/>
      <c r="AC46" s="1073"/>
      <c r="AD46" s="1073"/>
      <c r="AE46" s="1074"/>
      <c r="AF46" s="1048"/>
      <c r="AG46" s="1049"/>
      <c r="AH46" s="1049"/>
      <c r="AI46" s="1049"/>
      <c r="AJ46" s="1050"/>
      <c r="AK46" s="1009"/>
      <c r="AL46" s="1000"/>
      <c r="AM46" s="1000"/>
      <c r="AN46" s="1000"/>
      <c r="AO46" s="1000"/>
      <c r="AP46" s="1000"/>
      <c r="AQ46" s="1000"/>
      <c r="AR46" s="1000"/>
      <c r="AS46" s="1000"/>
      <c r="AT46" s="1000"/>
      <c r="AU46" s="1000"/>
      <c r="AV46" s="1000"/>
      <c r="AW46" s="1000"/>
      <c r="AX46" s="1000"/>
      <c r="AY46" s="1000"/>
      <c r="AZ46" s="1071"/>
      <c r="BA46" s="1071"/>
      <c r="BB46" s="1071"/>
      <c r="BC46" s="1071"/>
      <c r="BD46" s="1071"/>
      <c r="BE46" s="1061"/>
      <c r="BF46" s="1061"/>
      <c r="BG46" s="1061"/>
      <c r="BH46" s="1061"/>
      <c r="BI46" s="1062"/>
      <c r="BJ46" s="205"/>
      <c r="BK46" s="205"/>
      <c r="BL46" s="205"/>
      <c r="BM46" s="205"/>
      <c r="BN46" s="205"/>
      <c r="BO46" s="218"/>
      <c r="BP46" s="218"/>
      <c r="BQ46" s="215">
        <v>40</v>
      </c>
      <c r="BR46" s="216"/>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9"/>
    </row>
    <row r="47" spans="1:131" s="200" customFormat="1" ht="26.25" customHeight="1" x14ac:dyDescent="0.15">
      <c r="A47" s="214">
        <v>20</v>
      </c>
      <c r="B47" s="1066"/>
      <c r="C47" s="1067"/>
      <c r="D47" s="1067"/>
      <c r="E47" s="1067"/>
      <c r="F47" s="1067"/>
      <c r="G47" s="1067"/>
      <c r="H47" s="1067"/>
      <c r="I47" s="1067"/>
      <c r="J47" s="1067"/>
      <c r="K47" s="1067"/>
      <c r="L47" s="1067"/>
      <c r="M47" s="1067"/>
      <c r="N47" s="1067"/>
      <c r="O47" s="1067"/>
      <c r="P47" s="1068"/>
      <c r="Q47" s="1072"/>
      <c r="R47" s="1073"/>
      <c r="S47" s="1073"/>
      <c r="T47" s="1073"/>
      <c r="U47" s="1073"/>
      <c r="V47" s="1073"/>
      <c r="W47" s="1073"/>
      <c r="X47" s="1073"/>
      <c r="Y47" s="1073"/>
      <c r="Z47" s="1073"/>
      <c r="AA47" s="1073"/>
      <c r="AB47" s="1073"/>
      <c r="AC47" s="1073"/>
      <c r="AD47" s="1073"/>
      <c r="AE47" s="1074"/>
      <c r="AF47" s="1048"/>
      <c r="AG47" s="1049"/>
      <c r="AH47" s="1049"/>
      <c r="AI47" s="1049"/>
      <c r="AJ47" s="1050"/>
      <c r="AK47" s="1009"/>
      <c r="AL47" s="1000"/>
      <c r="AM47" s="1000"/>
      <c r="AN47" s="1000"/>
      <c r="AO47" s="1000"/>
      <c r="AP47" s="1000"/>
      <c r="AQ47" s="1000"/>
      <c r="AR47" s="1000"/>
      <c r="AS47" s="1000"/>
      <c r="AT47" s="1000"/>
      <c r="AU47" s="1000"/>
      <c r="AV47" s="1000"/>
      <c r="AW47" s="1000"/>
      <c r="AX47" s="1000"/>
      <c r="AY47" s="1000"/>
      <c r="AZ47" s="1071"/>
      <c r="BA47" s="1071"/>
      <c r="BB47" s="1071"/>
      <c r="BC47" s="1071"/>
      <c r="BD47" s="1071"/>
      <c r="BE47" s="1061"/>
      <c r="BF47" s="1061"/>
      <c r="BG47" s="1061"/>
      <c r="BH47" s="1061"/>
      <c r="BI47" s="1062"/>
      <c r="BJ47" s="205"/>
      <c r="BK47" s="205"/>
      <c r="BL47" s="205"/>
      <c r="BM47" s="205"/>
      <c r="BN47" s="205"/>
      <c r="BO47" s="218"/>
      <c r="BP47" s="218"/>
      <c r="BQ47" s="215">
        <v>41</v>
      </c>
      <c r="BR47" s="216"/>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9"/>
    </row>
    <row r="48" spans="1:131" s="200" customFormat="1" ht="26.25" customHeight="1" x14ac:dyDescent="0.15">
      <c r="A48" s="214">
        <v>21</v>
      </c>
      <c r="B48" s="1066"/>
      <c r="C48" s="1067"/>
      <c r="D48" s="1067"/>
      <c r="E48" s="1067"/>
      <c r="F48" s="1067"/>
      <c r="G48" s="1067"/>
      <c r="H48" s="1067"/>
      <c r="I48" s="1067"/>
      <c r="J48" s="1067"/>
      <c r="K48" s="1067"/>
      <c r="L48" s="1067"/>
      <c r="M48" s="1067"/>
      <c r="N48" s="1067"/>
      <c r="O48" s="1067"/>
      <c r="P48" s="1068"/>
      <c r="Q48" s="1072"/>
      <c r="R48" s="1073"/>
      <c r="S48" s="1073"/>
      <c r="T48" s="1073"/>
      <c r="U48" s="1073"/>
      <c r="V48" s="1073"/>
      <c r="W48" s="1073"/>
      <c r="X48" s="1073"/>
      <c r="Y48" s="1073"/>
      <c r="Z48" s="1073"/>
      <c r="AA48" s="1073"/>
      <c r="AB48" s="1073"/>
      <c r="AC48" s="1073"/>
      <c r="AD48" s="1073"/>
      <c r="AE48" s="1074"/>
      <c r="AF48" s="1048"/>
      <c r="AG48" s="1049"/>
      <c r="AH48" s="1049"/>
      <c r="AI48" s="1049"/>
      <c r="AJ48" s="1050"/>
      <c r="AK48" s="1009"/>
      <c r="AL48" s="1000"/>
      <c r="AM48" s="1000"/>
      <c r="AN48" s="1000"/>
      <c r="AO48" s="1000"/>
      <c r="AP48" s="1000"/>
      <c r="AQ48" s="1000"/>
      <c r="AR48" s="1000"/>
      <c r="AS48" s="1000"/>
      <c r="AT48" s="1000"/>
      <c r="AU48" s="1000"/>
      <c r="AV48" s="1000"/>
      <c r="AW48" s="1000"/>
      <c r="AX48" s="1000"/>
      <c r="AY48" s="1000"/>
      <c r="AZ48" s="1071"/>
      <c r="BA48" s="1071"/>
      <c r="BB48" s="1071"/>
      <c r="BC48" s="1071"/>
      <c r="BD48" s="1071"/>
      <c r="BE48" s="1061"/>
      <c r="BF48" s="1061"/>
      <c r="BG48" s="1061"/>
      <c r="BH48" s="1061"/>
      <c r="BI48" s="1062"/>
      <c r="BJ48" s="205"/>
      <c r="BK48" s="205"/>
      <c r="BL48" s="205"/>
      <c r="BM48" s="205"/>
      <c r="BN48" s="205"/>
      <c r="BO48" s="218"/>
      <c r="BP48" s="218"/>
      <c r="BQ48" s="215">
        <v>42</v>
      </c>
      <c r="BR48" s="216"/>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9"/>
    </row>
    <row r="49" spans="1:131" s="200" customFormat="1" ht="26.25" customHeight="1" x14ac:dyDescent="0.15">
      <c r="A49" s="214">
        <v>22</v>
      </c>
      <c r="B49" s="1066"/>
      <c r="C49" s="1067"/>
      <c r="D49" s="1067"/>
      <c r="E49" s="1067"/>
      <c r="F49" s="1067"/>
      <c r="G49" s="1067"/>
      <c r="H49" s="1067"/>
      <c r="I49" s="1067"/>
      <c r="J49" s="1067"/>
      <c r="K49" s="1067"/>
      <c r="L49" s="1067"/>
      <c r="M49" s="1067"/>
      <c r="N49" s="1067"/>
      <c r="O49" s="1067"/>
      <c r="P49" s="1068"/>
      <c r="Q49" s="1072"/>
      <c r="R49" s="1073"/>
      <c r="S49" s="1073"/>
      <c r="T49" s="1073"/>
      <c r="U49" s="1073"/>
      <c r="V49" s="1073"/>
      <c r="W49" s="1073"/>
      <c r="X49" s="1073"/>
      <c r="Y49" s="1073"/>
      <c r="Z49" s="1073"/>
      <c r="AA49" s="1073"/>
      <c r="AB49" s="1073"/>
      <c r="AC49" s="1073"/>
      <c r="AD49" s="1073"/>
      <c r="AE49" s="1074"/>
      <c r="AF49" s="1048"/>
      <c r="AG49" s="1049"/>
      <c r="AH49" s="1049"/>
      <c r="AI49" s="1049"/>
      <c r="AJ49" s="1050"/>
      <c r="AK49" s="1009"/>
      <c r="AL49" s="1000"/>
      <c r="AM49" s="1000"/>
      <c r="AN49" s="1000"/>
      <c r="AO49" s="1000"/>
      <c r="AP49" s="1000"/>
      <c r="AQ49" s="1000"/>
      <c r="AR49" s="1000"/>
      <c r="AS49" s="1000"/>
      <c r="AT49" s="1000"/>
      <c r="AU49" s="1000"/>
      <c r="AV49" s="1000"/>
      <c r="AW49" s="1000"/>
      <c r="AX49" s="1000"/>
      <c r="AY49" s="1000"/>
      <c r="AZ49" s="1071"/>
      <c r="BA49" s="1071"/>
      <c r="BB49" s="1071"/>
      <c r="BC49" s="1071"/>
      <c r="BD49" s="1071"/>
      <c r="BE49" s="1061"/>
      <c r="BF49" s="1061"/>
      <c r="BG49" s="1061"/>
      <c r="BH49" s="1061"/>
      <c r="BI49" s="1062"/>
      <c r="BJ49" s="205"/>
      <c r="BK49" s="205"/>
      <c r="BL49" s="205"/>
      <c r="BM49" s="205"/>
      <c r="BN49" s="205"/>
      <c r="BO49" s="218"/>
      <c r="BP49" s="218"/>
      <c r="BQ49" s="215">
        <v>43</v>
      </c>
      <c r="BR49" s="216"/>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9"/>
    </row>
    <row r="50" spans="1:131" s="200" customFormat="1" ht="26.25" customHeight="1" x14ac:dyDescent="0.15">
      <c r="A50" s="214">
        <v>23</v>
      </c>
      <c r="B50" s="1066"/>
      <c r="C50" s="1067"/>
      <c r="D50" s="1067"/>
      <c r="E50" s="1067"/>
      <c r="F50" s="1067"/>
      <c r="G50" s="1067"/>
      <c r="H50" s="1067"/>
      <c r="I50" s="1067"/>
      <c r="J50" s="1067"/>
      <c r="K50" s="1067"/>
      <c r="L50" s="1067"/>
      <c r="M50" s="1067"/>
      <c r="N50" s="1067"/>
      <c r="O50" s="1067"/>
      <c r="P50" s="1068"/>
      <c r="Q50" s="1069"/>
      <c r="R50" s="1052"/>
      <c r="S50" s="1052"/>
      <c r="T50" s="1052"/>
      <c r="U50" s="1052"/>
      <c r="V50" s="1052"/>
      <c r="W50" s="1052"/>
      <c r="X50" s="1052"/>
      <c r="Y50" s="1052"/>
      <c r="Z50" s="1052"/>
      <c r="AA50" s="1052"/>
      <c r="AB50" s="1052"/>
      <c r="AC50" s="1052"/>
      <c r="AD50" s="1052"/>
      <c r="AE50" s="1070"/>
      <c r="AF50" s="1048"/>
      <c r="AG50" s="1049"/>
      <c r="AH50" s="1049"/>
      <c r="AI50" s="1049"/>
      <c r="AJ50" s="1050"/>
      <c r="AK50" s="1051"/>
      <c r="AL50" s="1052"/>
      <c r="AM50" s="1052"/>
      <c r="AN50" s="1052"/>
      <c r="AO50" s="1052"/>
      <c r="AP50" s="1052"/>
      <c r="AQ50" s="1052"/>
      <c r="AR50" s="1052"/>
      <c r="AS50" s="1052"/>
      <c r="AT50" s="1052"/>
      <c r="AU50" s="1052"/>
      <c r="AV50" s="1052"/>
      <c r="AW50" s="1052"/>
      <c r="AX50" s="1052"/>
      <c r="AY50" s="1052"/>
      <c r="AZ50" s="1053"/>
      <c r="BA50" s="1053"/>
      <c r="BB50" s="1053"/>
      <c r="BC50" s="1053"/>
      <c r="BD50" s="1053"/>
      <c r="BE50" s="1061"/>
      <c r="BF50" s="1061"/>
      <c r="BG50" s="1061"/>
      <c r="BH50" s="1061"/>
      <c r="BI50" s="1062"/>
      <c r="BJ50" s="205"/>
      <c r="BK50" s="205"/>
      <c r="BL50" s="205"/>
      <c r="BM50" s="205"/>
      <c r="BN50" s="205"/>
      <c r="BO50" s="218"/>
      <c r="BP50" s="218"/>
      <c r="BQ50" s="215">
        <v>44</v>
      </c>
      <c r="BR50" s="216"/>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9"/>
    </row>
    <row r="51" spans="1:131" s="200" customFormat="1" ht="26.25" customHeight="1" x14ac:dyDescent="0.15">
      <c r="A51" s="214">
        <v>24</v>
      </c>
      <c r="B51" s="1066"/>
      <c r="C51" s="1067"/>
      <c r="D51" s="1067"/>
      <c r="E51" s="1067"/>
      <c r="F51" s="1067"/>
      <c r="G51" s="1067"/>
      <c r="H51" s="1067"/>
      <c r="I51" s="1067"/>
      <c r="J51" s="1067"/>
      <c r="K51" s="1067"/>
      <c r="L51" s="1067"/>
      <c r="M51" s="1067"/>
      <c r="N51" s="1067"/>
      <c r="O51" s="1067"/>
      <c r="P51" s="1068"/>
      <c r="Q51" s="1069"/>
      <c r="R51" s="1052"/>
      <c r="S51" s="1052"/>
      <c r="T51" s="1052"/>
      <c r="U51" s="1052"/>
      <c r="V51" s="1052"/>
      <c r="W51" s="1052"/>
      <c r="X51" s="1052"/>
      <c r="Y51" s="1052"/>
      <c r="Z51" s="1052"/>
      <c r="AA51" s="1052"/>
      <c r="AB51" s="1052"/>
      <c r="AC51" s="1052"/>
      <c r="AD51" s="1052"/>
      <c r="AE51" s="1070"/>
      <c r="AF51" s="1048"/>
      <c r="AG51" s="1049"/>
      <c r="AH51" s="1049"/>
      <c r="AI51" s="1049"/>
      <c r="AJ51" s="1050"/>
      <c r="AK51" s="1051"/>
      <c r="AL51" s="1052"/>
      <c r="AM51" s="1052"/>
      <c r="AN51" s="1052"/>
      <c r="AO51" s="1052"/>
      <c r="AP51" s="1052"/>
      <c r="AQ51" s="1052"/>
      <c r="AR51" s="1052"/>
      <c r="AS51" s="1052"/>
      <c r="AT51" s="1052"/>
      <c r="AU51" s="1052"/>
      <c r="AV51" s="1052"/>
      <c r="AW51" s="1052"/>
      <c r="AX51" s="1052"/>
      <c r="AY51" s="1052"/>
      <c r="AZ51" s="1053"/>
      <c r="BA51" s="1053"/>
      <c r="BB51" s="1053"/>
      <c r="BC51" s="1053"/>
      <c r="BD51" s="1053"/>
      <c r="BE51" s="1061"/>
      <c r="BF51" s="1061"/>
      <c r="BG51" s="1061"/>
      <c r="BH51" s="1061"/>
      <c r="BI51" s="1062"/>
      <c r="BJ51" s="205"/>
      <c r="BK51" s="205"/>
      <c r="BL51" s="205"/>
      <c r="BM51" s="205"/>
      <c r="BN51" s="205"/>
      <c r="BO51" s="218"/>
      <c r="BP51" s="218"/>
      <c r="BQ51" s="215">
        <v>45</v>
      </c>
      <c r="BR51" s="216"/>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9"/>
    </row>
    <row r="52" spans="1:131" s="200" customFormat="1" ht="26.25" customHeight="1" x14ac:dyDescent="0.15">
      <c r="A52" s="214">
        <v>25</v>
      </c>
      <c r="B52" s="1066"/>
      <c r="C52" s="1067"/>
      <c r="D52" s="1067"/>
      <c r="E52" s="1067"/>
      <c r="F52" s="1067"/>
      <c r="G52" s="1067"/>
      <c r="H52" s="1067"/>
      <c r="I52" s="1067"/>
      <c r="J52" s="1067"/>
      <c r="K52" s="1067"/>
      <c r="L52" s="1067"/>
      <c r="M52" s="1067"/>
      <c r="N52" s="1067"/>
      <c r="O52" s="1067"/>
      <c r="P52" s="1068"/>
      <c r="Q52" s="1069"/>
      <c r="R52" s="1052"/>
      <c r="S52" s="1052"/>
      <c r="T52" s="1052"/>
      <c r="U52" s="1052"/>
      <c r="V52" s="1052"/>
      <c r="W52" s="1052"/>
      <c r="X52" s="1052"/>
      <c r="Y52" s="1052"/>
      <c r="Z52" s="1052"/>
      <c r="AA52" s="1052"/>
      <c r="AB52" s="1052"/>
      <c r="AC52" s="1052"/>
      <c r="AD52" s="1052"/>
      <c r="AE52" s="1070"/>
      <c r="AF52" s="1048"/>
      <c r="AG52" s="1049"/>
      <c r="AH52" s="1049"/>
      <c r="AI52" s="1049"/>
      <c r="AJ52" s="1050"/>
      <c r="AK52" s="1051"/>
      <c r="AL52" s="1052"/>
      <c r="AM52" s="1052"/>
      <c r="AN52" s="1052"/>
      <c r="AO52" s="1052"/>
      <c r="AP52" s="1052"/>
      <c r="AQ52" s="1052"/>
      <c r="AR52" s="1052"/>
      <c r="AS52" s="1052"/>
      <c r="AT52" s="1052"/>
      <c r="AU52" s="1052"/>
      <c r="AV52" s="1052"/>
      <c r="AW52" s="1052"/>
      <c r="AX52" s="1052"/>
      <c r="AY52" s="1052"/>
      <c r="AZ52" s="1053"/>
      <c r="BA52" s="1053"/>
      <c r="BB52" s="1053"/>
      <c r="BC52" s="1053"/>
      <c r="BD52" s="1053"/>
      <c r="BE52" s="1061"/>
      <c r="BF52" s="1061"/>
      <c r="BG52" s="1061"/>
      <c r="BH52" s="1061"/>
      <c r="BI52" s="1062"/>
      <c r="BJ52" s="205"/>
      <c r="BK52" s="205"/>
      <c r="BL52" s="205"/>
      <c r="BM52" s="205"/>
      <c r="BN52" s="205"/>
      <c r="BO52" s="218"/>
      <c r="BP52" s="218"/>
      <c r="BQ52" s="215">
        <v>46</v>
      </c>
      <c r="BR52" s="216"/>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9"/>
    </row>
    <row r="53" spans="1:131" s="200" customFormat="1" ht="26.25" customHeight="1" x14ac:dyDescent="0.15">
      <c r="A53" s="214">
        <v>26</v>
      </c>
      <c r="B53" s="1066"/>
      <c r="C53" s="1067"/>
      <c r="D53" s="1067"/>
      <c r="E53" s="1067"/>
      <c r="F53" s="1067"/>
      <c r="G53" s="1067"/>
      <c r="H53" s="1067"/>
      <c r="I53" s="1067"/>
      <c r="J53" s="1067"/>
      <c r="K53" s="1067"/>
      <c r="L53" s="1067"/>
      <c r="M53" s="1067"/>
      <c r="N53" s="1067"/>
      <c r="O53" s="1067"/>
      <c r="P53" s="1068"/>
      <c r="Q53" s="1069"/>
      <c r="R53" s="1052"/>
      <c r="S53" s="1052"/>
      <c r="T53" s="1052"/>
      <c r="U53" s="1052"/>
      <c r="V53" s="1052"/>
      <c r="W53" s="1052"/>
      <c r="X53" s="1052"/>
      <c r="Y53" s="1052"/>
      <c r="Z53" s="1052"/>
      <c r="AA53" s="1052"/>
      <c r="AB53" s="1052"/>
      <c r="AC53" s="1052"/>
      <c r="AD53" s="1052"/>
      <c r="AE53" s="1070"/>
      <c r="AF53" s="1048"/>
      <c r="AG53" s="1049"/>
      <c r="AH53" s="1049"/>
      <c r="AI53" s="1049"/>
      <c r="AJ53" s="1050"/>
      <c r="AK53" s="1051"/>
      <c r="AL53" s="1052"/>
      <c r="AM53" s="1052"/>
      <c r="AN53" s="1052"/>
      <c r="AO53" s="1052"/>
      <c r="AP53" s="1052"/>
      <c r="AQ53" s="1052"/>
      <c r="AR53" s="1052"/>
      <c r="AS53" s="1052"/>
      <c r="AT53" s="1052"/>
      <c r="AU53" s="1052"/>
      <c r="AV53" s="1052"/>
      <c r="AW53" s="1052"/>
      <c r="AX53" s="1052"/>
      <c r="AY53" s="1052"/>
      <c r="AZ53" s="1053"/>
      <c r="BA53" s="1053"/>
      <c r="BB53" s="1053"/>
      <c r="BC53" s="1053"/>
      <c r="BD53" s="1053"/>
      <c r="BE53" s="1061"/>
      <c r="BF53" s="1061"/>
      <c r="BG53" s="1061"/>
      <c r="BH53" s="1061"/>
      <c r="BI53" s="1062"/>
      <c r="BJ53" s="205"/>
      <c r="BK53" s="205"/>
      <c r="BL53" s="205"/>
      <c r="BM53" s="205"/>
      <c r="BN53" s="205"/>
      <c r="BO53" s="218"/>
      <c r="BP53" s="218"/>
      <c r="BQ53" s="215">
        <v>47</v>
      </c>
      <c r="BR53" s="216"/>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9"/>
    </row>
    <row r="54" spans="1:131" s="200" customFormat="1" ht="26.25" customHeight="1" x14ac:dyDescent="0.15">
      <c r="A54" s="214">
        <v>27</v>
      </c>
      <c r="B54" s="1066"/>
      <c r="C54" s="1067"/>
      <c r="D54" s="1067"/>
      <c r="E54" s="1067"/>
      <c r="F54" s="1067"/>
      <c r="G54" s="1067"/>
      <c r="H54" s="1067"/>
      <c r="I54" s="1067"/>
      <c r="J54" s="1067"/>
      <c r="K54" s="1067"/>
      <c r="L54" s="1067"/>
      <c r="M54" s="1067"/>
      <c r="N54" s="1067"/>
      <c r="O54" s="1067"/>
      <c r="P54" s="1068"/>
      <c r="Q54" s="1069"/>
      <c r="R54" s="1052"/>
      <c r="S54" s="1052"/>
      <c r="T54" s="1052"/>
      <c r="U54" s="1052"/>
      <c r="V54" s="1052"/>
      <c r="W54" s="1052"/>
      <c r="X54" s="1052"/>
      <c r="Y54" s="1052"/>
      <c r="Z54" s="1052"/>
      <c r="AA54" s="1052"/>
      <c r="AB54" s="1052"/>
      <c r="AC54" s="1052"/>
      <c r="AD54" s="1052"/>
      <c r="AE54" s="1070"/>
      <c r="AF54" s="1048"/>
      <c r="AG54" s="1049"/>
      <c r="AH54" s="1049"/>
      <c r="AI54" s="1049"/>
      <c r="AJ54" s="1050"/>
      <c r="AK54" s="1051"/>
      <c r="AL54" s="1052"/>
      <c r="AM54" s="1052"/>
      <c r="AN54" s="1052"/>
      <c r="AO54" s="1052"/>
      <c r="AP54" s="1052"/>
      <c r="AQ54" s="1052"/>
      <c r="AR54" s="1052"/>
      <c r="AS54" s="1052"/>
      <c r="AT54" s="1052"/>
      <c r="AU54" s="1052"/>
      <c r="AV54" s="1052"/>
      <c r="AW54" s="1052"/>
      <c r="AX54" s="1052"/>
      <c r="AY54" s="1052"/>
      <c r="AZ54" s="1053"/>
      <c r="BA54" s="1053"/>
      <c r="BB54" s="1053"/>
      <c r="BC54" s="1053"/>
      <c r="BD54" s="1053"/>
      <c r="BE54" s="1061"/>
      <c r="BF54" s="1061"/>
      <c r="BG54" s="1061"/>
      <c r="BH54" s="1061"/>
      <c r="BI54" s="1062"/>
      <c r="BJ54" s="205"/>
      <c r="BK54" s="205"/>
      <c r="BL54" s="205"/>
      <c r="BM54" s="205"/>
      <c r="BN54" s="205"/>
      <c r="BO54" s="218"/>
      <c r="BP54" s="218"/>
      <c r="BQ54" s="215">
        <v>48</v>
      </c>
      <c r="BR54" s="216"/>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9"/>
    </row>
    <row r="55" spans="1:131" s="200" customFormat="1" ht="26.25" customHeight="1" x14ac:dyDescent="0.15">
      <c r="A55" s="214">
        <v>28</v>
      </c>
      <c r="B55" s="1066"/>
      <c r="C55" s="1067"/>
      <c r="D55" s="1067"/>
      <c r="E55" s="1067"/>
      <c r="F55" s="1067"/>
      <c r="G55" s="1067"/>
      <c r="H55" s="1067"/>
      <c r="I55" s="1067"/>
      <c r="J55" s="1067"/>
      <c r="K55" s="1067"/>
      <c r="L55" s="1067"/>
      <c r="M55" s="1067"/>
      <c r="N55" s="1067"/>
      <c r="O55" s="1067"/>
      <c r="P55" s="1068"/>
      <c r="Q55" s="1069"/>
      <c r="R55" s="1052"/>
      <c r="S55" s="1052"/>
      <c r="T55" s="1052"/>
      <c r="U55" s="1052"/>
      <c r="V55" s="1052"/>
      <c r="W55" s="1052"/>
      <c r="X55" s="1052"/>
      <c r="Y55" s="1052"/>
      <c r="Z55" s="1052"/>
      <c r="AA55" s="1052"/>
      <c r="AB55" s="1052"/>
      <c r="AC55" s="1052"/>
      <c r="AD55" s="1052"/>
      <c r="AE55" s="1070"/>
      <c r="AF55" s="1048"/>
      <c r="AG55" s="1049"/>
      <c r="AH55" s="1049"/>
      <c r="AI55" s="1049"/>
      <c r="AJ55" s="1050"/>
      <c r="AK55" s="1051"/>
      <c r="AL55" s="1052"/>
      <c r="AM55" s="1052"/>
      <c r="AN55" s="1052"/>
      <c r="AO55" s="1052"/>
      <c r="AP55" s="1052"/>
      <c r="AQ55" s="1052"/>
      <c r="AR55" s="1052"/>
      <c r="AS55" s="1052"/>
      <c r="AT55" s="1052"/>
      <c r="AU55" s="1052"/>
      <c r="AV55" s="1052"/>
      <c r="AW55" s="1052"/>
      <c r="AX55" s="1052"/>
      <c r="AY55" s="1052"/>
      <c r="AZ55" s="1053"/>
      <c r="BA55" s="1053"/>
      <c r="BB55" s="1053"/>
      <c r="BC55" s="1053"/>
      <c r="BD55" s="1053"/>
      <c r="BE55" s="1061"/>
      <c r="BF55" s="1061"/>
      <c r="BG55" s="1061"/>
      <c r="BH55" s="1061"/>
      <c r="BI55" s="1062"/>
      <c r="BJ55" s="205"/>
      <c r="BK55" s="205"/>
      <c r="BL55" s="205"/>
      <c r="BM55" s="205"/>
      <c r="BN55" s="205"/>
      <c r="BO55" s="218"/>
      <c r="BP55" s="218"/>
      <c r="BQ55" s="215">
        <v>49</v>
      </c>
      <c r="BR55" s="216"/>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9"/>
    </row>
    <row r="56" spans="1:131" s="200" customFormat="1" ht="26.25" customHeight="1" x14ac:dyDescent="0.15">
      <c r="A56" s="214">
        <v>29</v>
      </c>
      <c r="B56" s="1066"/>
      <c r="C56" s="1067"/>
      <c r="D56" s="1067"/>
      <c r="E56" s="1067"/>
      <c r="F56" s="1067"/>
      <c r="G56" s="1067"/>
      <c r="H56" s="1067"/>
      <c r="I56" s="1067"/>
      <c r="J56" s="1067"/>
      <c r="K56" s="1067"/>
      <c r="L56" s="1067"/>
      <c r="M56" s="1067"/>
      <c r="N56" s="1067"/>
      <c r="O56" s="1067"/>
      <c r="P56" s="1068"/>
      <c r="Q56" s="1069"/>
      <c r="R56" s="1052"/>
      <c r="S56" s="1052"/>
      <c r="T56" s="1052"/>
      <c r="U56" s="1052"/>
      <c r="V56" s="1052"/>
      <c r="W56" s="1052"/>
      <c r="X56" s="1052"/>
      <c r="Y56" s="1052"/>
      <c r="Z56" s="1052"/>
      <c r="AA56" s="1052"/>
      <c r="AB56" s="1052"/>
      <c r="AC56" s="1052"/>
      <c r="AD56" s="1052"/>
      <c r="AE56" s="1070"/>
      <c r="AF56" s="1048"/>
      <c r="AG56" s="1049"/>
      <c r="AH56" s="1049"/>
      <c r="AI56" s="1049"/>
      <c r="AJ56" s="1050"/>
      <c r="AK56" s="1051"/>
      <c r="AL56" s="1052"/>
      <c r="AM56" s="1052"/>
      <c r="AN56" s="1052"/>
      <c r="AO56" s="1052"/>
      <c r="AP56" s="1052"/>
      <c r="AQ56" s="1052"/>
      <c r="AR56" s="1052"/>
      <c r="AS56" s="1052"/>
      <c r="AT56" s="1052"/>
      <c r="AU56" s="1052"/>
      <c r="AV56" s="1052"/>
      <c r="AW56" s="1052"/>
      <c r="AX56" s="1052"/>
      <c r="AY56" s="1052"/>
      <c r="AZ56" s="1053"/>
      <c r="BA56" s="1053"/>
      <c r="BB56" s="1053"/>
      <c r="BC56" s="1053"/>
      <c r="BD56" s="1053"/>
      <c r="BE56" s="1061"/>
      <c r="BF56" s="1061"/>
      <c r="BG56" s="1061"/>
      <c r="BH56" s="1061"/>
      <c r="BI56" s="1062"/>
      <c r="BJ56" s="205"/>
      <c r="BK56" s="205"/>
      <c r="BL56" s="205"/>
      <c r="BM56" s="205"/>
      <c r="BN56" s="205"/>
      <c r="BO56" s="218"/>
      <c r="BP56" s="218"/>
      <c r="BQ56" s="215">
        <v>50</v>
      </c>
      <c r="BR56" s="216"/>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9"/>
    </row>
    <row r="57" spans="1:131" s="200" customFormat="1" ht="26.25" customHeight="1" x14ac:dyDescent="0.15">
      <c r="A57" s="214">
        <v>30</v>
      </c>
      <c r="B57" s="1066"/>
      <c r="C57" s="1067"/>
      <c r="D57" s="1067"/>
      <c r="E57" s="1067"/>
      <c r="F57" s="1067"/>
      <c r="G57" s="1067"/>
      <c r="H57" s="1067"/>
      <c r="I57" s="1067"/>
      <c r="J57" s="1067"/>
      <c r="K57" s="1067"/>
      <c r="L57" s="1067"/>
      <c r="M57" s="1067"/>
      <c r="N57" s="1067"/>
      <c r="O57" s="1067"/>
      <c r="P57" s="1068"/>
      <c r="Q57" s="1069"/>
      <c r="R57" s="1052"/>
      <c r="S57" s="1052"/>
      <c r="T57" s="1052"/>
      <c r="U57" s="1052"/>
      <c r="V57" s="1052"/>
      <c r="W57" s="1052"/>
      <c r="X57" s="1052"/>
      <c r="Y57" s="1052"/>
      <c r="Z57" s="1052"/>
      <c r="AA57" s="1052"/>
      <c r="AB57" s="1052"/>
      <c r="AC57" s="1052"/>
      <c r="AD57" s="1052"/>
      <c r="AE57" s="1070"/>
      <c r="AF57" s="1048"/>
      <c r="AG57" s="1049"/>
      <c r="AH57" s="1049"/>
      <c r="AI57" s="1049"/>
      <c r="AJ57" s="1050"/>
      <c r="AK57" s="1051"/>
      <c r="AL57" s="1052"/>
      <c r="AM57" s="1052"/>
      <c r="AN57" s="1052"/>
      <c r="AO57" s="1052"/>
      <c r="AP57" s="1052"/>
      <c r="AQ57" s="1052"/>
      <c r="AR57" s="1052"/>
      <c r="AS57" s="1052"/>
      <c r="AT57" s="1052"/>
      <c r="AU57" s="1052"/>
      <c r="AV57" s="1052"/>
      <c r="AW57" s="1052"/>
      <c r="AX57" s="1052"/>
      <c r="AY57" s="1052"/>
      <c r="AZ57" s="1053"/>
      <c r="BA57" s="1053"/>
      <c r="BB57" s="1053"/>
      <c r="BC57" s="1053"/>
      <c r="BD57" s="1053"/>
      <c r="BE57" s="1061"/>
      <c r="BF57" s="1061"/>
      <c r="BG57" s="1061"/>
      <c r="BH57" s="1061"/>
      <c r="BI57" s="1062"/>
      <c r="BJ57" s="205"/>
      <c r="BK57" s="205"/>
      <c r="BL57" s="205"/>
      <c r="BM57" s="205"/>
      <c r="BN57" s="205"/>
      <c r="BO57" s="218"/>
      <c r="BP57" s="218"/>
      <c r="BQ57" s="215">
        <v>51</v>
      </c>
      <c r="BR57" s="216"/>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9"/>
    </row>
    <row r="58" spans="1:131" s="200" customFormat="1" ht="26.25" customHeight="1" x14ac:dyDescent="0.15">
      <c r="A58" s="214">
        <v>31</v>
      </c>
      <c r="B58" s="1066"/>
      <c r="C58" s="1067"/>
      <c r="D58" s="1067"/>
      <c r="E58" s="1067"/>
      <c r="F58" s="1067"/>
      <c r="G58" s="1067"/>
      <c r="H58" s="1067"/>
      <c r="I58" s="1067"/>
      <c r="J58" s="1067"/>
      <c r="K58" s="1067"/>
      <c r="L58" s="1067"/>
      <c r="M58" s="1067"/>
      <c r="N58" s="1067"/>
      <c r="O58" s="1067"/>
      <c r="P58" s="1068"/>
      <c r="Q58" s="1069"/>
      <c r="R58" s="1052"/>
      <c r="S58" s="1052"/>
      <c r="T58" s="1052"/>
      <c r="U58" s="1052"/>
      <c r="V58" s="1052"/>
      <c r="W58" s="1052"/>
      <c r="X58" s="1052"/>
      <c r="Y58" s="1052"/>
      <c r="Z58" s="1052"/>
      <c r="AA58" s="1052"/>
      <c r="AB58" s="1052"/>
      <c r="AC58" s="1052"/>
      <c r="AD58" s="1052"/>
      <c r="AE58" s="1070"/>
      <c r="AF58" s="1048"/>
      <c r="AG58" s="1049"/>
      <c r="AH58" s="1049"/>
      <c r="AI58" s="1049"/>
      <c r="AJ58" s="1050"/>
      <c r="AK58" s="1051"/>
      <c r="AL58" s="1052"/>
      <c r="AM58" s="1052"/>
      <c r="AN58" s="1052"/>
      <c r="AO58" s="1052"/>
      <c r="AP58" s="1052"/>
      <c r="AQ58" s="1052"/>
      <c r="AR58" s="1052"/>
      <c r="AS58" s="1052"/>
      <c r="AT58" s="1052"/>
      <c r="AU58" s="1052"/>
      <c r="AV58" s="1052"/>
      <c r="AW58" s="1052"/>
      <c r="AX58" s="1052"/>
      <c r="AY58" s="1052"/>
      <c r="AZ58" s="1053"/>
      <c r="BA58" s="1053"/>
      <c r="BB58" s="1053"/>
      <c r="BC58" s="1053"/>
      <c r="BD58" s="1053"/>
      <c r="BE58" s="1061"/>
      <c r="BF58" s="1061"/>
      <c r="BG58" s="1061"/>
      <c r="BH58" s="1061"/>
      <c r="BI58" s="1062"/>
      <c r="BJ58" s="205"/>
      <c r="BK58" s="205"/>
      <c r="BL58" s="205"/>
      <c r="BM58" s="205"/>
      <c r="BN58" s="205"/>
      <c r="BO58" s="218"/>
      <c r="BP58" s="218"/>
      <c r="BQ58" s="215">
        <v>52</v>
      </c>
      <c r="BR58" s="216"/>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9"/>
    </row>
    <row r="59" spans="1:131" s="200" customFormat="1" ht="26.25" customHeight="1" x14ac:dyDescent="0.15">
      <c r="A59" s="214">
        <v>32</v>
      </c>
      <c r="B59" s="1066"/>
      <c r="C59" s="1067"/>
      <c r="D59" s="1067"/>
      <c r="E59" s="1067"/>
      <c r="F59" s="1067"/>
      <c r="G59" s="1067"/>
      <c r="H59" s="1067"/>
      <c r="I59" s="1067"/>
      <c r="J59" s="1067"/>
      <c r="K59" s="1067"/>
      <c r="L59" s="1067"/>
      <c r="M59" s="1067"/>
      <c r="N59" s="1067"/>
      <c r="O59" s="1067"/>
      <c r="P59" s="1068"/>
      <c r="Q59" s="1069"/>
      <c r="R59" s="1052"/>
      <c r="S59" s="1052"/>
      <c r="T59" s="1052"/>
      <c r="U59" s="1052"/>
      <c r="V59" s="1052"/>
      <c r="W59" s="1052"/>
      <c r="X59" s="1052"/>
      <c r="Y59" s="1052"/>
      <c r="Z59" s="1052"/>
      <c r="AA59" s="1052"/>
      <c r="AB59" s="1052"/>
      <c r="AC59" s="1052"/>
      <c r="AD59" s="1052"/>
      <c r="AE59" s="1070"/>
      <c r="AF59" s="1048"/>
      <c r="AG59" s="1049"/>
      <c r="AH59" s="1049"/>
      <c r="AI59" s="1049"/>
      <c r="AJ59" s="1050"/>
      <c r="AK59" s="1051"/>
      <c r="AL59" s="1052"/>
      <c r="AM59" s="1052"/>
      <c r="AN59" s="1052"/>
      <c r="AO59" s="1052"/>
      <c r="AP59" s="1052"/>
      <c r="AQ59" s="1052"/>
      <c r="AR59" s="1052"/>
      <c r="AS59" s="1052"/>
      <c r="AT59" s="1052"/>
      <c r="AU59" s="1052"/>
      <c r="AV59" s="1052"/>
      <c r="AW59" s="1052"/>
      <c r="AX59" s="1052"/>
      <c r="AY59" s="1052"/>
      <c r="AZ59" s="1053"/>
      <c r="BA59" s="1053"/>
      <c r="BB59" s="1053"/>
      <c r="BC59" s="1053"/>
      <c r="BD59" s="1053"/>
      <c r="BE59" s="1061"/>
      <c r="BF59" s="1061"/>
      <c r="BG59" s="1061"/>
      <c r="BH59" s="1061"/>
      <c r="BI59" s="1062"/>
      <c r="BJ59" s="205"/>
      <c r="BK59" s="205"/>
      <c r="BL59" s="205"/>
      <c r="BM59" s="205"/>
      <c r="BN59" s="205"/>
      <c r="BO59" s="218"/>
      <c r="BP59" s="218"/>
      <c r="BQ59" s="215">
        <v>53</v>
      </c>
      <c r="BR59" s="216"/>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9"/>
    </row>
    <row r="60" spans="1:131" s="200" customFormat="1" ht="26.25" customHeight="1" x14ac:dyDescent="0.15">
      <c r="A60" s="214">
        <v>33</v>
      </c>
      <c r="B60" s="1066"/>
      <c r="C60" s="1067"/>
      <c r="D60" s="1067"/>
      <c r="E60" s="1067"/>
      <c r="F60" s="1067"/>
      <c r="G60" s="1067"/>
      <c r="H60" s="1067"/>
      <c r="I60" s="1067"/>
      <c r="J60" s="1067"/>
      <c r="K60" s="1067"/>
      <c r="L60" s="1067"/>
      <c r="M60" s="1067"/>
      <c r="N60" s="1067"/>
      <c r="O60" s="1067"/>
      <c r="P60" s="1068"/>
      <c r="Q60" s="1069"/>
      <c r="R60" s="1052"/>
      <c r="S60" s="1052"/>
      <c r="T60" s="1052"/>
      <c r="U60" s="1052"/>
      <c r="V60" s="1052"/>
      <c r="W60" s="1052"/>
      <c r="X60" s="1052"/>
      <c r="Y60" s="1052"/>
      <c r="Z60" s="1052"/>
      <c r="AA60" s="1052"/>
      <c r="AB60" s="1052"/>
      <c r="AC60" s="1052"/>
      <c r="AD60" s="1052"/>
      <c r="AE60" s="1070"/>
      <c r="AF60" s="1048"/>
      <c r="AG60" s="1049"/>
      <c r="AH60" s="1049"/>
      <c r="AI60" s="1049"/>
      <c r="AJ60" s="1050"/>
      <c r="AK60" s="1051"/>
      <c r="AL60" s="1052"/>
      <c r="AM60" s="1052"/>
      <c r="AN60" s="1052"/>
      <c r="AO60" s="1052"/>
      <c r="AP60" s="1052"/>
      <c r="AQ60" s="1052"/>
      <c r="AR60" s="1052"/>
      <c r="AS60" s="1052"/>
      <c r="AT60" s="1052"/>
      <c r="AU60" s="1052"/>
      <c r="AV60" s="1052"/>
      <c r="AW60" s="1052"/>
      <c r="AX60" s="1052"/>
      <c r="AY60" s="1052"/>
      <c r="AZ60" s="1053"/>
      <c r="BA60" s="1053"/>
      <c r="BB60" s="1053"/>
      <c r="BC60" s="1053"/>
      <c r="BD60" s="1053"/>
      <c r="BE60" s="1061"/>
      <c r="BF60" s="1061"/>
      <c r="BG60" s="1061"/>
      <c r="BH60" s="1061"/>
      <c r="BI60" s="1062"/>
      <c r="BJ60" s="205"/>
      <c r="BK60" s="205"/>
      <c r="BL60" s="205"/>
      <c r="BM60" s="205"/>
      <c r="BN60" s="205"/>
      <c r="BO60" s="218"/>
      <c r="BP60" s="218"/>
      <c r="BQ60" s="215">
        <v>54</v>
      </c>
      <c r="BR60" s="216"/>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9"/>
    </row>
    <row r="61" spans="1:131" s="200" customFormat="1" ht="26.25" customHeight="1" thickBot="1" x14ac:dyDescent="0.2">
      <c r="A61" s="214">
        <v>34</v>
      </c>
      <c r="B61" s="1066"/>
      <c r="C61" s="1067"/>
      <c r="D61" s="1067"/>
      <c r="E61" s="1067"/>
      <c r="F61" s="1067"/>
      <c r="G61" s="1067"/>
      <c r="H61" s="1067"/>
      <c r="I61" s="1067"/>
      <c r="J61" s="1067"/>
      <c r="K61" s="1067"/>
      <c r="L61" s="1067"/>
      <c r="M61" s="1067"/>
      <c r="N61" s="1067"/>
      <c r="O61" s="1067"/>
      <c r="P61" s="1068"/>
      <c r="Q61" s="1069"/>
      <c r="R61" s="1052"/>
      <c r="S61" s="1052"/>
      <c r="T61" s="1052"/>
      <c r="U61" s="1052"/>
      <c r="V61" s="1052"/>
      <c r="W61" s="1052"/>
      <c r="X61" s="1052"/>
      <c r="Y61" s="1052"/>
      <c r="Z61" s="1052"/>
      <c r="AA61" s="1052"/>
      <c r="AB61" s="1052"/>
      <c r="AC61" s="1052"/>
      <c r="AD61" s="1052"/>
      <c r="AE61" s="1070"/>
      <c r="AF61" s="1048"/>
      <c r="AG61" s="1049"/>
      <c r="AH61" s="1049"/>
      <c r="AI61" s="1049"/>
      <c r="AJ61" s="1050"/>
      <c r="AK61" s="1051"/>
      <c r="AL61" s="1052"/>
      <c r="AM61" s="1052"/>
      <c r="AN61" s="1052"/>
      <c r="AO61" s="1052"/>
      <c r="AP61" s="1052"/>
      <c r="AQ61" s="1052"/>
      <c r="AR61" s="1052"/>
      <c r="AS61" s="1052"/>
      <c r="AT61" s="1052"/>
      <c r="AU61" s="1052"/>
      <c r="AV61" s="1052"/>
      <c r="AW61" s="1052"/>
      <c r="AX61" s="1052"/>
      <c r="AY61" s="1052"/>
      <c r="AZ61" s="1053"/>
      <c r="BA61" s="1053"/>
      <c r="BB61" s="1053"/>
      <c r="BC61" s="1053"/>
      <c r="BD61" s="1053"/>
      <c r="BE61" s="1061"/>
      <c r="BF61" s="1061"/>
      <c r="BG61" s="1061"/>
      <c r="BH61" s="1061"/>
      <c r="BI61" s="1062"/>
      <c r="BJ61" s="205"/>
      <c r="BK61" s="205"/>
      <c r="BL61" s="205"/>
      <c r="BM61" s="205"/>
      <c r="BN61" s="205"/>
      <c r="BO61" s="218"/>
      <c r="BP61" s="218"/>
      <c r="BQ61" s="215">
        <v>55</v>
      </c>
      <c r="BR61" s="216"/>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9"/>
    </row>
    <row r="62" spans="1:131" s="200" customFormat="1" ht="26.25" customHeight="1" x14ac:dyDescent="0.15">
      <c r="A62" s="214">
        <v>35</v>
      </c>
      <c r="B62" s="1066"/>
      <c r="C62" s="1067"/>
      <c r="D62" s="1067"/>
      <c r="E62" s="1067"/>
      <c r="F62" s="1067"/>
      <c r="G62" s="1067"/>
      <c r="H62" s="1067"/>
      <c r="I62" s="1067"/>
      <c r="J62" s="1067"/>
      <c r="K62" s="1067"/>
      <c r="L62" s="1067"/>
      <c r="M62" s="1067"/>
      <c r="N62" s="1067"/>
      <c r="O62" s="1067"/>
      <c r="P62" s="1068"/>
      <c r="Q62" s="1069"/>
      <c r="R62" s="1052"/>
      <c r="S62" s="1052"/>
      <c r="T62" s="1052"/>
      <c r="U62" s="1052"/>
      <c r="V62" s="1052"/>
      <c r="W62" s="1052"/>
      <c r="X62" s="1052"/>
      <c r="Y62" s="1052"/>
      <c r="Z62" s="1052"/>
      <c r="AA62" s="1052"/>
      <c r="AB62" s="1052"/>
      <c r="AC62" s="1052"/>
      <c r="AD62" s="1052"/>
      <c r="AE62" s="1070"/>
      <c r="AF62" s="1048"/>
      <c r="AG62" s="1049"/>
      <c r="AH62" s="1049"/>
      <c r="AI62" s="1049"/>
      <c r="AJ62" s="1050"/>
      <c r="AK62" s="1051"/>
      <c r="AL62" s="1052"/>
      <c r="AM62" s="1052"/>
      <c r="AN62" s="1052"/>
      <c r="AO62" s="1052"/>
      <c r="AP62" s="1052"/>
      <c r="AQ62" s="1052"/>
      <c r="AR62" s="1052"/>
      <c r="AS62" s="1052"/>
      <c r="AT62" s="1052"/>
      <c r="AU62" s="1052"/>
      <c r="AV62" s="1052"/>
      <c r="AW62" s="1052"/>
      <c r="AX62" s="1052"/>
      <c r="AY62" s="1052"/>
      <c r="AZ62" s="1053"/>
      <c r="BA62" s="1053"/>
      <c r="BB62" s="1053"/>
      <c r="BC62" s="1053"/>
      <c r="BD62" s="1053"/>
      <c r="BE62" s="1061"/>
      <c r="BF62" s="1061"/>
      <c r="BG62" s="1061"/>
      <c r="BH62" s="1061"/>
      <c r="BI62" s="1062"/>
      <c r="BJ62" s="1063" t="s">
        <v>398</v>
      </c>
      <c r="BK62" s="1064"/>
      <c r="BL62" s="1064"/>
      <c r="BM62" s="1064"/>
      <c r="BN62" s="1065"/>
      <c r="BO62" s="218"/>
      <c r="BP62" s="218"/>
      <c r="BQ62" s="215">
        <v>56</v>
      </c>
      <c r="BR62" s="216"/>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9"/>
    </row>
    <row r="63" spans="1:131" s="200" customFormat="1" ht="26.25" customHeight="1" thickBot="1" x14ac:dyDescent="0.2">
      <c r="A63" s="217" t="s">
        <v>370</v>
      </c>
      <c r="B63" s="973" t="s">
        <v>399</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7"/>
      <c r="AF63" s="1058">
        <v>6120</v>
      </c>
      <c r="AG63" s="988"/>
      <c r="AH63" s="988"/>
      <c r="AI63" s="988"/>
      <c r="AJ63" s="1059"/>
      <c r="AK63" s="1060"/>
      <c r="AL63" s="992"/>
      <c r="AM63" s="992"/>
      <c r="AN63" s="992"/>
      <c r="AO63" s="992"/>
      <c r="AP63" s="988">
        <v>24480</v>
      </c>
      <c r="AQ63" s="988"/>
      <c r="AR63" s="988"/>
      <c r="AS63" s="988"/>
      <c r="AT63" s="988"/>
      <c r="AU63" s="988">
        <v>15227</v>
      </c>
      <c r="AV63" s="988"/>
      <c r="AW63" s="988"/>
      <c r="AX63" s="988"/>
      <c r="AY63" s="988"/>
      <c r="AZ63" s="1054"/>
      <c r="BA63" s="1054"/>
      <c r="BB63" s="1054"/>
      <c r="BC63" s="1054"/>
      <c r="BD63" s="1054"/>
      <c r="BE63" s="989"/>
      <c r="BF63" s="989"/>
      <c r="BG63" s="989"/>
      <c r="BH63" s="989"/>
      <c r="BI63" s="990"/>
      <c r="BJ63" s="1055" t="s">
        <v>113</v>
      </c>
      <c r="BK63" s="980"/>
      <c r="BL63" s="980"/>
      <c r="BM63" s="980"/>
      <c r="BN63" s="1056"/>
      <c r="BO63" s="218"/>
      <c r="BP63" s="218"/>
      <c r="BQ63" s="215">
        <v>57</v>
      </c>
      <c r="BR63" s="216"/>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9"/>
    </row>
    <row r="65" spans="1:131" s="200" customFormat="1" ht="26.25" customHeight="1" thickBot="1" x14ac:dyDescent="0.2">
      <c r="A65" s="205" t="s">
        <v>400</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9"/>
    </row>
    <row r="66" spans="1:131" s="200" customFormat="1" ht="26.25" customHeight="1" x14ac:dyDescent="0.15">
      <c r="A66" s="1024" t="s">
        <v>401</v>
      </c>
      <c r="B66" s="1025"/>
      <c r="C66" s="1025"/>
      <c r="D66" s="1025"/>
      <c r="E66" s="1025"/>
      <c r="F66" s="1025"/>
      <c r="G66" s="1025"/>
      <c r="H66" s="1025"/>
      <c r="I66" s="1025"/>
      <c r="J66" s="1025"/>
      <c r="K66" s="1025"/>
      <c r="L66" s="1025"/>
      <c r="M66" s="1025"/>
      <c r="N66" s="1025"/>
      <c r="O66" s="1025"/>
      <c r="P66" s="1026"/>
      <c r="Q66" s="1030" t="s">
        <v>374</v>
      </c>
      <c r="R66" s="1031"/>
      <c r="S66" s="1031"/>
      <c r="T66" s="1031"/>
      <c r="U66" s="1032"/>
      <c r="V66" s="1030" t="s">
        <v>375</v>
      </c>
      <c r="W66" s="1031"/>
      <c r="X66" s="1031"/>
      <c r="Y66" s="1031"/>
      <c r="Z66" s="1032"/>
      <c r="AA66" s="1030" t="s">
        <v>376</v>
      </c>
      <c r="AB66" s="1031"/>
      <c r="AC66" s="1031"/>
      <c r="AD66" s="1031"/>
      <c r="AE66" s="1032"/>
      <c r="AF66" s="1036" t="s">
        <v>377</v>
      </c>
      <c r="AG66" s="1037"/>
      <c r="AH66" s="1037"/>
      <c r="AI66" s="1037"/>
      <c r="AJ66" s="1038"/>
      <c r="AK66" s="1030" t="s">
        <v>378</v>
      </c>
      <c r="AL66" s="1025"/>
      <c r="AM66" s="1025"/>
      <c r="AN66" s="1025"/>
      <c r="AO66" s="1026"/>
      <c r="AP66" s="1030" t="s">
        <v>379</v>
      </c>
      <c r="AQ66" s="1031"/>
      <c r="AR66" s="1031"/>
      <c r="AS66" s="1031"/>
      <c r="AT66" s="1032"/>
      <c r="AU66" s="1030" t="s">
        <v>402</v>
      </c>
      <c r="AV66" s="1031"/>
      <c r="AW66" s="1031"/>
      <c r="AX66" s="1031"/>
      <c r="AY66" s="1032"/>
      <c r="AZ66" s="1030" t="s">
        <v>356</v>
      </c>
      <c r="BA66" s="1031"/>
      <c r="BB66" s="1031"/>
      <c r="BC66" s="1031"/>
      <c r="BD66" s="1046"/>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x14ac:dyDescent="0.2">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x14ac:dyDescent="0.15">
      <c r="A68" s="211">
        <v>1</v>
      </c>
      <c r="B68" s="1014" t="s">
        <v>550</v>
      </c>
      <c r="C68" s="1015"/>
      <c r="D68" s="1015"/>
      <c r="E68" s="1015"/>
      <c r="F68" s="1015"/>
      <c r="G68" s="1015"/>
      <c r="H68" s="1015"/>
      <c r="I68" s="1015"/>
      <c r="J68" s="1015"/>
      <c r="K68" s="1015"/>
      <c r="L68" s="1015"/>
      <c r="M68" s="1015"/>
      <c r="N68" s="1015"/>
      <c r="O68" s="1015"/>
      <c r="P68" s="1016"/>
      <c r="Q68" s="1017">
        <v>31</v>
      </c>
      <c r="R68" s="1011"/>
      <c r="S68" s="1011"/>
      <c r="T68" s="1011"/>
      <c r="U68" s="1011"/>
      <c r="V68" s="1011">
        <v>30</v>
      </c>
      <c r="W68" s="1011"/>
      <c r="X68" s="1011"/>
      <c r="Y68" s="1011"/>
      <c r="Z68" s="1011"/>
      <c r="AA68" s="1011">
        <v>1</v>
      </c>
      <c r="AB68" s="1011"/>
      <c r="AC68" s="1011"/>
      <c r="AD68" s="1011"/>
      <c r="AE68" s="1011"/>
      <c r="AF68" s="1011">
        <v>1</v>
      </c>
      <c r="AG68" s="1011"/>
      <c r="AH68" s="1011"/>
      <c r="AI68" s="1011"/>
      <c r="AJ68" s="1011"/>
      <c r="AK68" s="1011">
        <v>1</v>
      </c>
      <c r="AL68" s="1011"/>
      <c r="AM68" s="1011"/>
      <c r="AN68" s="1011"/>
      <c r="AO68" s="1011"/>
      <c r="AP68" s="1011" t="s">
        <v>569</v>
      </c>
      <c r="AQ68" s="1011"/>
      <c r="AR68" s="1011"/>
      <c r="AS68" s="1011"/>
      <c r="AT68" s="1011"/>
      <c r="AU68" s="1011"/>
      <c r="AV68" s="1011"/>
      <c r="AW68" s="1011"/>
      <c r="AX68" s="1011"/>
      <c r="AY68" s="1011"/>
      <c r="AZ68" s="1012" t="s">
        <v>570</v>
      </c>
      <c r="BA68" s="1012"/>
      <c r="BB68" s="1012"/>
      <c r="BC68" s="1012"/>
      <c r="BD68" s="1013"/>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x14ac:dyDescent="0.15">
      <c r="A69" s="214">
        <v>2</v>
      </c>
      <c r="B69" s="1003" t="s">
        <v>551</v>
      </c>
      <c r="C69" s="1004"/>
      <c r="D69" s="1004"/>
      <c r="E69" s="1004"/>
      <c r="F69" s="1004"/>
      <c r="G69" s="1004"/>
      <c r="H69" s="1004"/>
      <c r="I69" s="1004"/>
      <c r="J69" s="1004"/>
      <c r="K69" s="1004"/>
      <c r="L69" s="1004"/>
      <c r="M69" s="1004"/>
      <c r="N69" s="1004"/>
      <c r="O69" s="1004"/>
      <c r="P69" s="1005"/>
      <c r="Q69" s="1006">
        <v>61</v>
      </c>
      <c r="R69" s="1000"/>
      <c r="S69" s="1000"/>
      <c r="T69" s="1000"/>
      <c r="U69" s="1000"/>
      <c r="V69" s="1000">
        <v>49</v>
      </c>
      <c r="W69" s="1000"/>
      <c r="X69" s="1000"/>
      <c r="Y69" s="1000"/>
      <c r="Z69" s="1000"/>
      <c r="AA69" s="1000">
        <v>12</v>
      </c>
      <c r="AB69" s="1000"/>
      <c r="AC69" s="1000"/>
      <c r="AD69" s="1000"/>
      <c r="AE69" s="1000"/>
      <c r="AF69" s="1000">
        <v>12</v>
      </c>
      <c r="AG69" s="1000"/>
      <c r="AH69" s="1000"/>
      <c r="AI69" s="1000"/>
      <c r="AJ69" s="1000"/>
      <c r="AK69" s="1000" t="s">
        <v>571</v>
      </c>
      <c r="AL69" s="1000"/>
      <c r="AM69" s="1000"/>
      <c r="AN69" s="1000"/>
      <c r="AO69" s="1000"/>
      <c r="AP69" s="1000" t="s">
        <v>569</v>
      </c>
      <c r="AQ69" s="1000"/>
      <c r="AR69" s="1000"/>
      <c r="AS69" s="1000"/>
      <c r="AT69" s="1000"/>
      <c r="AU69" s="1000"/>
      <c r="AV69" s="1000"/>
      <c r="AW69" s="1000"/>
      <c r="AX69" s="1000"/>
      <c r="AY69" s="1000"/>
      <c r="AZ69" s="1001"/>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x14ac:dyDescent="0.15">
      <c r="A70" s="214">
        <v>3</v>
      </c>
      <c r="B70" s="1003" t="s">
        <v>552</v>
      </c>
      <c r="C70" s="1004"/>
      <c r="D70" s="1004"/>
      <c r="E70" s="1004"/>
      <c r="F70" s="1004"/>
      <c r="G70" s="1004"/>
      <c r="H70" s="1004"/>
      <c r="I70" s="1004"/>
      <c r="J70" s="1004"/>
      <c r="K70" s="1004"/>
      <c r="L70" s="1004"/>
      <c r="M70" s="1004"/>
      <c r="N70" s="1004"/>
      <c r="O70" s="1004"/>
      <c r="P70" s="1005"/>
      <c r="Q70" s="1006">
        <v>192</v>
      </c>
      <c r="R70" s="1000"/>
      <c r="S70" s="1000"/>
      <c r="T70" s="1000"/>
      <c r="U70" s="1000"/>
      <c r="V70" s="1000">
        <v>146</v>
      </c>
      <c r="W70" s="1000"/>
      <c r="X70" s="1000"/>
      <c r="Y70" s="1000"/>
      <c r="Z70" s="1000"/>
      <c r="AA70" s="1000">
        <v>46</v>
      </c>
      <c r="AB70" s="1000"/>
      <c r="AC70" s="1000"/>
      <c r="AD70" s="1000"/>
      <c r="AE70" s="1000"/>
      <c r="AF70" s="1000">
        <v>46</v>
      </c>
      <c r="AG70" s="1000"/>
      <c r="AH70" s="1000"/>
      <c r="AI70" s="1000"/>
      <c r="AJ70" s="1000"/>
      <c r="AK70" s="1000">
        <v>49</v>
      </c>
      <c r="AL70" s="1000"/>
      <c r="AM70" s="1000"/>
      <c r="AN70" s="1000"/>
      <c r="AO70" s="1000"/>
      <c r="AP70" s="1000" t="s">
        <v>571</v>
      </c>
      <c r="AQ70" s="1000"/>
      <c r="AR70" s="1000"/>
      <c r="AS70" s="1000"/>
      <c r="AT70" s="1000"/>
      <c r="AU70" s="1000"/>
      <c r="AV70" s="1000"/>
      <c r="AW70" s="1000"/>
      <c r="AX70" s="1000"/>
      <c r="AY70" s="1000"/>
      <c r="AZ70" s="1001" t="s">
        <v>572</v>
      </c>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x14ac:dyDescent="0.15">
      <c r="A71" s="214">
        <v>4</v>
      </c>
      <c r="B71" s="1003" t="s">
        <v>553</v>
      </c>
      <c r="C71" s="1004"/>
      <c r="D71" s="1004"/>
      <c r="E71" s="1004"/>
      <c r="F71" s="1004"/>
      <c r="G71" s="1004"/>
      <c r="H71" s="1004"/>
      <c r="I71" s="1004"/>
      <c r="J71" s="1004"/>
      <c r="K71" s="1004"/>
      <c r="L71" s="1004"/>
      <c r="M71" s="1004"/>
      <c r="N71" s="1004"/>
      <c r="O71" s="1004"/>
      <c r="P71" s="1005"/>
      <c r="Q71" s="1006">
        <v>189459</v>
      </c>
      <c r="R71" s="1000"/>
      <c r="S71" s="1000"/>
      <c r="T71" s="1000"/>
      <c r="U71" s="1000"/>
      <c r="V71" s="1000">
        <v>178623</v>
      </c>
      <c r="W71" s="1000"/>
      <c r="X71" s="1000"/>
      <c r="Y71" s="1000"/>
      <c r="Z71" s="1000"/>
      <c r="AA71" s="1000">
        <v>10835</v>
      </c>
      <c r="AB71" s="1000"/>
      <c r="AC71" s="1000"/>
      <c r="AD71" s="1000"/>
      <c r="AE71" s="1000"/>
      <c r="AF71" s="1000">
        <v>10835</v>
      </c>
      <c r="AG71" s="1000"/>
      <c r="AH71" s="1000"/>
      <c r="AI71" s="1000"/>
      <c r="AJ71" s="1000"/>
      <c r="AK71" s="1000">
        <v>0</v>
      </c>
      <c r="AL71" s="1000"/>
      <c r="AM71" s="1000"/>
      <c r="AN71" s="1000"/>
      <c r="AO71" s="1000"/>
      <c r="AP71" s="1000" t="s">
        <v>569</v>
      </c>
      <c r="AQ71" s="1000"/>
      <c r="AR71" s="1000"/>
      <c r="AS71" s="1000"/>
      <c r="AT71" s="1000"/>
      <c r="AU71" s="1000"/>
      <c r="AV71" s="1000"/>
      <c r="AW71" s="1000"/>
      <c r="AX71" s="1000"/>
      <c r="AY71" s="1000"/>
      <c r="AZ71" s="1001" t="s">
        <v>573</v>
      </c>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x14ac:dyDescent="0.15">
      <c r="A72" s="214">
        <v>5</v>
      </c>
      <c r="B72" s="1003"/>
      <c r="C72" s="1004"/>
      <c r="D72" s="1004"/>
      <c r="E72" s="1004"/>
      <c r="F72" s="1004"/>
      <c r="G72" s="1004"/>
      <c r="H72" s="1004"/>
      <c r="I72" s="1004"/>
      <c r="J72" s="1004"/>
      <c r="K72" s="1004"/>
      <c r="L72" s="1004"/>
      <c r="M72" s="1004"/>
      <c r="N72" s="1004"/>
      <c r="O72" s="1004"/>
      <c r="P72" s="1005"/>
      <c r="Q72" s="1006"/>
      <c r="R72" s="1000"/>
      <c r="S72" s="1000"/>
      <c r="T72" s="1000"/>
      <c r="U72" s="1000"/>
      <c r="V72" s="1000"/>
      <c r="W72" s="1000"/>
      <c r="X72" s="1000"/>
      <c r="Y72" s="1000"/>
      <c r="Z72" s="1000"/>
      <c r="AA72" s="1000"/>
      <c r="AB72" s="1000"/>
      <c r="AC72" s="1000"/>
      <c r="AD72" s="1000"/>
      <c r="AE72" s="1000"/>
      <c r="AF72" s="1000"/>
      <c r="AG72" s="1000"/>
      <c r="AH72" s="1000"/>
      <c r="AI72" s="1000"/>
      <c r="AJ72" s="1000"/>
      <c r="AK72" s="1000"/>
      <c r="AL72" s="1000"/>
      <c r="AM72" s="1000"/>
      <c r="AN72" s="1000"/>
      <c r="AO72" s="1000"/>
      <c r="AP72" s="1000"/>
      <c r="AQ72" s="1000"/>
      <c r="AR72" s="1000"/>
      <c r="AS72" s="1000"/>
      <c r="AT72" s="1000"/>
      <c r="AU72" s="1000"/>
      <c r="AV72" s="1000"/>
      <c r="AW72" s="1000"/>
      <c r="AX72" s="1000"/>
      <c r="AY72" s="1000"/>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x14ac:dyDescent="0.15">
      <c r="A73" s="214">
        <v>6</v>
      </c>
      <c r="B73" s="1003"/>
      <c r="C73" s="1004"/>
      <c r="D73" s="1004"/>
      <c r="E73" s="1004"/>
      <c r="F73" s="1004"/>
      <c r="G73" s="1004"/>
      <c r="H73" s="1004"/>
      <c r="I73" s="1004"/>
      <c r="J73" s="1004"/>
      <c r="K73" s="1004"/>
      <c r="L73" s="1004"/>
      <c r="M73" s="1004"/>
      <c r="N73" s="1004"/>
      <c r="O73" s="1004"/>
      <c r="P73" s="1005"/>
      <c r="Q73" s="1006"/>
      <c r="R73" s="1000"/>
      <c r="S73" s="1000"/>
      <c r="T73" s="1000"/>
      <c r="U73" s="1000"/>
      <c r="V73" s="1000"/>
      <c r="W73" s="1000"/>
      <c r="X73" s="1000"/>
      <c r="Y73" s="1000"/>
      <c r="Z73" s="1000"/>
      <c r="AA73" s="1000"/>
      <c r="AB73" s="1000"/>
      <c r="AC73" s="1000"/>
      <c r="AD73" s="1000"/>
      <c r="AE73" s="1000"/>
      <c r="AF73" s="1000"/>
      <c r="AG73" s="1000"/>
      <c r="AH73" s="1000"/>
      <c r="AI73" s="1000"/>
      <c r="AJ73" s="1000"/>
      <c r="AK73" s="1000"/>
      <c r="AL73" s="1000"/>
      <c r="AM73" s="1000"/>
      <c r="AN73" s="1000"/>
      <c r="AO73" s="1000"/>
      <c r="AP73" s="1000"/>
      <c r="AQ73" s="1000"/>
      <c r="AR73" s="1000"/>
      <c r="AS73" s="1000"/>
      <c r="AT73" s="1000"/>
      <c r="AU73" s="1000"/>
      <c r="AV73" s="1000"/>
      <c r="AW73" s="1000"/>
      <c r="AX73" s="1000"/>
      <c r="AY73" s="1000"/>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x14ac:dyDescent="0.15">
      <c r="A74" s="214">
        <v>7</v>
      </c>
      <c r="B74" s="1003"/>
      <c r="C74" s="1004"/>
      <c r="D74" s="1004"/>
      <c r="E74" s="1004"/>
      <c r="F74" s="1004"/>
      <c r="G74" s="1004"/>
      <c r="H74" s="1004"/>
      <c r="I74" s="1004"/>
      <c r="J74" s="1004"/>
      <c r="K74" s="1004"/>
      <c r="L74" s="1004"/>
      <c r="M74" s="1004"/>
      <c r="N74" s="1004"/>
      <c r="O74" s="1004"/>
      <c r="P74" s="1005"/>
      <c r="Q74" s="1006"/>
      <c r="R74" s="1000"/>
      <c r="S74" s="1000"/>
      <c r="T74" s="1000"/>
      <c r="U74" s="1000"/>
      <c r="V74" s="1000"/>
      <c r="W74" s="1000"/>
      <c r="X74" s="1000"/>
      <c r="Y74" s="1000"/>
      <c r="Z74" s="1000"/>
      <c r="AA74" s="1000"/>
      <c r="AB74" s="1000"/>
      <c r="AC74" s="1000"/>
      <c r="AD74" s="1000"/>
      <c r="AE74" s="1000"/>
      <c r="AF74" s="1000"/>
      <c r="AG74" s="1000"/>
      <c r="AH74" s="1000"/>
      <c r="AI74" s="1000"/>
      <c r="AJ74" s="1000"/>
      <c r="AK74" s="1000"/>
      <c r="AL74" s="1000"/>
      <c r="AM74" s="1000"/>
      <c r="AN74" s="1000"/>
      <c r="AO74" s="1000"/>
      <c r="AP74" s="1000"/>
      <c r="AQ74" s="1000"/>
      <c r="AR74" s="1000"/>
      <c r="AS74" s="1000"/>
      <c r="AT74" s="1000"/>
      <c r="AU74" s="1000"/>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x14ac:dyDescent="0.15">
      <c r="A75" s="214">
        <v>8</v>
      </c>
      <c r="B75" s="1003"/>
      <c r="C75" s="1004"/>
      <c r="D75" s="1004"/>
      <c r="E75" s="1004"/>
      <c r="F75" s="1004"/>
      <c r="G75" s="1004"/>
      <c r="H75" s="1004"/>
      <c r="I75" s="1004"/>
      <c r="J75" s="1004"/>
      <c r="K75" s="1004"/>
      <c r="L75" s="1004"/>
      <c r="M75" s="1004"/>
      <c r="N75" s="1004"/>
      <c r="O75" s="1004"/>
      <c r="P75" s="1005"/>
      <c r="Q75" s="1007"/>
      <c r="R75" s="1008"/>
      <c r="S75" s="1008"/>
      <c r="T75" s="1008"/>
      <c r="U75" s="1009"/>
      <c r="V75" s="1010"/>
      <c r="W75" s="1008"/>
      <c r="X75" s="1008"/>
      <c r="Y75" s="1008"/>
      <c r="Z75" s="1009"/>
      <c r="AA75" s="1010"/>
      <c r="AB75" s="1008"/>
      <c r="AC75" s="1008"/>
      <c r="AD75" s="1008"/>
      <c r="AE75" s="1009"/>
      <c r="AF75" s="1010"/>
      <c r="AG75" s="1008"/>
      <c r="AH75" s="1008"/>
      <c r="AI75" s="1008"/>
      <c r="AJ75" s="1009"/>
      <c r="AK75" s="1010"/>
      <c r="AL75" s="1008"/>
      <c r="AM75" s="1008"/>
      <c r="AN75" s="1008"/>
      <c r="AO75" s="1009"/>
      <c r="AP75" s="1010"/>
      <c r="AQ75" s="1008"/>
      <c r="AR75" s="1008"/>
      <c r="AS75" s="1008"/>
      <c r="AT75" s="1009"/>
      <c r="AU75" s="1010"/>
      <c r="AV75" s="1008"/>
      <c r="AW75" s="1008"/>
      <c r="AX75" s="1008"/>
      <c r="AY75" s="1009"/>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x14ac:dyDescent="0.15">
      <c r="A76" s="214">
        <v>9</v>
      </c>
      <c r="B76" s="1003"/>
      <c r="C76" s="1004"/>
      <c r="D76" s="1004"/>
      <c r="E76" s="1004"/>
      <c r="F76" s="1004"/>
      <c r="G76" s="1004"/>
      <c r="H76" s="1004"/>
      <c r="I76" s="1004"/>
      <c r="J76" s="1004"/>
      <c r="K76" s="1004"/>
      <c r="L76" s="1004"/>
      <c r="M76" s="1004"/>
      <c r="N76" s="1004"/>
      <c r="O76" s="1004"/>
      <c r="P76" s="1005"/>
      <c r="Q76" s="1007"/>
      <c r="R76" s="1008"/>
      <c r="S76" s="1008"/>
      <c r="T76" s="1008"/>
      <c r="U76" s="1009"/>
      <c r="V76" s="1010"/>
      <c r="W76" s="1008"/>
      <c r="X76" s="1008"/>
      <c r="Y76" s="1008"/>
      <c r="Z76" s="1009"/>
      <c r="AA76" s="1010"/>
      <c r="AB76" s="1008"/>
      <c r="AC76" s="1008"/>
      <c r="AD76" s="1008"/>
      <c r="AE76" s="1009"/>
      <c r="AF76" s="1010"/>
      <c r="AG76" s="1008"/>
      <c r="AH76" s="1008"/>
      <c r="AI76" s="1008"/>
      <c r="AJ76" s="1009"/>
      <c r="AK76" s="1010"/>
      <c r="AL76" s="1008"/>
      <c r="AM76" s="1008"/>
      <c r="AN76" s="1008"/>
      <c r="AO76" s="1009"/>
      <c r="AP76" s="1010"/>
      <c r="AQ76" s="1008"/>
      <c r="AR76" s="1008"/>
      <c r="AS76" s="1008"/>
      <c r="AT76" s="1009"/>
      <c r="AU76" s="1010"/>
      <c r="AV76" s="1008"/>
      <c r="AW76" s="1008"/>
      <c r="AX76" s="1008"/>
      <c r="AY76" s="1009"/>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x14ac:dyDescent="0.15">
      <c r="A77" s="214">
        <v>10</v>
      </c>
      <c r="B77" s="1003"/>
      <c r="C77" s="1004"/>
      <c r="D77" s="1004"/>
      <c r="E77" s="1004"/>
      <c r="F77" s="1004"/>
      <c r="G77" s="1004"/>
      <c r="H77" s="1004"/>
      <c r="I77" s="1004"/>
      <c r="J77" s="1004"/>
      <c r="K77" s="1004"/>
      <c r="L77" s="1004"/>
      <c r="M77" s="1004"/>
      <c r="N77" s="1004"/>
      <c r="O77" s="1004"/>
      <c r="P77" s="1005"/>
      <c r="Q77" s="1007"/>
      <c r="R77" s="1008"/>
      <c r="S77" s="1008"/>
      <c r="T77" s="1008"/>
      <c r="U77" s="1009"/>
      <c r="V77" s="1010"/>
      <c r="W77" s="1008"/>
      <c r="X77" s="1008"/>
      <c r="Y77" s="1008"/>
      <c r="Z77" s="1009"/>
      <c r="AA77" s="1010"/>
      <c r="AB77" s="1008"/>
      <c r="AC77" s="1008"/>
      <c r="AD77" s="1008"/>
      <c r="AE77" s="1009"/>
      <c r="AF77" s="1010"/>
      <c r="AG77" s="1008"/>
      <c r="AH77" s="1008"/>
      <c r="AI77" s="1008"/>
      <c r="AJ77" s="1009"/>
      <c r="AK77" s="1010"/>
      <c r="AL77" s="1008"/>
      <c r="AM77" s="1008"/>
      <c r="AN77" s="1008"/>
      <c r="AO77" s="1009"/>
      <c r="AP77" s="1010"/>
      <c r="AQ77" s="1008"/>
      <c r="AR77" s="1008"/>
      <c r="AS77" s="1008"/>
      <c r="AT77" s="1009"/>
      <c r="AU77" s="1010"/>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x14ac:dyDescent="0.15">
      <c r="A78" s="214">
        <v>11</v>
      </c>
      <c r="B78" s="1003"/>
      <c r="C78" s="1004"/>
      <c r="D78" s="1004"/>
      <c r="E78" s="1004"/>
      <c r="F78" s="1004"/>
      <c r="G78" s="1004"/>
      <c r="H78" s="1004"/>
      <c r="I78" s="1004"/>
      <c r="J78" s="1004"/>
      <c r="K78" s="1004"/>
      <c r="L78" s="1004"/>
      <c r="M78" s="1004"/>
      <c r="N78" s="1004"/>
      <c r="O78" s="1004"/>
      <c r="P78" s="1005"/>
      <c r="Q78" s="1006"/>
      <c r="R78" s="1000"/>
      <c r="S78" s="1000"/>
      <c r="T78" s="1000"/>
      <c r="U78" s="1000"/>
      <c r="V78" s="1000"/>
      <c r="W78" s="1000"/>
      <c r="X78" s="1000"/>
      <c r="Y78" s="1000"/>
      <c r="Z78" s="1000"/>
      <c r="AA78" s="1000"/>
      <c r="AB78" s="1000"/>
      <c r="AC78" s="1000"/>
      <c r="AD78" s="1000"/>
      <c r="AE78" s="1000"/>
      <c r="AF78" s="1000"/>
      <c r="AG78" s="1000"/>
      <c r="AH78" s="1000"/>
      <c r="AI78" s="1000"/>
      <c r="AJ78" s="1000"/>
      <c r="AK78" s="1000"/>
      <c r="AL78" s="1000"/>
      <c r="AM78" s="1000"/>
      <c r="AN78" s="1000"/>
      <c r="AO78" s="1000"/>
      <c r="AP78" s="1000"/>
      <c r="AQ78" s="1000"/>
      <c r="AR78" s="1000"/>
      <c r="AS78" s="1000"/>
      <c r="AT78" s="1000"/>
      <c r="AU78" s="1000"/>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x14ac:dyDescent="0.15">
      <c r="A79" s="21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x14ac:dyDescent="0.15">
      <c r="A80" s="21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x14ac:dyDescent="0.15">
      <c r="A81" s="21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x14ac:dyDescent="0.15">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x14ac:dyDescent="0.15">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x14ac:dyDescent="0.15">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x14ac:dyDescent="0.15">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x14ac:dyDescent="0.15">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x14ac:dyDescent="0.15">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x14ac:dyDescent="0.2">
      <c r="A88" s="217" t="s">
        <v>370</v>
      </c>
      <c r="B88" s="973" t="s">
        <v>403</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v>10894</v>
      </c>
      <c r="AG88" s="988"/>
      <c r="AH88" s="988"/>
      <c r="AI88" s="988"/>
      <c r="AJ88" s="988"/>
      <c r="AK88" s="992"/>
      <c r="AL88" s="992"/>
      <c r="AM88" s="992"/>
      <c r="AN88" s="992"/>
      <c r="AO88" s="992"/>
      <c r="AP88" s="988" t="s">
        <v>574</v>
      </c>
      <c r="AQ88" s="988"/>
      <c r="AR88" s="988"/>
      <c r="AS88" s="988"/>
      <c r="AT88" s="988"/>
      <c r="AU88" s="988"/>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370</v>
      </c>
      <c r="BR102" s="973" t="s">
        <v>404</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v>52</v>
      </c>
      <c r="CS102" s="980"/>
      <c r="CT102" s="980"/>
      <c r="CU102" s="980"/>
      <c r="CV102" s="981"/>
      <c r="CW102" s="979">
        <v>16</v>
      </c>
      <c r="CX102" s="980"/>
      <c r="CY102" s="980"/>
      <c r="CZ102" s="980"/>
      <c r="DA102" s="981"/>
      <c r="DB102" s="979">
        <v>312</v>
      </c>
      <c r="DC102" s="980"/>
      <c r="DD102" s="980"/>
      <c r="DE102" s="980"/>
      <c r="DF102" s="981"/>
      <c r="DG102" s="979">
        <v>433</v>
      </c>
      <c r="DH102" s="980"/>
      <c r="DI102" s="980"/>
      <c r="DJ102" s="980"/>
      <c r="DK102" s="981"/>
      <c r="DL102" s="979" t="s">
        <v>574</v>
      </c>
      <c r="DM102" s="980"/>
      <c r="DN102" s="980"/>
      <c r="DO102" s="980"/>
      <c r="DP102" s="981"/>
      <c r="DQ102" s="979">
        <v>246</v>
      </c>
      <c r="DR102" s="980"/>
      <c r="DS102" s="980"/>
      <c r="DT102" s="980"/>
      <c r="DU102" s="981"/>
      <c r="DV102" s="962"/>
      <c r="DW102" s="963"/>
      <c r="DX102" s="963"/>
      <c r="DY102" s="963"/>
      <c r="DZ102" s="964"/>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405</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406</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407</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408</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67" t="s">
        <v>409</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410</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x14ac:dyDescent="0.15">
      <c r="A109" s="922" t="s">
        <v>411</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412</v>
      </c>
      <c r="AB109" s="923"/>
      <c r="AC109" s="923"/>
      <c r="AD109" s="923"/>
      <c r="AE109" s="924"/>
      <c r="AF109" s="925" t="s">
        <v>288</v>
      </c>
      <c r="AG109" s="923"/>
      <c r="AH109" s="923"/>
      <c r="AI109" s="923"/>
      <c r="AJ109" s="924"/>
      <c r="AK109" s="925" t="s">
        <v>287</v>
      </c>
      <c r="AL109" s="923"/>
      <c r="AM109" s="923"/>
      <c r="AN109" s="923"/>
      <c r="AO109" s="924"/>
      <c r="AP109" s="925" t="s">
        <v>413</v>
      </c>
      <c r="AQ109" s="923"/>
      <c r="AR109" s="923"/>
      <c r="AS109" s="923"/>
      <c r="AT109" s="954"/>
      <c r="AU109" s="922" t="s">
        <v>411</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412</v>
      </c>
      <c r="BR109" s="923"/>
      <c r="BS109" s="923"/>
      <c r="BT109" s="923"/>
      <c r="BU109" s="924"/>
      <c r="BV109" s="925" t="s">
        <v>288</v>
      </c>
      <c r="BW109" s="923"/>
      <c r="BX109" s="923"/>
      <c r="BY109" s="923"/>
      <c r="BZ109" s="924"/>
      <c r="CA109" s="925" t="s">
        <v>287</v>
      </c>
      <c r="CB109" s="923"/>
      <c r="CC109" s="923"/>
      <c r="CD109" s="923"/>
      <c r="CE109" s="924"/>
      <c r="CF109" s="961" t="s">
        <v>413</v>
      </c>
      <c r="CG109" s="961"/>
      <c r="CH109" s="961"/>
      <c r="CI109" s="961"/>
      <c r="CJ109" s="961"/>
      <c r="CK109" s="925" t="s">
        <v>414</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412</v>
      </c>
      <c r="DH109" s="923"/>
      <c r="DI109" s="923"/>
      <c r="DJ109" s="923"/>
      <c r="DK109" s="924"/>
      <c r="DL109" s="925" t="s">
        <v>288</v>
      </c>
      <c r="DM109" s="923"/>
      <c r="DN109" s="923"/>
      <c r="DO109" s="923"/>
      <c r="DP109" s="924"/>
      <c r="DQ109" s="925" t="s">
        <v>287</v>
      </c>
      <c r="DR109" s="923"/>
      <c r="DS109" s="923"/>
      <c r="DT109" s="923"/>
      <c r="DU109" s="924"/>
      <c r="DV109" s="925" t="s">
        <v>413</v>
      </c>
      <c r="DW109" s="923"/>
      <c r="DX109" s="923"/>
      <c r="DY109" s="923"/>
      <c r="DZ109" s="954"/>
    </row>
    <row r="110" spans="1:131" s="199" customFormat="1" ht="26.25" customHeight="1" x14ac:dyDescent="0.15">
      <c r="A110" s="825" t="s">
        <v>415</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5080715</v>
      </c>
      <c r="AB110" s="916"/>
      <c r="AC110" s="916"/>
      <c r="AD110" s="916"/>
      <c r="AE110" s="917"/>
      <c r="AF110" s="918">
        <v>5150218</v>
      </c>
      <c r="AG110" s="916"/>
      <c r="AH110" s="916"/>
      <c r="AI110" s="916"/>
      <c r="AJ110" s="917"/>
      <c r="AK110" s="918">
        <v>5161467</v>
      </c>
      <c r="AL110" s="916"/>
      <c r="AM110" s="916"/>
      <c r="AN110" s="916"/>
      <c r="AO110" s="917"/>
      <c r="AP110" s="919">
        <v>27.2</v>
      </c>
      <c r="AQ110" s="920"/>
      <c r="AR110" s="920"/>
      <c r="AS110" s="920"/>
      <c r="AT110" s="921"/>
      <c r="AU110" s="955" t="s">
        <v>62</v>
      </c>
      <c r="AV110" s="956"/>
      <c r="AW110" s="956"/>
      <c r="AX110" s="956"/>
      <c r="AY110" s="956"/>
      <c r="AZ110" s="881" t="s">
        <v>416</v>
      </c>
      <c r="BA110" s="826"/>
      <c r="BB110" s="826"/>
      <c r="BC110" s="826"/>
      <c r="BD110" s="826"/>
      <c r="BE110" s="826"/>
      <c r="BF110" s="826"/>
      <c r="BG110" s="826"/>
      <c r="BH110" s="826"/>
      <c r="BI110" s="826"/>
      <c r="BJ110" s="826"/>
      <c r="BK110" s="826"/>
      <c r="BL110" s="826"/>
      <c r="BM110" s="826"/>
      <c r="BN110" s="826"/>
      <c r="BO110" s="826"/>
      <c r="BP110" s="827"/>
      <c r="BQ110" s="882">
        <v>45096523</v>
      </c>
      <c r="BR110" s="863"/>
      <c r="BS110" s="863"/>
      <c r="BT110" s="863"/>
      <c r="BU110" s="863"/>
      <c r="BV110" s="863">
        <v>44776245</v>
      </c>
      <c r="BW110" s="863"/>
      <c r="BX110" s="863"/>
      <c r="BY110" s="863"/>
      <c r="BZ110" s="863"/>
      <c r="CA110" s="863">
        <v>43812038</v>
      </c>
      <c r="CB110" s="863"/>
      <c r="CC110" s="863"/>
      <c r="CD110" s="863"/>
      <c r="CE110" s="863"/>
      <c r="CF110" s="887">
        <v>231.2</v>
      </c>
      <c r="CG110" s="888"/>
      <c r="CH110" s="888"/>
      <c r="CI110" s="888"/>
      <c r="CJ110" s="888"/>
      <c r="CK110" s="951" t="s">
        <v>417</v>
      </c>
      <c r="CL110" s="837"/>
      <c r="CM110" s="912" t="s">
        <v>418</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113</v>
      </c>
      <c r="DH110" s="863"/>
      <c r="DI110" s="863"/>
      <c r="DJ110" s="863"/>
      <c r="DK110" s="863"/>
      <c r="DL110" s="863" t="s">
        <v>113</v>
      </c>
      <c r="DM110" s="863"/>
      <c r="DN110" s="863"/>
      <c r="DO110" s="863"/>
      <c r="DP110" s="863"/>
      <c r="DQ110" s="863" t="s">
        <v>113</v>
      </c>
      <c r="DR110" s="863"/>
      <c r="DS110" s="863"/>
      <c r="DT110" s="863"/>
      <c r="DU110" s="863"/>
      <c r="DV110" s="864" t="s">
        <v>113</v>
      </c>
      <c r="DW110" s="864"/>
      <c r="DX110" s="864"/>
      <c r="DY110" s="864"/>
      <c r="DZ110" s="865"/>
    </row>
    <row r="111" spans="1:131" s="199" customFormat="1" ht="26.25" customHeight="1" x14ac:dyDescent="0.15">
      <c r="A111" s="792" t="s">
        <v>419</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113</v>
      </c>
      <c r="AB111" s="944"/>
      <c r="AC111" s="944"/>
      <c r="AD111" s="944"/>
      <c r="AE111" s="945"/>
      <c r="AF111" s="946" t="s">
        <v>113</v>
      </c>
      <c r="AG111" s="944"/>
      <c r="AH111" s="944"/>
      <c r="AI111" s="944"/>
      <c r="AJ111" s="945"/>
      <c r="AK111" s="946" t="s">
        <v>113</v>
      </c>
      <c r="AL111" s="944"/>
      <c r="AM111" s="944"/>
      <c r="AN111" s="944"/>
      <c r="AO111" s="945"/>
      <c r="AP111" s="947" t="s">
        <v>113</v>
      </c>
      <c r="AQ111" s="948"/>
      <c r="AR111" s="948"/>
      <c r="AS111" s="948"/>
      <c r="AT111" s="949"/>
      <c r="AU111" s="957"/>
      <c r="AV111" s="958"/>
      <c r="AW111" s="958"/>
      <c r="AX111" s="958"/>
      <c r="AY111" s="958"/>
      <c r="AZ111" s="833" t="s">
        <v>420</v>
      </c>
      <c r="BA111" s="768"/>
      <c r="BB111" s="768"/>
      <c r="BC111" s="768"/>
      <c r="BD111" s="768"/>
      <c r="BE111" s="768"/>
      <c r="BF111" s="768"/>
      <c r="BG111" s="768"/>
      <c r="BH111" s="768"/>
      <c r="BI111" s="768"/>
      <c r="BJ111" s="768"/>
      <c r="BK111" s="768"/>
      <c r="BL111" s="768"/>
      <c r="BM111" s="768"/>
      <c r="BN111" s="768"/>
      <c r="BO111" s="768"/>
      <c r="BP111" s="769"/>
      <c r="BQ111" s="834">
        <v>400313</v>
      </c>
      <c r="BR111" s="835"/>
      <c r="BS111" s="835"/>
      <c r="BT111" s="835"/>
      <c r="BU111" s="835"/>
      <c r="BV111" s="835">
        <v>401942</v>
      </c>
      <c r="BW111" s="835"/>
      <c r="BX111" s="835"/>
      <c r="BY111" s="835"/>
      <c r="BZ111" s="835"/>
      <c r="CA111" s="835">
        <v>403413</v>
      </c>
      <c r="CB111" s="835"/>
      <c r="CC111" s="835"/>
      <c r="CD111" s="835"/>
      <c r="CE111" s="835"/>
      <c r="CF111" s="896">
        <v>2.1</v>
      </c>
      <c r="CG111" s="897"/>
      <c r="CH111" s="897"/>
      <c r="CI111" s="897"/>
      <c r="CJ111" s="897"/>
      <c r="CK111" s="952"/>
      <c r="CL111" s="839"/>
      <c r="CM111" s="842" t="s">
        <v>421</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113</v>
      </c>
      <c r="DH111" s="835"/>
      <c r="DI111" s="835"/>
      <c r="DJ111" s="835"/>
      <c r="DK111" s="835"/>
      <c r="DL111" s="835" t="s">
        <v>113</v>
      </c>
      <c r="DM111" s="835"/>
      <c r="DN111" s="835"/>
      <c r="DO111" s="835"/>
      <c r="DP111" s="835"/>
      <c r="DQ111" s="835" t="s">
        <v>113</v>
      </c>
      <c r="DR111" s="835"/>
      <c r="DS111" s="835"/>
      <c r="DT111" s="835"/>
      <c r="DU111" s="835"/>
      <c r="DV111" s="812" t="s">
        <v>113</v>
      </c>
      <c r="DW111" s="812"/>
      <c r="DX111" s="812"/>
      <c r="DY111" s="812"/>
      <c r="DZ111" s="813"/>
    </row>
    <row r="112" spans="1:131" s="199" customFormat="1" ht="26.25" customHeight="1" x14ac:dyDescent="0.15">
      <c r="A112" s="937" t="s">
        <v>422</v>
      </c>
      <c r="B112" s="938"/>
      <c r="C112" s="768" t="s">
        <v>423</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v>55820</v>
      </c>
      <c r="AB112" s="798"/>
      <c r="AC112" s="798"/>
      <c r="AD112" s="798"/>
      <c r="AE112" s="799"/>
      <c r="AF112" s="800">
        <v>35820</v>
      </c>
      <c r="AG112" s="798"/>
      <c r="AH112" s="798"/>
      <c r="AI112" s="798"/>
      <c r="AJ112" s="799"/>
      <c r="AK112" s="800">
        <v>26667</v>
      </c>
      <c r="AL112" s="798"/>
      <c r="AM112" s="798"/>
      <c r="AN112" s="798"/>
      <c r="AO112" s="799"/>
      <c r="AP112" s="845">
        <v>0.1</v>
      </c>
      <c r="AQ112" s="846"/>
      <c r="AR112" s="846"/>
      <c r="AS112" s="846"/>
      <c r="AT112" s="847"/>
      <c r="AU112" s="957"/>
      <c r="AV112" s="958"/>
      <c r="AW112" s="958"/>
      <c r="AX112" s="958"/>
      <c r="AY112" s="958"/>
      <c r="AZ112" s="833" t="s">
        <v>424</v>
      </c>
      <c r="BA112" s="768"/>
      <c r="BB112" s="768"/>
      <c r="BC112" s="768"/>
      <c r="BD112" s="768"/>
      <c r="BE112" s="768"/>
      <c r="BF112" s="768"/>
      <c r="BG112" s="768"/>
      <c r="BH112" s="768"/>
      <c r="BI112" s="768"/>
      <c r="BJ112" s="768"/>
      <c r="BK112" s="768"/>
      <c r="BL112" s="768"/>
      <c r="BM112" s="768"/>
      <c r="BN112" s="768"/>
      <c r="BO112" s="768"/>
      <c r="BP112" s="769"/>
      <c r="BQ112" s="834">
        <v>15614759</v>
      </c>
      <c r="BR112" s="835"/>
      <c r="BS112" s="835"/>
      <c r="BT112" s="835"/>
      <c r="BU112" s="835"/>
      <c r="BV112" s="835">
        <v>15626306</v>
      </c>
      <c r="BW112" s="835"/>
      <c r="BX112" s="835"/>
      <c r="BY112" s="835"/>
      <c r="BZ112" s="835"/>
      <c r="CA112" s="835">
        <v>15227243</v>
      </c>
      <c r="CB112" s="835"/>
      <c r="CC112" s="835"/>
      <c r="CD112" s="835"/>
      <c r="CE112" s="835"/>
      <c r="CF112" s="896">
        <v>80.400000000000006</v>
      </c>
      <c r="CG112" s="897"/>
      <c r="CH112" s="897"/>
      <c r="CI112" s="897"/>
      <c r="CJ112" s="897"/>
      <c r="CK112" s="952"/>
      <c r="CL112" s="839"/>
      <c r="CM112" s="842" t="s">
        <v>425</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113</v>
      </c>
      <c r="DH112" s="835"/>
      <c r="DI112" s="835"/>
      <c r="DJ112" s="835"/>
      <c r="DK112" s="835"/>
      <c r="DL112" s="835" t="s">
        <v>113</v>
      </c>
      <c r="DM112" s="835"/>
      <c r="DN112" s="835"/>
      <c r="DO112" s="835"/>
      <c r="DP112" s="835"/>
      <c r="DQ112" s="835" t="s">
        <v>113</v>
      </c>
      <c r="DR112" s="835"/>
      <c r="DS112" s="835"/>
      <c r="DT112" s="835"/>
      <c r="DU112" s="835"/>
      <c r="DV112" s="812" t="s">
        <v>113</v>
      </c>
      <c r="DW112" s="812"/>
      <c r="DX112" s="812"/>
      <c r="DY112" s="812"/>
      <c r="DZ112" s="813"/>
    </row>
    <row r="113" spans="1:130" s="199" customFormat="1" ht="26.25" customHeight="1" x14ac:dyDescent="0.15">
      <c r="A113" s="939"/>
      <c r="B113" s="940"/>
      <c r="C113" s="768" t="s">
        <v>426</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1276511</v>
      </c>
      <c r="AB113" s="944"/>
      <c r="AC113" s="944"/>
      <c r="AD113" s="944"/>
      <c r="AE113" s="945"/>
      <c r="AF113" s="946">
        <v>1438009</v>
      </c>
      <c r="AG113" s="944"/>
      <c r="AH113" s="944"/>
      <c r="AI113" s="944"/>
      <c r="AJ113" s="945"/>
      <c r="AK113" s="946">
        <v>1229890</v>
      </c>
      <c r="AL113" s="944"/>
      <c r="AM113" s="944"/>
      <c r="AN113" s="944"/>
      <c r="AO113" s="945"/>
      <c r="AP113" s="947">
        <v>6.5</v>
      </c>
      <c r="AQ113" s="948"/>
      <c r="AR113" s="948"/>
      <c r="AS113" s="948"/>
      <c r="AT113" s="949"/>
      <c r="AU113" s="957"/>
      <c r="AV113" s="958"/>
      <c r="AW113" s="958"/>
      <c r="AX113" s="958"/>
      <c r="AY113" s="958"/>
      <c r="AZ113" s="833" t="s">
        <v>427</v>
      </c>
      <c r="BA113" s="768"/>
      <c r="BB113" s="768"/>
      <c r="BC113" s="768"/>
      <c r="BD113" s="768"/>
      <c r="BE113" s="768"/>
      <c r="BF113" s="768"/>
      <c r="BG113" s="768"/>
      <c r="BH113" s="768"/>
      <c r="BI113" s="768"/>
      <c r="BJ113" s="768"/>
      <c r="BK113" s="768"/>
      <c r="BL113" s="768"/>
      <c r="BM113" s="768"/>
      <c r="BN113" s="768"/>
      <c r="BO113" s="768"/>
      <c r="BP113" s="769"/>
      <c r="BQ113" s="834" t="s">
        <v>113</v>
      </c>
      <c r="BR113" s="835"/>
      <c r="BS113" s="835"/>
      <c r="BT113" s="835"/>
      <c r="BU113" s="835"/>
      <c r="BV113" s="835" t="s">
        <v>113</v>
      </c>
      <c r="BW113" s="835"/>
      <c r="BX113" s="835"/>
      <c r="BY113" s="835"/>
      <c r="BZ113" s="835"/>
      <c r="CA113" s="835" t="s">
        <v>113</v>
      </c>
      <c r="CB113" s="835"/>
      <c r="CC113" s="835"/>
      <c r="CD113" s="835"/>
      <c r="CE113" s="835"/>
      <c r="CF113" s="896" t="s">
        <v>113</v>
      </c>
      <c r="CG113" s="897"/>
      <c r="CH113" s="897"/>
      <c r="CI113" s="897"/>
      <c r="CJ113" s="897"/>
      <c r="CK113" s="952"/>
      <c r="CL113" s="839"/>
      <c r="CM113" s="842" t="s">
        <v>428</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113</v>
      </c>
      <c r="DH113" s="798"/>
      <c r="DI113" s="798"/>
      <c r="DJ113" s="798"/>
      <c r="DK113" s="799"/>
      <c r="DL113" s="800" t="s">
        <v>113</v>
      </c>
      <c r="DM113" s="798"/>
      <c r="DN113" s="798"/>
      <c r="DO113" s="798"/>
      <c r="DP113" s="799"/>
      <c r="DQ113" s="800" t="s">
        <v>113</v>
      </c>
      <c r="DR113" s="798"/>
      <c r="DS113" s="798"/>
      <c r="DT113" s="798"/>
      <c r="DU113" s="799"/>
      <c r="DV113" s="845" t="s">
        <v>113</v>
      </c>
      <c r="DW113" s="846"/>
      <c r="DX113" s="846"/>
      <c r="DY113" s="846"/>
      <c r="DZ113" s="847"/>
    </row>
    <row r="114" spans="1:130" s="199" customFormat="1" ht="26.25" customHeight="1" x14ac:dyDescent="0.15">
      <c r="A114" s="939"/>
      <c r="B114" s="940"/>
      <c r="C114" s="768" t="s">
        <v>429</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t="s">
        <v>113</v>
      </c>
      <c r="AB114" s="798"/>
      <c r="AC114" s="798"/>
      <c r="AD114" s="798"/>
      <c r="AE114" s="799"/>
      <c r="AF114" s="800" t="s">
        <v>113</v>
      </c>
      <c r="AG114" s="798"/>
      <c r="AH114" s="798"/>
      <c r="AI114" s="798"/>
      <c r="AJ114" s="799"/>
      <c r="AK114" s="800" t="s">
        <v>113</v>
      </c>
      <c r="AL114" s="798"/>
      <c r="AM114" s="798"/>
      <c r="AN114" s="798"/>
      <c r="AO114" s="799"/>
      <c r="AP114" s="845" t="s">
        <v>113</v>
      </c>
      <c r="AQ114" s="846"/>
      <c r="AR114" s="846"/>
      <c r="AS114" s="846"/>
      <c r="AT114" s="847"/>
      <c r="AU114" s="957"/>
      <c r="AV114" s="958"/>
      <c r="AW114" s="958"/>
      <c r="AX114" s="958"/>
      <c r="AY114" s="958"/>
      <c r="AZ114" s="833" t="s">
        <v>430</v>
      </c>
      <c r="BA114" s="768"/>
      <c r="BB114" s="768"/>
      <c r="BC114" s="768"/>
      <c r="BD114" s="768"/>
      <c r="BE114" s="768"/>
      <c r="BF114" s="768"/>
      <c r="BG114" s="768"/>
      <c r="BH114" s="768"/>
      <c r="BI114" s="768"/>
      <c r="BJ114" s="768"/>
      <c r="BK114" s="768"/>
      <c r="BL114" s="768"/>
      <c r="BM114" s="768"/>
      <c r="BN114" s="768"/>
      <c r="BO114" s="768"/>
      <c r="BP114" s="769"/>
      <c r="BQ114" s="834">
        <v>6711165</v>
      </c>
      <c r="BR114" s="835"/>
      <c r="BS114" s="835"/>
      <c r="BT114" s="835"/>
      <c r="BU114" s="835"/>
      <c r="BV114" s="835">
        <v>6311187</v>
      </c>
      <c r="BW114" s="835"/>
      <c r="BX114" s="835"/>
      <c r="BY114" s="835"/>
      <c r="BZ114" s="835"/>
      <c r="CA114" s="835">
        <v>6299494</v>
      </c>
      <c r="CB114" s="835"/>
      <c r="CC114" s="835"/>
      <c r="CD114" s="835"/>
      <c r="CE114" s="835"/>
      <c r="CF114" s="896">
        <v>33.200000000000003</v>
      </c>
      <c r="CG114" s="897"/>
      <c r="CH114" s="897"/>
      <c r="CI114" s="897"/>
      <c r="CJ114" s="897"/>
      <c r="CK114" s="952"/>
      <c r="CL114" s="839"/>
      <c r="CM114" s="842" t="s">
        <v>431</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113</v>
      </c>
      <c r="DH114" s="798"/>
      <c r="DI114" s="798"/>
      <c r="DJ114" s="798"/>
      <c r="DK114" s="799"/>
      <c r="DL114" s="800" t="s">
        <v>113</v>
      </c>
      <c r="DM114" s="798"/>
      <c r="DN114" s="798"/>
      <c r="DO114" s="798"/>
      <c r="DP114" s="799"/>
      <c r="DQ114" s="800" t="s">
        <v>113</v>
      </c>
      <c r="DR114" s="798"/>
      <c r="DS114" s="798"/>
      <c r="DT114" s="798"/>
      <c r="DU114" s="799"/>
      <c r="DV114" s="845" t="s">
        <v>113</v>
      </c>
      <c r="DW114" s="846"/>
      <c r="DX114" s="846"/>
      <c r="DY114" s="846"/>
      <c r="DZ114" s="847"/>
    </row>
    <row r="115" spans="1:130" s="199" customFormat="1" ht="26.25" customHeight="1" x14ac:dyDescent="0.15">
      <c r="A115" s="939"/>
      <c r="B115" s="940"/>
      <c r="C115" s="768" t="s">
        <v>432</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t="s">
        <v>113</v>
      </c>
      <c r="AB115" s="944"/>
      <c r="AC115" s="944"/>
      <c r="AD115" s="944"/>
      <c r="AE115" s="945"/>
      <c r="AF115" s="946" t="s">
        <v>113</v>
      </c>
      <c r="AG115" s="944"/>
      <c r="AH115" s="944"/>
      <c r="AI115" s="944"/>
      <c r="AJ115" s="945"/>
      <c r="AK115" s="946" t="s">
        <v>113</v>
      </c>
      <c r="AL115" s="944"/>
      <c r="AM115" s="944"/>
      <c r="AN115" s="944"/>
      <c r="AO115" s="945"/>
      <c r="AP115" s="947" t="s">
        <v>113</v>
      </c>
      <c r="AQ115" s="948"/>
      <c r="AR115" s="948"/>
      <c r="AS115" s="948"/>
      <c r="AT115" s="949"/>
      <c r="AU115" s="957"/>
      <c r="AV115" s="958"/>
      <c r="AW115" s="958"/>
      <c r="AX115" s="958"/>
      <c r="AY115" s="958"/>
      <c r="AZ115" s="833" t="s">
        <v>433</v>
      </c>
      <c r="BA115" s="768"/>
      <c r="BB115" s="768"/>
      <c r="BC115" s="768"/>
      <c r="BD115" s="768"/>
      <c r="BE115" s="768"/>
      <c r="BF115" s="768"/>
      <c r="BG115" s="768"/>
      <c r="BH115" s="768"/>
      <c r="BI115" s="768"/>
      <c r="BJ115" s="768"/>
      <c r="BK115" s="768"/>
      <c r="BL115" s="768"/>
      <c r="BM115" s="768"/>
      <c r="BN115" s="768"/>
      <c r="BO115" s="768"/>
      <c r="BP115" s="769"/>
      <c r="BQ115" s="834" t="s">
        <v>113</v>
      </c>
      <c r="BR115" s="835"/>
      <c r="BS115" s="835"/>
      <c r="BT115" s="835"/>
      <c r="BU115" s="835"/>
      <c r="BV115" s="835">
        <v>239974</v>
      </c>
      <c r="BW115" s="835"/>
      <c r="BX115" s="835"/>
      <c r="BY115" s="835"/>
      <c r="BZ115" s="835"/>
      <c r="CA115" s="835">
        <v>246217</v>
      </c>
      <c r="CB115" s="835"/>
      <c r="CC115" s="835"/>
      <c r="CD115" s="835"/>
      <c r="CE115" s="835"/>
      <c r="CF115" s="896">
        <v>1.3</v>
      </c>
      <c r="CG115" s="897"/>
      <c r="CH115" s="897"/>
      <c r="CI115" s="897"/>
      <c r="CJ115" s="897"/>
      <c r="CK115" s="952"/>
      <c r="CL115" s="839"/>
      <c r="CM115" s="833" t="s">
        <v>434</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v>400313</v>
      </c>
      <c r="DH115" s="798"/>
      <c r="DI115" s="798"/>
      <c r="DJ115" s="798"/>
      <c r="DK115" s="799"/>
      <c r="DL115" s="800">
        <v>401942</v>
      </c>
      <c r="DM115" s="798"/>
      <c r="DN115" s="798"/>
      <c r="DO115" s="798"/>
      <c r="DP115" s="799"/>
      <c r="DQ115" s="800">
        <v>403413</v>
      </c>
      <c r="DR115" s="798"/>
      <c r="DS115" s="798"/>
      <c r="DT115" s="798"/>
      <c r="DU115" s="799"/>
      <c r="DV115" s="845">
        <v>2.1</v>
      </c>
      <c r="DW115" s="846"/>
      <c r="DX115" s="846"/>
      <c r="DY115" s="846"/>
      <c r="DZ115" s="847"/>
    </row>
    <row r="116" spans="1:130" s="199" customFormat="1" ht="26.25" customHeight="1" x14ac:dyDescent="0.15">
      <c r="A116" s="941"/>
      <c r="B116" s="942"/>
      <c r="C116" s="901" t="s">
        <v>435</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t="s">
        <v>113</v>
      </c>
      <c r="AB116" s="798"/>
      <c r="AC116" s="798"/>
      <c r="AD116" s="798"/>
      <c r="AE116" s="799"/>
      <c r="AF116" s="800" t="s">
        <v>113</v>
      </c>
      <c r="AG116" s="798"/>
      <c r="AH116" s="798"/>
      <c r="AI116" s="798"/>
      <c r="AJ116" s="799"/>
      <c r="AK116" s="800" t="s">
        <v>113</v>
      </c>
      <c r="AL116" s="798"/>
      <c r="AM116" s="798"/>
      <c r="AN116" s="798"/>
      <c r="AO116" s="799"/>
      <c r="AP116" s="845" t="s">
        <v>113</v>
      </c>
      <c r="AQ116" s="846"/>
      <c r="AR116" s="846"/>
      <c r="AS116" s="846"/>
      <c r="AT116" s="847"/>
      <c r="AU116" s="957"/>
      <c r="AV116" s="958"/>
      <c r="AW116" s="958"/>
      <c r="AX116" s="958"/>
      <c r="AY116" s="958"/>
      <c r="AZ116" s="884" t="s">
        <v>436</v>
      </c>
      <c r="BA116" s="885"/>
      <c r="BB116" s="885"/>
      <c r="BC116" s="885"/>
      <c r="BD116" s="885"/>
      <c r="BE116" s="885"/>
      <c r="BF116" s="885"/>
      <c r="BG116" s="885"/>
      <c r="BH116" s="885"/>
      <c r="BI116" s="885"/>
      <c r="BJ116" s="885"/>
      <c r="BK116" s="885"/>
      <c r="BL116" s="885"/>
      <c r="BM116" s="885"/>
      <c r="BN116" s="885"/>
      <c r="BO116" s="885"/>
      <c r="BP116" s="886"/>
      <c r="BQ116" s="834" t="s">
        <v>113</v>
      </c>
      <c r="BR116" s="835"/>
      <c r="BS116" s="835"/>
      <c r="BT116" s="835"/>
      <c r="BU116" s="835"/>
      <c r="BV116" s="835" t="s">
        <v>113</v>
      </c>
      <c r="BW116" s="835"/>
      <c r="BX116" s="835"/>
      <c r="BY116" s="835"/>
      <c r="BZ116" s="835"/>
      <c r="CA116" s="835" t="s">
        <v>113</v>
      </c>
      <c r="CB116" s="835"/>
      <c r="CC116" s="835"/>
      <c r="CD116" s="835"/>
      <c r="CE116" s="835"/>
      <c r="CF116" s="896" t="s">
        <v>113</v>
      </c>
      <c r="CG116" s="897"/>
      <c r="CH116" s="897"/>
      <c r="CI116" s="897"/>
      <c r="CJ116" s="897"/>
      <c r="CK116" s="952"/>
      <c r="CL116" s="839"/>
      <c r="CM116" s="842" t="s">
        <v>437</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t="s">
        <v>113</v>
      </c>
      <c r="DH116" s="798"/>
      <c r="DI116" s="798"/>
      <c r="DJ116" s="798"/>
      <c r="DK116" s="799"/>
      <c r="DL116" s="800" t="s">
        <v>113</v>
      </c>
      <c r="DM116" s="798"/>
      <c r="DN116" s="798"/>
      <c r="DO116" s="798"/>
      <c r="DP116" s="799"/>
      <c r="DQ116" s="800" t="s">
        <v>113</v>
      </c>
      <c r="DR116" s="798"/>
      <c r="DS116" s="798"/>
      <c r="DT116" s="798"/>
      <c r="DU116" s="799"/>
      <c r="DV116" s="845" t="s">
        <v>113</v>
      </c>
      <c r="DW116" s="846"/>
      <c r="DX116" s="846"/>
      <c r="DY116" s="846"/>
      <c r="DZ116" s="847"/>
    </row>
    <row r="117" spans="1:130" s="199" customFormat="1" ht="26.25" customHeight="1" x14ac:dyDescent="0.15">
      <c r="A117" s="922" t="s">
        <v>171</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438</v>
      </c>
      <c r="Z117" s="924"/>
      <c r="AA117" s="929">
        <v>6413046</v>
      </c>
      <c r="AB117" s="930"/>
      <c r="AC117" s="930"/>
      <c r="AD117" s="930"/>
      <c r="AE117" s="931"/>
      <c r="AF117" s="932">
        <v>6624047</v>
      </c>
      <c r="AG117" s="930"/>
      <c r="AH117" s="930"/>
      <c r="AI117" s="930"/>
      <c r="AJ117" s="931"/>
      <c r="AK117" s="932">
        <v>6418024</v>
      </c>
      <c r="AL117" s="930"/>
      <c r="AM117" s="930"/>
      <c r="AN117" s="930"/>
      <c r="AO117" s="931"/>
      <c r="AP117" s="933"/>
      <c r="AQ117" s="934"/>
      <c r="AR117" s="934"/>
      <c r="AS117" s="934"/>
      <c r="AT117" s="935"/>
      <c r="AU117" s="957"/>
      <c r="AV117" s="958"/>
      <c r="AW117" s="958"/>
      <c r="AX117" s="958"/>
      <c r="AY117" s="958"/>
      <c r="AZ117" s="884" t="s">
        <v>439</v>
      </c>
      <c r="BA117" s="885"/>
      <c r="BB117" s="885"/>
      <c r="BC117" s="885"/>
      <c r="BD117" s="885"/>
      <c r="BE117" s="885"/>
      <c r="BF117" s="885"/>
      <c r="BG117" s="885"/>
      <c r="BH117" s="885"/>
      <c r="BI117" s="885"/>
      <c r="BJ117" s="885"/>
      <c r="BK117" s="885"/>
      <c r="BL117" s="885"/>
      <c r="BM117" s="885"/>
      <c r="BN117" s="885"/>
      <c r="BO117" s="885"/>
      <c r="BP117" s="886"/>
      <c r="BQ117" s="834" t="s">
        <v>113</v>
      </c>
      <c r="BR117" s="835"/>
      <c r="BS117" s="835"/>
      <c r="BT117" s="835"/>
      <c r="BU117" s="835"/>
      <c r="BV117" s="835" t="s">
        <v>113</v>
      </c>
      <c r="BW117" s="835"/>
      <c r="BX117" s="835"/>
      <c r="BY117" s="835"/>
      <c r="BZ117" s="835"/>
      <c r="CA117" s="835" t="s">
        <v>113</v>
      </c>
      <c r="CB117" s="835"/>
      <c r="CC117" s="835"/>
      <c r="CD117" s="835"/>
      <c r="CE117" s="835"/>
      <c r="CF117" s="896" t="s">
        <v>113</v>
      </c>
      <c r="CG117" s="897"/>
      <c r="CH117" s="897"/>
      <c r="CI117" s="897"/>
      <c r="CJ117" s="897"/>
      <c r="CK117" s="952"/>
      <c r="CL117" s="839"/>
      <c r="CM117" s="842" t="s">
        <v>440</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113</v>
      </c>
      <c r="DH117" s="798"/>
      <c r="DI117" s="798"/>
      <c r="DJ117" s="798"/>
      <c r="DK117" s="799"/>
      <c r="DL117" s="800" t="s">
        <v>113</v>
      </c>
      <c r="DM117" s="798"/>
      <c r="DN117" s="798"/>
      <c r="DO117" s="798"/>
      <c r="DP117" s="799"/>
      <c r="DQ117" s="800" t="s">
        <v>113</v>
      </c>
      <c r="DR117" s="798"/>
      <c r="DS117" s="798"/>
      <c r="DT117" s="798"/>
      <c r="DU117" s="799"/>
      <c r="DV117" s="845" t="s">
        <v>113</v>
      </c>
      <c r="DW117" s="846"/>
      <c r="DX117" s="846"/>
      <c r="DY117" s="846"/>
      <c r="DZ117" s="847"/>
    </row>
    <row r="118" spans="1:130" s="199" customFormat="1" ht="26.25" customHeight="1" x14ac:dyDescent="0.15">
      <c r="A118" s="922" t="s">
        <v>414</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412</v>
      </c>
      <c r="AB118" s="923"/>
      <c r="AC118" s="923"/>
      <c r="AD118" s="923"/>
      <c r="AE118" s="924"/>
      <c r="AF118" s="925" t="s">
        <v>288</v>
      </c>
      <c r="AG118" s="923"/>
      <c r="AH118" s="923"/>
      <c r="AI118" s="923"/>
      <c r="AJ118" s="924"/>
      <c r="AK118" s="925" t="s">
        <v>287</v>
      </c>
      <c r="AL118" s="923"/>
      <c r="AM118" s="923"/>
      <c r="AN118" s="923"/>
      <c r="AO118" s="924"/>
      <c r="AP118" s="926" t="s">
        <v>413</v>
      </c>
      <c r="AQ118" s="927"/>
      <c r="AR118" s="927"/>
      <c r="AS118" s="927"/>
      <c r="AT118" s="928"/>
      <c r="AU118" s="957"/>
      <c r="AV118" s="958"/>
      <c r="AW118" s="958"/>
      <c r="AX118" s="958"/>
      <c r="AY118" s="958"/>
      <c r="AZ118" s="900" t="s">
        <v>441</v>
      </c>
      <c r="BA118" s="901"/>
      <c r="BB118" s="901"/>
      <c r="BC118" s="901"/>
      <c r="BD118" s="901"/>
      <c r="BE118" s="901"/>
      <c r="BF118" s="901"/>
      <c r="BG118" s="901"/>
      <c r="BH118" s="901"/>
      <c r="BI118" s="901"/>
      <c r="BJ118" s="901"/>
      <c r="BK118" s="901"/>
      <c r="BL118" s="901"/>
      <c r="BM118" s="901"/>
      <c r="BN118" s="901"/>
      <c r="BO118" s="901"/>
      <c r="BP118" s="902"/>
      <c r="BQ118" s="903" t="s">
        <v>113</v>
      </c>
      <c r="BR118" s="866"/>
      <c r="BS118" s="866"/>
      <c r="BT118" s="866"/>
      <c r="BU118" s="866"/>
      <c r="BV118" s="866" t="s">
        <v>113</v>
      </c>
      <c r="BW118" s="866"/>
      <c r="BX118" s="866"/>
      <c r="BY118" s="866"/>
      <c r="BZ118" s="866"/>
      <c r="CA118" s="866" t="s">
        <v>113</v>
      </c>
      <c r="CB118" s="866"/>
      <c r="CC118" s="866"/>
      <c r="CD118" s="866"/>
      <c r="CE118" s="866"/>
      <c r="CF118" s="896" t="s">
        <v>113</v>
      </c>
      <c r="CG118" s="897"/>
      <c r="CH118" s="897"/>
      <c r="CI118" s="897"/>
      <c r="CJ118" s="897"/>
      <c r="CK118" s="952"/>
      <c r="CL118" s="839"/>
      <c r="CM118" s="842" t="s">
        <v>442</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113</v>
      </c>
      <c r="DH118" s="798"/>
      <c r="DI118" s="798"/>
      <c r="DJ118" s="798"/>
      <c r="DK118" s="799"/>
      <c r="DL118" s="800" t="s">
        <v>113</v>
      </c>
      <c r="DM118" s="798"/>
      <c r="DN118" s="798"/>
      <c r="DO118" s="798"/>
      <c r="DP118" s="799"/>
      <c r="DQ118" s="800" t="s">
        <v>113</v>
      </c>
      <c r="DR118" s="798"/>
      <c r="DS118" s="798"/>
      <c r="DT118" s="798"/>
      <c r="DU118" s="799"/>
      <c r="DV118" s="845" t="s">
        <v>113</v>
      </c>
      <c r="DW118" s="846"/>
      <c r="DX118" s="846"/>
      <c r="DY118" s="846"/>
      <c r="DZ118" s="847"/>
    </row>
    <row r="119" spans="1:130" s="199" customFormat="1" ht="26.25" customHeight="1" x14ac:dyDescent="0.15">
      <c r="A119" s="836" t="s">
        <v>417</v>
      </c>
      <c r="B119" s="837"/>
      <c r="C119" s="912" t="s">
        <v>418</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113</v>
      </c>
      <c r="AB119" s="916"/>
      <c r="AC119" s="916"/>
      <c r="AD119" s="916"/>
      <c r="AE119" s="917"/>
      <c r="AF119" s="918" t="s">
        <v>113</v>
      </c>
      <c r="AG119" s="916"/>
      <c r="AH119" s="916"/>
      <c r="AI119" s="916"/>
      <c r="AJ119" s="917"/>
      <c r="AK119" s="918" t="s">
        <v>113</v>
      </c>
      <c r="AL119" s="916"/>
      <c r="AM119" s="916"/>
      <c r="AN119" s="916"/>
      <c r="AO119" s="917"/>
      <c r="AP119" s="919" t="s">
        <v>113</v>
      </c>
      <c r="AQ119" s="920"/>
      <c r="AR119" s="920"/>
      <c r="AS119" s="920"/>
      <c r="AT119" s="921"/>
      <c r="AU119" s="959"/>
      <c r="AV119" s="960"/>
      <c r="AW119" s="960"/>
      <c r="AX119" s="960"/>
      <c r="AY119" s="960"/>
      <c r="AZ119" s="230" t="s">
        <v>171</v>
      </c>
      <c r="BA119" s="230"/>
      <c r="BB119" s="230"/>
      <c r="BC119" s="230"/>
      <c r="BD119" s="230"/>
      <c r="BE119" s="230"/>
      <c r="BF119" s="230"/>
      <c r="BG119" s="230"/>
      <c r="BH119" s="230"/>
      <c r="BI119" s="230"/>
      <c r="BJ119" s="230"/>
      <c r="BK119" s="230"/>
      <c r="BL119" s="230"/>
      <c r="BM119" s="230"/>
      <c r="BN119" s="230"/>
      <c r="BO119" s="898" t="s">
        <v>443</v>
      </c>
      <c r="BP119" s="899"/>
      <c r="BQ119" s="903">
        <v>67822760</v>
      </c>
      <c r="BR119" s="866"/>
      <c r="BS119" s="866"/>
      <c r="BT119" s="866"/>
      <c r="BU119" s="866"/>
      <c r="BV119" s="866">
        <v>67355654</v>
      </c>
      <c r="BW119" s="866"/>
      <c r="BX119" s="866"/>
      <c r="BY119" s="866"/>
      <c r="BZ119" s="866"/>
      <c r="CA119" s="866">
        <v>65988405</v>
      </c>
      <c r="CB119" s="866"/>
      <c r="CC119" s="866"/>
      <c r="CD119" s="866"/>
      <c r="CE119" s="866"/>
      <c r="CF119" s="764"/>
      <c r="CG119" s="765"/>
      <c r="CH119" s="765"/>
      <c r="CI119" s="765"/>
      <c r="CJ119" s="855"/>
      <c r="CK119" s="953"/>
      <c r="CL119" s="841"/>
      <c r="CM119" s="859" t="s">
        <v>444</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t="s">
        <v>113</v>
      </c>
      <c r="DH119" s="781"/>
      <c r="DI119" s="781"/>
      <c r="DJ119" s="781"/>
      <c r="DK119" s="782"/>
      <c r="DL119" s="783" t="s">
        <v>113</v>
      </c>
      <c r="DM119" s="781"/>
      <c r="DN119" s="781"/>
      <c r="DO119" s="781"/>
      <c r="DP119" s="782"/>
      <c r="DQ119" s="783" t="s">
        <v>113</v>
      </c>
      <c r="DR119" s="781"/>
      <c r="DS119" s="781"/>
      <c r="DT119" s="781"/>
      <c r="DU119" s="782"/>
      <c r="DV119" s="869" t="s">
        <v>113</v>
      </c>
      <c r="DW119" s="870"/>
      <c r="DX119" s="870"/>
      <c r="DY119" s="870"/>
      <c r="DZ119" s="871"/>
    </row>
    <row r="120" spans="1:130" s="199" customFormat="1" ht="26.25" customHeight="1" x14ac:dyDescent="0.15">
      <c r="A120" s="838"/>
      <c r="B120" s="839"/>
      <c r="C120" s="842" t="s">
        <v>421</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113</v>
      </c>
      <c r="AB120" s="798"/>
      <c r="AC120" s="798"/>
      <c r="AD120" s="798"/>
      <c r="AE120" s="799"/>
      <c r="AF120" s="800" t="s">
        <v>113</v>
      </c>
      <c r="AG120" s="798"/>
      <c r="AH120" s="798"/>
      <c r="AI120" s="798"/>
      <c r="AJ120" s="799"/>
      <c r="AK120" s="800" t="s">
        <v>113</v>
      </c>
      <c r="AL120" s="798"/>
      <c r="AM120" s="798"/>
      <c r="AN120" s="798"/>
      <c r="AO120" s="799"/>
      <c r="AP120" s="845" t="s">
        <v>113</v>
      </c>
      <c r="AQ120" s="846"/>
      <c r="AR120" s="846"/>
      <c r="AS120" s="846"/>
      <c r="AT120" s="847"/>
      <c r="AU120" s="904" t="s">
        <v>445</v>
      </c>
      <c r="AV120" s="905"/>
      <c r="AW120" s="905"/>
      <c r="AX120" s="905"/>
      <c r="AY120" s="906"/>
      <c r="AZ120" s="881" t="s">
        <v>446</v>
      </c>
      <c r="BA120" s="826"/>
      <c r="BB120" s="826"/>
      <c r="BC120" s="826"/>
      <c r="BD120" s="826"/>
      <c r="BE120" s="826"/>
      <c r="BF120" s="826"/>
      <c r="BG120" s="826"/>
      <c r="BH120" s="826"/>
      <c r="BI120" s="826"/>
      <c r="BJ120" s="826"/>
      <c r="BK120" s="826"/>
      <c r="BL120" s="826"/>
      <c r="BM120" s="826"/>
      <c r="BN120" s="826"/>
      <c r="BO120" s="826"/>
      <c r="BP120" s="827"/>
      <c r="BQ120" s="882">
        <v>10778399</v>
      </c>
      <c r="BR120" s="863"/>
      <c r="BS120" s="863"/>
      <c r="BT120" s="863"/>
      <c r="BU120" s="863"/>
      <c r="BV120" s="863">
        <v>9943194</v>
      </c>
      <c r="BW120" s="863"/>
      <c r="BX120" s="863"/>
      <c r="BY120" s="863"/>
      <c r="BZ120" s="863"/>
      <c r="CA120" s="863">
        <v>9826310</v>
      </c>
      <c r="CB120" s="863"/>
      <c r="CC120" s="863"/>
      <c r="CD120" s="863"/>
      <c r="CE120" s="863"/>
      <c r="CF120" s="887">
        <v>51.9</v>
      </c>
      <c r="CG120" s="888"/>
      <c r="CH120" s="888"/>
      <c r="CI120" s="888"/>
      <c r="CJ120" s="888"/>
      <c r="CK120" s="889" t="s">
        <v>447</v>
      </c>
      <c r="CL120" s="873"/>
      <c r="CM120" s="873"/>
      <c r="CN120" s="873"/>
      <c r="CO120" s="874"/>
      <c r="CP120" s="893" t="s">
        <v>391</v>
      </c>
      <c r="CQ120" s="894"/>
      <c r="CR120" s="894"/>
      <c r="CS120" s="894"/>
      <c r="CT120" s="894"/>
      <c r="CU120" s="894"/>
      <c r="CV120" s="894"/>
      <c r="CW120" s="894"/>
      <c r="CX120" s="894"/>
      <c r="CY120" s="894"/>
      <c r="CZ120" s="894"/>
      <c r="DA120" s="894"/>
      <c r="DB120" s="894"/>
      <c r="DC120" s="894"/>
      <c r="DD120" s="894"/>
      <c r="DE120" s="894"/>
      <c r="DF120" s="895"/>
      <c r="DG120" s="882">
        <v>10149350</v>
      </c>
      <c r="DH120" s="863"/>
      <c r="DI120" s="863"/>
      <c r="DJ120" s="863"/>
      <c r="DK120" s="863"/>
      <c r="DL120" s="863">
        <v>10234422</v>
      </c>
      <c r="DM120" s="863"/>
      <c r="DN120" s="863"/>
      <c r="DO120" s="863"/>
      <c r="DP120" s="863"/>
      <c r="DQ120" s="863">
        <v>10031961</v>
      </c>
      <c r="DR120" s="863"/>
      <c r="DS120" s="863"/>
      <c r="DT120" s="863"/>
      <c r="DU120" s="863"/>
      <c r="DV120" s="864">
        <v>52.9</v>
      </c>
      <c r="DW120" s="864"/>
      <c r="DX120" s="864"/>
      <c r="DY120" s="864"/>
      <c r="DZ120" s="865"/>
    </row>
    <row r="121" spans="1:130" s="199" customFormat="1" ht="26.25" customHeight="1" x14ac:dyDescent="0.15">
      <c r="A121" s="838"/>
      <c r="B121" s="839"/>
      <c r="C121" s="884" t="s">
        <v>448</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t="s">
        <v>113</v>
      </c>
      <c r="AB121" s="798"/>
      <c r="AC121" s="798"/>
      <c r="AD121" s="798"/>
      <c r="AE121" s="799"/>
      <c r="AF121" s="800" t="s">
        <v>113</v>
      </c>
      <c r="AG121" s="798"/>
      <c r="AH121" s="798"/>
      <c r="AI121" s="798"/>
      <c r="AJ121" s="799"/>
      <c r="AK121" s="800" t="s">
        <v>113</v>
      </c>
      <c r="AL121" s="798"/>
      <c r="AM121" s="798"/>
      <c r="AN121" s="798"/>
      <c r="AO121" s="799"/>
      <c r="AP121" s="845" t="s">
        <v>113</v>
      </c>
      <c r="AQ121" s="846"/>
      <c r="AR121" s="846"/>
      <c r="AS121" s="846"/>
      <c r="AT121" s="847"/>
      <c r="AU121" s="907"/>
      <c r="AV121" s="908"/>
      <c r="AW121" s="908"/>
      <c r="AX121" s="908"/>
      <c r="AY121" s="909"/>
      <c r="AZ121" s="833" t="s">
        <v>449</v>
      </c>
      <c r="BA121" s="768"/>
      <c r="BB121" s="768"/>
      <c r="BC121" s="768"/>
      <c r="BD121" s="768"/>
      <c r="BE121" s="768"/>
      <c r="BF121" s="768"/>
      <c r="BG121" s="768"/>
      <c r="BH121" s="768"/>
      <c r="BI121" s="768"/>
      <c r="BJ121" s="768"/>
      <c r="BK121" s="768"/>
      <c r="BL121" s="768"/>
      <c r="BM121" s="768"/>
      <c r="BN121" s="768"/>
      <c r="BO121" s="768"/>
      <c r="BP121" s="769"/>
      <c r="BQ121" s="834">
        <v>5925151</v>
      </c>
      <c r="BR121" s="835"/>
      <c r="BS121" s="835"/>
      <c r="BT121" s="835"/>
      <c r="BU121" s="835"/>
      <c r="BV121" s="835">
        <v>6346301</v>
      </c>
      <c r="BW121" s="835"/>
      <c r="BX121" s="835"/>
      <c r="BY121" s="835"/>
      <c r="BZ121" s="835"/>
      <c r="CA121" s="835">
        <v>6167161</v>
      </c>
      <c r="CB121" s="835"/>
      <c r="CC121" s="835"/>
      <c r="CD121" s="835"/>
      <c r="CE121" s="835"/>
      <c r="CF121" s="896">
        <v>32.5</v>
      </c>
      <c r="CG121" s="897"/>
      <c r="CH121" s="897"/>
      <c r="CI121" s="897"/>
      <c r="CJ121" s="897"/>
      <c r="CK121" s="890"/>
      <c r="CL121" s="876"/>
      <c r="CM121" s="876"/>
      <c r="CN121" s="876"/>
      <c r="CO121" s="877"/>
      <c r="CP121" s="856" t="s">
        <v>394</v>
      </c>
      <c r="CQ121" s="857"/>
      <c r="CR121" s="857"/>
      <c r="CS121" s="857"/>
      <c r="CT121" s="857"/>
      <c r="CU121" s="857"/>
      <c r="CV121" s="857"/>
      <c r="CW121" s="857"/>
      <c r="CX121" s="857"/>
      <c r="CY121" s="857"/>
      <c r="CZ121" s="857"/>
      <c r="DA121" s="857"/>
      <c r="DB121" s="857"/>
      <c r="DC121" s="857"/>
      <c r="DD121" s="857"/>
      <c r="DE121" s="857"/>
      <c r="DF121" s="858"/>
      <c r="DG121" s="834">
        <v>2194906</v>
      </c>
      <c r="DH121" s="835"/>
      <c r="DI121" s="835"/>
      <c r="DJ121" s="835"/>
      <c r="DK121" s="835"/>
      <c r="DL121" s="835">
        <v>2013536</v>
      </c>
      <c r="DM121" s="835"/>
      <c r="DN121" s="835"/>
      <c r="DO121" s="835"/>
      <c r="DP121" s="835"/>
      <c r="DQ121" s="835">
        <v>1828721</v>
      </c>
      <c r="DR121" s="835"/>
      <c r="DS121" s="835"/>
      <c r="DT121" s="835"/>
      <c r="DU121" s="835"/>
      <c r="DV121" s="812">
        <v>9.6999999999999993</v>
      </c>
      <c r="DW121" s="812"/>
      <c r="DX121" s="812"/>
      <c r="DY121" s="812"/>
      <c r="DZ121" s="813"/>
    </row>
    <row r="122" spans="1:130" s="199" customFormat="1" ht="26.25" customHeight="1" x14ac:dyDescent="0.15">
      <c r="A122" s="838"/>
      <c r="B122" s="839"/>
      <c r="C122" s="842" t="s">
        <v>431</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113</v>
      </c>
      <c r="AB122" s="798"/>
      <c r="AC122" s="798"/>
      <c r="AD122" s="798"/>
      <c r="AE122" s="799"/>
      <c r="AF122" s="800" t="s">
        <v>113</v>
      </c>
      <c r="AG122" s="798"/>
      <c r="AH122" s="798"/>
      <c r="AI122" s="798"/>
      <c r="AJ122" s="799"/>
      <c r="AK122" s="800" t="s">
        <v>113</v>
      </c>
      <c r="AL122" s="798"/>
      <c r="AM122" s="798"/>
      <c r="AN122" s="798"/>
      <c r="AO122" s="799"/>
      <c r="AP122" s="845" t="s">
        <v>113</v>
      </c>
      <c r="AQ122" s="846"/>
      <c r="AR122" s="846"/>
      <c r="AS122" s="846"/>
      <c r="AT122" s="847"/>
      <c r="AU122" s="907"/>
      <c r="AV122" s="908"/>
      <c r="AW122" s="908"/>
      <c r="AX122" s="908"/>
      <c r="AY122" s="909"/>
      <c r="AZ122" s="900" t="s">
        <v>450</v>
      </c>
      <c r="BA122" s="901"/>
      <c r="BB122" s="901"/>
      <c r="BC122" s="901"/>
      <c r="BD122" s="901"/>
      <c r="BE122" s="901"/>
      <c r="BF122" s="901"/>
      <c r="BG122" s="901"/>
      <c r="BH122" s="901"/>
      <c r="BI122" s="901"/>
      <c r="BJ122" s="901"/>
      <c r="BK122" s="901"/>
      <c r="BL122" s="901"/>
      <c r="BM122" s="901"/>
      <c r="BN122" s="901"/>
      <c r="BO122" s="901"/>
      <c r="BP122" s="902"/>
      <c r="BQ122" s="903">
        <v>44723503</v>
      </c>
      <c r="BR122" s="866"/>
      <c r="BS122" s="866"/>
      <c r="BT122" s="866"/>
      <c r="BU122" s="866"/>
      <c r="BV122" s="866">
        <v>44870949</v>
      </c>
      <c r="BW122" s="866"/>
      <c r="BX122" s="866"/>
      <c r="BY122" s="866"/>
      <c r="BZ122" s="866"/>
      <c r="CA122" s="866">
        <v>44072057</v>
      </c>
      <c r="CB122" s="866"/>
      <c r="CC122" s="866"/>
      <c r="CD122" s="866"/>
      <c r="CE122" s="866"/>
      <c r="CF122" s="867">
        <v>232.6</v>
      </c>
      <c r="CG122" s="868"/>
      <c r="CH122" s="868"/>
      <c r="CI122" s="868"/>
      <c r="CJ122" s="868"/>
      <c r="CK122" s="890"/>
      <c r="CL122" s="876"/>
      <c r="CM122" s="876"/>
      <c r="CN122" s="876"/>
      <c r="CO122" s="877"/>
      <c r="CP122" s="856" t="s">
        <v>390</v>
      </c>
      <c r="CQ122" s="857"/>
      <c r="CR122" s="857"/>
      <c r="CS122" s="857"/>
      <c r="CT122" s="857"/>
      <c r="CU122" s="857"/>
      <c r="CV122" s="857"/>
      <c r="CW122" s="857"/>
      <c r="CX122" s="857"/>
      <c r="CY122" s="857"/>
      <c r="CZ122" s="857"/>
      <c r="DA122" s="857"/>
      <c r="DB122" s="857"/>
      <c r="DC122" s="857"/>
      <c r="DD122" s="857"/>
      <c r="DE122" s="857"/>
      <c r="DF122" s="858"/>
      <c r="DG122" s="834">
        <v>1342224</v>
      </c>
      <c r="DH122" s="835"/>
      <c r="DI122" s="835"/>
      <c r="DJ122" s="835"/>
      <c r="DK122" s="835"/>
      <c r="DL122" s="835">
        <v>1618437</v>
      </c>
      <c r="DM122" s="835"/>
      <c r="DN122" s="835"/>
      <c r="DO122" s="835"/>
      <c r="DP122" s="835"/>
      <c r="DQ122" s="835">
        <v>1675541</v>
      </c>
      <c r="DR122" s="835"/>
      <c r="DS122" s="835"/>
      <c r="DT122" s="835"/>
      <c r="DU122" s="835"/>
      <c r="DV122" s="812">
        <v>8.8000000000000007</v>
      </c>
      <c r="DW122" s="812"/>
      <c r="DX122" s="812"/>
      <c r="DY122" s="812"/>
      <c r="DZ122" s="813"/>
    </row>
    <row r="123" spans="1:130" s="199" customFormat="1" ht="26.25" customHeight="1" x14ac:dyDescent="0.15">
      <c r="A123" s="838"/>
      <c r="B123" s="839"/>
      <c r="C123" s="842" t="s">
        <v>437</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t="s">
        <v>113</v>
      </c>
      <c r="AB123" s="798"/>
      <c r="AC123" s="798"/>
      <c r="AD123" s="798"/>
      <c r="AE123" s="799"/>
      <c r="AF123" s="800" t="s">
        <v>113</v>
      </c>
      <c r="AG123" s="798"/>
      <c r="AH123" s="798"/>
      <c r="AI123" s="798"/>
      <c r="AJ123" s="799"/>
      <c r="AK123" s="800" t="s">
        <v>113</v>
      </c>
      <c r="AL123" s="798"/>
      <c r="AM123" s="798"/>
      <c r="AN123" s="798"/>
      <c r="AO123" s="799"/>
      <c r="AP123" s="845" t="s">
        <v>113</v>
      </c>
      <c r="AQ123" s="846"/>
      <c r="AR123" s="846"/>
      <c r="AS123" s="846"/>
      <c r="AT123" s="847"/>
      <c r="AU123" s="910"/>
      <c r="AV123" s="911"/>
      <c r="AW123" s="911"/>
      <c r="AX123" s="911"/>
      <c r="AY123" s="911"/>
      <c r="AZ123" s="230" t="s">
        <v>171</v>
      </c>
      <c r="BA123" s="230"/>
      <c r="BB123" s="230"/>
      <c r="BC123" s="230"/>
      <c r="BD123" s="230"/>
      <c r="BE123" s="230"/>
      <c r="BF123" s="230"/>
      <c r="BG123" s="230"/>
      <c r="BH123" s="230"/>
      <c r="BI123" s="230"/>
      <c r="BJ123" s="230"/>
      <c r="BK123" s="230"/>
      <c r="BL123" s="230"/>
      <c r="BM123" s="230"/>
      <c r="BN123" s="230"/>
      <c r="BO123" s="898" t="s">
        <v>451</v>
      </c>
      <c r="BP123" s="899"/>
      <c r="BQ123" s="853">
        <v>61427053</v>
      </c>
      <c r="BR123" s="854"/>
      <c r="BS123" s="854"/>
      <c r="BT123" s="854"/>
      <c r="BU123" s="854"/>
      <c r="BV123" s="854">
        <v>61160444</v>
      </c>
      <c r="BW123" s="854"/>
      <c r="BX123" s="854"/>
      <c r="BY123" s="854"/>
      <c r="BZ123" s="854"/>
      <c r="CA123" s="854">
        <v>60065528</v>
      </c>
      <c r="CB123" s="854"/>
      <c r="CC123" s="854"/>
      <c r="CD123" s="854"/>
      <c r="CE123" s="854"/>
      <c r="CF123" s="764"/>
      <c r="CG123" s="765"/>
      <c r="CH123" s="765"/>
      <c r="CI123" s="765"/>
      <c r="CJ123" s="855"/>
      <c r="CK123" s="890"/>
      <c r="CL123" s="876"/>
      <c r="CM123" s="876"/>
      <c r="CN123" s="876"/>
      <c r="CO123" s="877"/>
      <c r="CP123" s="856" t="s">
        <v>396</v>
      </c>
      <c r="CQ123" s="857"/>
      <c r="CR123" s="857"/>
      <c r="CS123" s="857"/>
      <c r="CT123" s="857"/>
      <c r="CU123" s="857"/>
      <c r="CV123" s="857"/>
      <c r="CW123" s="857"/>
      <c r="CX123" s="857"/>
      <c r="CY123" s="857"/>
      <c r="CZ123" s="857"/>
      <c r="DA123" s="857"/>
      <c r="DB123" s="857"/>
      <c r="DC123" s="857"/>
      <c r="DD123" s="857"/>
      <c r="DE123" s="857"/>
      <c r="DF123" s="858"/>
      <c r="DG123" s="797">
        <v>806386</v>
      </c>
      <c r="DH123" s="798"/>
      <c r="DI123" s="798"/>
      <c r="DJ123" s="798"/>
      <c r="DK123" s="799"/>
      <c r="DL123" s="800">
        <v>854128</v>
      </c>
      <c r="DM123" s="798"/>
      <c r="DN123" s="798"/>
      <c r="DO123" s="798"/>
      <c r="DP123" s="799"/>
      <c r="DQ123" s="800">
        <v>943180</v>
      </c>
      <c r="DR123" s="798"/>
      <c r="DS123" s="798"/>
      <c r="DT123" s="798"/>
      <c r="DU123" s="799"/>
      <c r="DV123" s="845">
        <v>5</v>
      </c>
      <c r="DW123" s="846"/>
      <c r="DX123" s="846"/>
      <c r="DY123" s="846"/>
      <c r="DZ123" s="847"/>
    </row>
    <row r="124" spans="1:130" s="199" customFormat="1" ht="26.25" customHeight="1" thickBot="1" x14ac:dyDescent="0.2">
      <c r="A124" s="838"/>
      <c r="B124" s="839"/>
      <c r="C124" s="842" t="s">
        <v>440</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113</v>
      </c>
      <c r="AB124" s="798"/>
      <c r="AC124" s="798"/>
      <c r="AD124" s="798"/>
      <c r="AE124" s="799"/>
      <c r="AF124" s="800" t="s">
        <v>113</v>
      </c>
      <c r="AG124" s="798"/>
      <c r="AH124" s="798"/>
      <c r="AI124" s="798"/>
      <c r="AJ124" s="799"/>
      <c r="AK124" s="800" t="s">
        <v>113</v>
      </c>
      <c r="AL124" s="798"/>
      <c r="AM124" s="798"/>
      <c r="AN124" s="798"/>
      <c r="AO124" s="799"/>
      <c r="AP124" s="845" t="s">
        <v>113</v>
      </c>
      <c r="AQ124" s="846"/>
      <c r="AR124" s="846"/>
      <c r="AS124" s="846"/>
      <c r="AT124" s="847"/>
      <c r="AU124" s="848" t="s">
        <v>452</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v>33.299999999999997</v>
      </c>
      <c r="BR124" s="852"/>
      <c r="BS124" s="852"/>
      <c r="BT124" s="852"/>
      <c r="BU124" s="852"/>
      <c r="BV124" s="852">
        <v>32.200000000000003</v>
      </c>
      <c r="BW124" s="852"/>
      <c r="BX124" s="852"/>
      <c r="BY124" s="852"/>
      <c r="BZ124" s="852"/>
      <c r="CA124" s="852">
        <v>31.2</v>
      </c>
      <c r="CB124" s="852"/>
      <c r="CC124" s="852"/>
      <c r="CD124" s="852"/>
      <c r="CE124" s="852"/>
      <c r="CF124" s="742"/>
      <c r="CG124" s="743"/>
      <c r="CH124" s="743"/>
      <c r="CI124" s="743"/>
      <c r="CJ124" s="883"/>
      <c r="CK124" s="891"/>
      <c r="CL124" s="891"/>
      <c r="CM124" s="891"/>
      <c r="CN124" s="891"/>
      <c r="CO124" s="892"/>
      <c r="CP124" s="856" t="s">
        <v>453</v>
      </c>
      <c r="CQ124" s="857"/>
      <c r="CR124" s="857"/>
      <c r="CS124" s="857"/>
      <c r="CT124" s="857"/>
      <c r="CU124" s="857"/>
      <c r="CV124" s="857"/>
      <c r="CW124" s="857"/>
      <c r="CX124" s="857"/>
      <c r="CY124" s="857"/>
      <c r="CZ124" s="857"/>
      <c r="DA124" s="857"/>
      <c r="DB124" s="857"/>
      <c r="DC124" s="857"/>
      <c r="DD124" s="857"/>
      <c r="DE124" s="857"/>
      <c r="DF124" s="858"/>
      <c r="DG124" s="780">
        <v>1121893</v>
      </c>
      <c r="DH124" s="781"/>
      <c r="DI124" s="781"/>
      <c r="DJ124" s="781"/>
      <c r="DK124" s="782"/>
      <c r="DL124" s="783">
        <v>905783</v>
      </c>
      <c r="DM124" s="781"/>
      <c r="DN124" s="781"/>
      <c r="DO124" s="781"/>
      <c r="DP124" s="782"/>
      <c r="DQ124" s="783">
        <v>747840</v>
      </c>
      <c r="DR124" s="781"/>
      <c r="DS124" s="781"/>
      <c r="DT124" s="781"/>
      <c r="DU124" s="782"/>
      <c r="DV124" s="869">
        <v>3.9</v>
      </c>
      <c r="DW124" s="870"/>
      <c r="DX124" s="870"/>
      <c r="DY124" s="870"/>
      <c r="DZ124" s="871"/>
    </row>
    <row r="125" spans="1:130" s="199" customFormat="1" ht="26.25" customHeight="1" x14ac:dyDescent="0.15">
      <c r="A125" s="838"/>
      <c r="B125" s="839"/>
      <c r="C125" s="842" t="s">
        <v>442</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113</v>
      </c>
      <c r="AB125" s="798"/>
      <c r="AC125" s="798"/>
      <c r="AD125" s="798"/>
      <c r="AE125" s="799"/>
      <c r="AF125" s="800" t="s">
        <v>113</v>
      </c>
      <c r="AG125" s="798"/>
      <c r="AH125" s="798"/>
      <c r="AI125" s="798"/>
      <c r="AJ125" s="799"/>
      <c r="AK125" s="800" t="s">
        <v>113</v>
      </c>
      <c r="AL125" s="798"/>
      <c r="AM125" s="798"/>
      <c r="AN125" s="798"/>
      <c r="AO125" s="799"/>
      <c r="AP125" s="845" t="s">
        <v>113</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454</v>
      </c>
      <c r="CL125" s="873"/>
      <c r="CM125" s="873"/>
      <c r="CN125" s="873"/>
      <c r="CO125" s="874"/>
      <c r="CP125" s="881" t="s">
        <v>455</v>
      </c>
      <c r="CQ125" s="826"/>
      <c r="CR125" s="826"/>
      <c r="CS125" s="826"/>
      <c r="CT125" s="826"/>
      <c r="CU125" s="826"/>
      <c r="CV125" s="826"/>
      <c r="CW125" s="826"/>
      <c r="CX125" s="826"/>
      <c r="CY125" s="826"/>
      <c r="CZ125" s="826"/>
      <c r="DA125" s="826"/>
      <c r="DB125" s="826"/>
      <c r="DC125" s="826"/>
      <c r="DD125" s="826"/>
      <c r="DE125" s="826"/>
      <c r="DF125" s="827"/>
      <c r="DG125" s="882" t="s">
        <v>113</v>
      </c>
      <c r="DH125" s="863"/>
      <c r="DI125" s="863"/>
      <c r="DJ125" s="863"/>
      <c r="DK125" s="863"/>
      <c r="DL125" s="863" t="s">
        <v>113</v>
      </c>
      <c r="DM125" s="863"/>
      <c r="DN125" s="863"/>
      <c r="DO125" s="863"/>
      <c r="DP125" s="863"/>
      <c r="DQ125" s="863" t="s">
        <v>113</v>
      </c>
      <c r="DR125" s="863"/>
      <c r="DS125" s="863"/>
      <c r="DT125" s="863"/>
      <c r="DU125" s="863"/>
      <c r="DV125" s="864" t="s">
        <v>113</v>
      </c>
      <c r="DW125" s="864"/>
      <c r="DX125" s="864"/>
      <c r="DY125" s="864"/>
      <c r="DZ125" s="865"/>
    </row>
    <row r="126" spans="1:130" s="199" customFormat="1" ht="26.25" customHeight="1" thickBot="1" x14ac:dyDescent="0.2">
      <c r="A126" s="838"/>
      <c r="B126" s="839"/>
      <c r="C126" s="842" t="s">
        <v>444</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t="s">
        <v>113</v>
      </c>
      <c r="AB126" s="798"/>
      <c r="AC126" s="798"/>
      <c r="AD126" s="798"/>
      <c r="AE126" s="799"/>
      <c r="AF126" s="800" t="s">
        <v>113</v>
      </c>
      <c r="AG126" s="798"/>
      <c r="AH126" s="798"/>
      <c r="AI126" s="798"/>
      <c r="AJ126" s="799"/>
      <c r="AK126" s="800" t="s">
        <v>113</v>
      </c>
      <c r="AL126" s="798"/>
      <c r="AM126" s="798"/>
      <c r="AN126" s="798"/>
      <c r="AO126" s="799"/>
      <c r="AP126" s="845" t="s">
        <v>113</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456</v>
      </c>
      <c r="CQ126" s="768"/>
      <c r="CR126" s="768"/>
      <c r="CS126" s="768"/>
      <c r="CT126" s="768"/>
      <c r="CU126" s="768"/>
      <c r="CV126" s="768"/>
      <c r="CW126" s="768"/>
      <c r="CX126" s="768"/>
      <c r="CY126" s="768"/>
      <c r="CZ126" s="768"/>
      <c r="DA126" s="768"/>
      <c r="DB126" s="768"/>
      <c r="DC126" s="768"/>
      <c r="DD126" s="768"/>
      <c r="DE126" s="768"/>
      <c r="DF126" s="769"/>
      <c r="DG126" s="834" t="s">
        <v>113</v>
      </c>
      <c r="DH126" s="835"/>
      <c r="DI126" s="835"/>
      <c r="DJ126" s="835"/>
      <c r="DK126" s="835"/>
      <c r="DL126" s="835">
        <v>239974</v>
      </c>
      <c r="DM126" s="835"/>
      <c r="DN126" s="835"/>
      <c r="DO126" s="835"/>
      <c r="DP126" s="835"/>
      <c r="DQ126" s="835">
        <v>246217</v>
      </c>
      <c r="DR126" s="835"/>
      <c r="DS126" s="835"/>
      <c r="DT126" s="835"/>
      <c r="DU126" s="835"/>
      <c r="DV126" s="812">
        <v>1.3</v>
      </c>
      <c r="DW126" s="812"/>
      <c r="DX126" s="812"/>
      <c r="DY126" s="812"/>
      <c r="DZ126" s="813"/>
    </row>
    <row r="127" spans="1:130" s="199" customFormat="1" ht="26.25" customHeight="1" x14ac:dyDescent="0.15">
      <c r="A127" s="840"/>
      <c r="B127" s="841"/>
      <c r="C127" s="859" t="s">
        <v>457</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t="s">
        <v>113</v>
      </c>
      <c r="AB127" s="798"/>
      <c r="AC127" s="798"/>
      <c r="AD127" s="798"/>
      <c r="AE127" s="799"/>
      <c r="AF127" s="800" t="s">
        <v>113</v>
      </c>
      <c r="AG127" s="798"/>
      <c r="AH127" s="798"/>
      <c r="AI127" s="798"/>
      <c r="AJ127" s="799"/>
      <c r="AK127" s="800" t="s">
        <v>113</v>
      </c>
      <c r="AL127" s="798"/>
      <c r="AM127" s="798"/>
      <c r="AN127" s="798"/>
      <c r="AO127" s="799"/>
      <c r="AP127" s="845" t="s">
        <v>113</v>
      </c>
      <c r="AQ127" s="846"/>
      <c r="AR127" s="846"/>
      <c r="AS127" s="846"/>
      <c r="AT127" s="847"/>
      <c r="AU127" s="235"/>
      <c r="AV127" s="235"/>
      <c r="AW127" s="235"/>
      <c r="AX127" s="862" t="s">
        <v>458</v>
      </c>
      <c r="AY127" s="830"/>
      <c r="AZ127" s="830"/>
      <c r="BA127" s="830"/>
      <c r="BB127" s="830"/>
      <c r="BC127" s="830"/>
      <c r="BD127" s="830"/>
      <c r="BE127" s="831"/>
      <c r="BF127" s="829" t="s">
        <v>459</v>
      </c>
      <c r="BG127" s="830"/>
      <c r="BH127" s="830"/>
      <c r="BI127" s="830"/>
      <c r="BJ127" s="830"/>
      <c r="BK127" s="830"/>
      <c r="BL127" s="831"/>
      <c r="BM127" s="829" t="s">
        <v>460</v>
      </c>
      <c r="BN127" s="830"/>
      <c r="BO127" s="830"/>
      <c r="BP127" s="830"/>
      <c r="BQ127" s="830"/>
      <c r="BR127" s="830"/>
      <c r="BS127" s="831"/>
      <c r="BT127" s="829" t="s">
        <v>461</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462</v>
      </c>
      <c r="CQ127" s="768"/>
      <c r="CR127" s="768"/>
      <c r="CS127" s="768"/>
      <c r="CT127" s="768"/>
      <c r="CU127" s="768"/>
      <c r="CV127" s="768"/>
      <c r="CW127" s="768"/>
      <c r="CX127" s="768"/>
      <c r="CY127" s="768"/>
      <c r="CZ127" s="768"/>
      <c r="DA127" s="768"/>
      <c r="DB127" s="768"/>
      <c r="DC127" s="768"/>
      <c r="DD127" s="768"/>
      <c r="DE127" s="768"/>
      <c r="DF127" s="769"/>
      <c r="DG127" s="834" t="s">
        <v>113</v>
      </c>
      <c r="DH127" s="835"/>
      <c r="DI127" s="835"/>
      <c r="DJ127" s="835"/>
      <c r="DK127" s="835"/>
      <c r="DL127" s="835" t="s">
        <v>113</v>
      </c>
      <c r="DM127" s="835"/>
      <c r="DN127" s="835"/>
      <c r="DO127" s="835"/>
      <c r="DP127" s="835"/>
      <c r="DQ127" s="835" t="s">
        <v>113</v>
      </c>
      <c r="DR127" s="835"/>
      <c r="DS127" s="835"/>
      <c r="DT127" s="835"/>
      <c r="DU127" s="835"/>
      <c r="DV127" s="812" t="s">
        <v>113</v>
      </c>
      <c r="DW127" s="812"/>
      <c r="DX127" s="812"/>
      <c r="DY127" s="812"/>
      <c r="DZ127" s="813"/>
    </row>
    <row r="128" spans="1:130" s="199" customFormat="1" ht="26.25" customHeight="1" thickBot="1" x14ac:dyDescent="0.2">
      <c r="A128" s="814" t="s">
        <v>463</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464</v>
      </c>
      <c r="X128" s="816"/>
      <c r="Y128" s="816"/>
      <c r="Z128" s="817"/>
      <c r="AA128" s="818">
        <v>639811</v>
      </c>
      <c r="AB128" s="819"/>
      <c r="AC128" s="819"/>
      <c r="AD128" s="819"/>
      <c r="AE128" s="820"/>
      <c r="AF128" s="821">
        <v>616091</v>
      </c>
      <c r="AG128" s="819"/>
      <c r="AH128" s="819"/>
      <c r="AI128" s="819"/>
      <c r="AJ128" s="820"/>
      <c r="AK128" s="821">
        <v>617280</v>
      </c>
      <c r="AL128" s="819"/>
      <c r="AM128" s="819"/>
      <c r="AN128" s="819"/>
      <c r="AO128" s="820"/>
      <c r="AP128" s="822"/>
      <c r="AQ128" s="823"/>
      <c r="AR128" s="823"/>
      <c r="AS128" s="823"/>
      <c r="AT128" s="824"/>
      <c r="AU128" s="235"/>
      <c r="AV128" s="235"/>
      <c r="AW128" s="235"/>
      <c r="AX128" s="825" t="s">
        <v>465</v>
      </c>
      <c r="AY128" s="826"/>
      <c r="AZ128" s="826"/>
      <c r="BA128" s="826"/>
      <c r="BB128" s="826"/>
      <c r="BC128" s="826"/>
      <c r="BD128" s="826"/>
      <c r="BE128" s="827"/>
      <c r="BF128" s="804" t="s">
        <v>113</v>
      </c>
      <c r="BG128" s="805"/>
      <c r="BH128" s="805"/>
      <c r="BI128" s="805"/>
      <c r="BJ128" s="805"/>
      <c r="BK128" s="805"/>
      <c r="BL128" s="828"/>
      <c r="BM128" s="804">
        <v>12.17</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466</v>
      </c>
      <c r="CQ128" s="746"/>
      <c r="CR128" s="746"/>
      <c r="CS128" s="746"/>
      <c r="CT128" s="746"/>
      <c r="CU128" s="746"/>
      <c r="CV128" s="746"/>
      <c r="CW128" s="746"/>
      <c r="CX128" s="746"/>
      <c r="CY128" s="746"/>
      <c r="CZ128" s="746"/>
      <c r="DA128" s="746"/>
      <c r="DB128" s="746"/>
      <c r="DC128" s="746"/>
      <c r="DD128" s="746"/>
      <c r="DE128" s="746"/>
      <c r="DF128" s="747"/>
      <c r="DG128" s="808" t="s">
        <v>113</v>
      </c>
      <c r="DH128" s="809"/>
      <c r="DI128" s="809"/>
      <c r="DJ128" s="809"/>
      <c r="DK128" s="809"/>
      <c r="DL128" s="809" t="s">
        <v>113</v>
      </c>
      <c r="DM128" s="809"/>
      <c r="DN128" s="809"/>
      <c r="DO128" s="809"/>
      <c r="DP128" s="809"/>
      <c r="DQ128" s="809" t="s">
        <v>113</v>
      </c>
      <c r="DR128" s="809"/>
      <c r="DS128" s="809"/>
      <c r="DT128" s="809"/>
      <c r="DU128" s="809"/>
      <c r="DV128" s="810" t="s">
        <v>113</v>
      </c>
      <c r="DW128" s="810"/>
      <c r="DX128" s="810"/>
      <c r="DY128" s="810"/>
      <c r="DZ128" s="811"/>
    </row>
    <row r="129" spans="1:131" s="199" customFormat="1" ht="26.25" customHeight="1" x14ac:dyDescent="0.15">
      <c r="A129" s="792" t="s">
        <v>92</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467</v>
      </c>
      <c r="X129" s="795"/>
      <c r="Y129" s="795"/>
      <c r="Z129" s="796"/>
      <c r="AA129" s="797">
        <v>24007666</v>
      </c>
      <c r="AB129" s="798"/>
      <c r="AC129" s="798"/>
      <c r="AD129" s="798"/>
      <c r="AE129" s="799"/>
      <c r="AF129" s="800">
        <v>24214325</v>
      </c>
      <c r="AG129" s="798"/>
      <c r="AH129" s="798"/>
      <c r="AI129" s="798"/>
      <c r="AJ129" s="799"/>
      <c r="AK129" s="800">
        <v>23727081</v>
      </c>
      <c r="AL129" s="798"/>
      <c r="AM129" s="798"/>
      <c r="AN129" s="798"/>
      <c r="AO129" s="799"/>
      <c r="AP129" s="801"/>
      <c r="AQ129" s="802"/>
      <c r="AR129" s="802"/>
      <c r="AS129" s="802"/>
      <c r="AT129" s="803"/>
      <c r="AU129" s="237"/>
      <c r="AV129" s="237"/>
      <c r="AW129" s="237"/>
      <c r="AX129" s="767" t="s">
        <v>468</v>
      </c>
      <c r="AY129" s="768"/>
      <c r="AZ129" s="768"/>
      <c r="BA129" s="768"/>
      <c r="BB129" s="768"/>
      <c r="BC129" s="768"/>
      <c r="BD129" s="768"/>
      <c r="BE129" s="769"/>
      <c r="BF129" s="787" t="s">
        <v>469</v>
      </c>
      <c r="BG129" s="788"/>
      <c r="BH129" s="788"/>
      <c r="BI129" s="788"/>
      <c r="BJ129" s="788"/>
      <c r="BK129" s="788"/>
      <c r="BL129" s="789"/>
      <c r="BM129" s="787">
        <v>17.170000000000002</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792" t="s">
        <v>470</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471</v>
      </c>
      <c r="X130" s="795"/>
      <c r="Y130" s="795"/>
      <c r="Z130" s="796"/>
      <c r="AA130" s="797">
        <v>4844436</v>
      </c>
      <c r="AB130" s="798"/>
      <c r="AC130" s="798"/>
      <c r="AD130" s="798"/>
      <c r="AE130" s="799"/>
      <c r="AF130" s="800">
        <v>4984456</v>
      </c>
      <c r="AG130" s="798"/>
      <c r="AH130" s="798"/>
      <c r="AI130" s="798"/>
      <c r="AJ130" s="799"/>
      <c r="AK130" s="800">
        <v>4778159</v>
      </c>
      <c r="AL130" s="798"/>
      <c r="AM130" s="798"/>
      <c r="AN130" s="798"/>
      <c r="AO130" s="799"/>
      <c r="AP130" s="801"/>
      <c r="AQ130" s="802"/>
      <c r="AR130" s="802"/>
      <c r="AS130" s="802"/>
      <c r="AT130" s="803"/>
      <c r="AU130" s="237"/>
      <c r="AV130" s="237"/>
      <c r="AW130" s="237"/>
      <c r="AX130" s="767" t="s">
        <v>472</v>
      </c>
      <c r="AY130" s="768"/>
      <c r="AZ130" s="768"/>
      <c r="BA130" s="768"/>
      <c r="BB130" s="768"/>
      <c r="BC130" s="768"/>
      <c r="BD130" s="768"/>
      <c r="BE130" s="769"/>
      <c r="BF130" s="770">
        <v>5.0999999999999996</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473</v>
      </c>
      <c r="X131" s="778"/>
      <c r="Y131" s="778"/>
      <c r="Z131" s="779"/>
      <c r="AA131" s="780">
        <v>19163230</v>
      </c>
      <c r="AB131" s="781"/>
      <c r="AC131" s="781"/>
      <c r="AD131" s="781"/>
      <c r="AE131" s="782"/>
      <c r="AF131" s="783">
        <v>19229869</v>
      </c>
      <c r="AG131" s="781"/>
      <c r="AH131" s="781"/>
      <c r="AI131" s="781"/>
      <c r="AJ131" s="782"/>
      <c r="AK131" s="783">
        <v>18948922</v>
      </c>
      <c r="AL131" s="781"/>
      <c r="AM131" s="781"/>
      <c r="AN131" s="781"/>
      <c r="AO131" s="782"/>
      <c r="AP131" s="784"/>
      <c r="AQ131" s="785"/>
      <c r="AR131" s="785"/>
      <c r="AS131" s="785"/>
      <c r="AT131" s="786"/>
      <c r="AU131" s="237"/>
      <c r="AV131" s="237"/>
      <c r="AW131" s="237"/>
      <c r="AX131" s="745" t="s">
        <v>474</v>
      </c>
      <c r="AY131" s="746"/>
      <c r="AZ131" s="746"/>
      <c r="BA131" s="746"/>
      <c r="BB131" s="746"/>
      <c r="BC131" s="746"/>
      <c r="BD131" s="746"/>
      <c r="BE131" s="747"/>
      <c r="BF131" s="748">
        <v>31.2</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754" t="s">
        <v>475</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476</v>
      </c>
      <c r="W132" s="758"/>
      <c r="X132" s="758"/>
      <c r="Y132" s="758"/>
      <c r="Z132" s="759"/>
      <c r="AA132" s="760">
        <v>4.8467768739999997</v>
      </c>
      <c r="AB132" s="761"/>
      <c r="AC132" s="761"/>
      <c r="AD132" s="761"/>
      <c r="AE132" s="762"/>
      <c r="AF132" s="763">
        <v>5.3224491540000001</v>
      </c>
      <c r="AG132" s="761"/>
      <c r="AH132" s="761"/>
      <c r="AI132" s="761"/>
      <c r="AJ132" s="762"/>
      <c r="AK132" s="763">
        <v>5.3965339029999999</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477</v>
      </c>
      <c r="W133" s="737"/>
      <c r="X133" s="737"/>
      <c r="Y133" s="737"/>
      <c r="Z133" s="738"/>
      <c r="AA133" s="739">
        <v>5.9</v>
      </c>
      <c r="AB133" s="740"/>
      <c r="AC133" s="740"/>
      <c r="AD133" s="740"/>
      <c r="AE133" s="741"/>
      <c r="AF133" s="739">
        <v>5.5</v>
      </c>
      <c r="AG133" s="740"/>
      <c r="AH133" s="740"/>
      <c r="AI133" s="740"/>
      <c r="AJ133" s="741"/>
      <c r="AK133" s="739">
        <v>5.0999999999999996</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A58" zoomScale="85" zoomScaleNormal="85" zoomScaleSheetLayoutView="85"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A28" zoomScale="85" zoomScaleNormal="85"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85" zoomScaleSheetLayoutView="85"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478</v>
      </c>
      <c r="B5" s="248"/>
      <c r="C5" s="248"/>
      <c r="D5" s="248"/>
      <c r="E5" s="248"/>
      <c r="F5" s="248"/>
      <c r="G5" s="248"/>
      <c r="H5" s="248"/>
      <c r="I5" s="248"/>
      <c r="J5" s="248"/>
      <c r="K5" s="248"/>
      <c r="L5" s="248"/>
      <c r="M5" s="248"/>
      <c r="N5" s="248"/>
      <c r="O5" s="249"/>
    </row>
    <row r="6" spans="1:16" x14ac:dyDescent="0.15">
      <c r="A6" s="250"/>
      <c r="B6" s="246"/>
      <c r="C6" s="246"/>
      <c r="D6" s="246"/>
      <c r="E6" s="246"/>
      <c r="F6" s="246"/>
      <c r="G6" s="251" t="s">
        <v>479</v>
      </c>
      <c r="H6" s="251"/>
      <c r="I6" s="251"/>
      <c r="J6" s="251"/>
      <c r="K6" s="246"/>
      <c r="L6" s="246"/>
      <c r="M6" s="246"/>
      <c r="N6" s="246"/>
    </row>
    <row r="7" spans="1:16" x14ac:dyDescent="0.15">
      <c r="A7" s="250"/>
      <c r="B7" s="246"/>
      <c r="C7" s="246"/>
      <c r="D7" s="246"/>
      <c r="E7" s="246"/>
      <c r="F7" s="246"/>
      <c r="G7" s="253"/>
      <c r="H7" s="254"/>
      <c r="I7" s="254"/>
      <c r="J7" s="255"/>
      <c r="K7" s="1152" t="s">
        <v>480</v>
      </c>
      <c r="L7" s="256"/>
      <c r="M7" s="257" t="s">
        <v>481</v>
      </c>
      <c r="N7" s="258"/>
    </row>
    <row r="8" spans="1:16" x14ac:dyDescent="0.15">
      <c r="A8" s="250"/>
      <c r="B8" s="246"/>
      <c r="C8" s="246"/>
      <c r="D8" s="246"/>
      <c r="E8" s="246"/>
      <c r="F8" s="246"/>
      <c r="G8" s="259"/>
      <c r="H8" s="260"/>
      <c r="I8" s="260"/>
      <c r="J8" s="261"/>
      <c r="K8" s="1153"/>
      <c r="L8" s="262" t="s">
        <v>482</v>
      </c>
      <c r="M8" s="263" t="s">
        <v>483</v>
      </c>
      <c r="N8" s="264" t="s">
        <v>484</v>
      </c>
    </row>
    <row r="9" spans="1:16" x14ac:dyDescent="0.15">
      <c r="A9" s="250"/>
      <c r="B9" s="246"/>
      <c r="C9" s="246"/>
      <c r="D9" s="246"/>
      <c r="E9" s="246"/>
      <c r="F9" s="246"/>
      <c r="G9" s="1166" t="s">
        <v>485</v>
      </c>
      <c r="H9" s="1167"/>
      <c r="I9" s="1167"/>
      <c r="J9" s="1168"/>
      <c r="K9" s="265">
        <v>7180716</v>
      </c>
      <c r="L9" s="266">
        <v>84614</v>
      </c>
      <c r="M9" s="267">
        <v>72433</v>
      </c>
      <c r="N9" s="268">
        <v>16.8</v>
      </c>
    </row>
    <row r="10" spans="1:16" x14ac:dyDescent="0.15">
      <c r="A10" s="250"/>
      <c r="B10" s="246"/>
      <c r="C10" s="246"/>
      <c r="D10" s="246"/>
      <c r="E10" s="246"/>
      <c r="F10" s="246"/>
      <c r="G10" s="1166" t="s">
        <v>486</v>
      </c>
      <c r="H10" s="1167"/>
      <c r="I10" s="1167"/>
      <c r="J10" s="1168"/>
      <c r="K10" s="269">
        <v>193135</v>
      </c>
      <c r="L10" s="270">
        <v>2276</v>
      </c>
      <c r="M10" s="271">
        <v>5807</v>
      </c>
      <c r="N10" s="272">
        <v>-60.8</v>
      </c>
    </row>
    <row r="11" spans="1:16" ht="13.5" customHeight="1" x14ac:dyDescent="0.15">
      <c r="A11" s="250"/>
      <c r="B11" s="246"/>
      <c r="C11" s="246"/>
      <c r="D11" s="246"/>
      <c r="E11" s="246"/>
      <c r="F11" s="246"/>
      <c r="G11" s="1166" t="s">
        <v>487</v>
      </c>
      <c r="H11" s="1167"/>
      <c r="I11" s="1167"/>
      <c r="J11" s="1168"/>
      <c r="K11" s="269">
        <v>52</v>
      </c>
      <c r="L11" s="270">
        <v>1</v>
      </c>
      <c r="M11" s="271">
        <v>5465</v>
      </c>
      <c r="N11" s="272">
        <v>-100</v>
      </c>
    </row>
    <row r="12" spans="1:16" ht="13.5" customHeight="1" x14ac:dyDescent="0.15">
      <c r="A12" s="250"/>
      <c r="B12" s="246"/>
      <c r="C12" s="246"/>
      <c r="D12" s="246"/>
      <c r="E12" s="246"/>
      <c r="F12" s="246"/>
      <c r="G12" s="1166" t="s">
        <v>488</v>
      </c>
      <c r="H12" s="1167"/>
      <c r="I12" s="1167"/>
      <c r="J12" s="1168"/>
      <c r="K12" s="269">
        <v>189139</v>
      </c>
      <c r="L12" s="270">
        <v>2229</v>
      </c>
      <c r="M12" s="271">
        <v>1191</v>
      </c>
      <c r="N12" s="272">
        <v>87.2</v>
      </c>
    </row>
    <row r="13" spans="1:16" ht="13.5" customHeight="1" x14ac:dyDescent="0.15">
      <c r="A13" s="250"/>
      <c r="B13" s="246"/>
      <c r="C13" s="246"/>
      <c r="D13" s="246"/>
      <c r="E13" s="246"/>
      <c r="F13" s="246"/>
      <c r="G13" s="1166" t="s">
        <v>489</v>
      </c>
      <c r="H13" s="1167"/>
      <c r="I13" s="1167"/>
      <c r="J13" s="1168"/>
      <c r="K13" s="269" t="s">
        <v>490</v>
      </c>
      <c r="L13" s="270" t="s">
        <v>490</v>
      </c>
      <c r="M13" s="271">
        <v>3</v>
      </c>
      <c r="N13" s="272" t="s">
        <v>490</v>
      </c>
    </row>
    <row r="14" spans="1:16" ht="13.5" customHeight="1" x14ac:dyDescent="0.15">
      <c r="A14" s="250"/>
      <c r="B14" s="246"/>
      <c r="C14" s="246"/>
      <c r="D14" s="246"/>
      <c r="E14" s="246"/>
      <c r="F14" s="246"/>
      <c r="G14" s="1166" t="s">
        <v>491</v>
      </c>
      <c r="H14" s="1167"/>
      <c r="I14" s="1167"/>
      <c r="J14" s="1168"/>
      <c r="K14" s="269">
        <v>222356</v>
      </c>
      <c r="L14" s="270">
        <v>2620</v>
      </c>
      <c r="M14" s="271">
        <v>3078</v>
      </c>
      <c r="N14" s="272">
        <v>-14.9</v>
      </c>
    </row>
    <row r="15" spans="1:16" ht="13.5" customHeight="1" x14ac:dyDescent="0.15">
      <c r="A15" s="250"/>
      <c r="B15" s="246"/>
      <c r="C15" s="246"/>
      <c r="D15" s="246"/>
      <c r="E15" s="246"/>
      <c r="F15" s="246"/>
      <c r="G15" s="1166" t="s">
        <v>492</v>
      </c>
      <c r="H15" s="1167"/>
      <c r="I15" s="1167"/>
      <c r="J15" s="1168"/>
      <c r="K15" s="269">
        <v>87739</v>
      </c>
      <c r="L15" s="270">
        <v>1034</v>
      </c>
      <c r="M15" s="271">
        <v>1624</v>
      </c>
      <c r="N15" s="272">
        <v>-36.299999999999997</v>
      </c>
    </row>
    <row r="16" spans="1:16" x14ac:dyDescent="0.15">
      <c r="A16" s="250"/>
      <c r="B16" s="246"/>
      <c r="C16" s="246"/>
      <c r="D16" s="246"/>
      <c r="E16" s="246"/>
      <c r="F16" s="246"/>
      <c r="G16" s="1169" t="s">
        <v>493</v>
      </c>
      <c r="H16" s="1170"/>
      <c r="I16" s="1170"/>
      <c r="J16" s="1171"/>
      <c r="K16" s="270">
        <v>-520644</v>
      </c>
      <c r="L16" s="270">
        <v>-6135</v>
      </c>
      <c r="M16" s="271">
        <v>-7680</v>
      </c>
      <c r="N16" s="272">
        <v>-20.100000000000001</v>
      </c>
    </row>
    <row r="17" spans="1:16" x14ac:dyDescent="0.15">
      <c r="A17" s="250"/>
      <c r="B17" s="246"/>
      <c r="C17" s="246"/>
      <c r="D17" s="246"/>
      <c r="E17" s="246"/>
      <c r="F17" s="246"/>
      <c r="G17" s="1169" t="s">
        <v>171</v>
      </c>
      <c r="H17" s="1170"/>
      <c r="I17" s="1170"/>
      <c r="J17" s="1171"/>
      <c r="K17" s="270">
        <v>7352493</v>
      </c>
      <c r="L17" s="270">
        <v>86639</v>
      </c>
      <c r="M17" s="271">
        <v>81920</v>
      </c>
      <c r="N17" s="272">
        <v>5.8</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494</v>
      </c>
      <c r="H19" s="246"/>
      <c r="I19" s="246"/>
      <c r="J19" s="246"/>
      <c r="K19" s="246"/>
      <c r="L19" s="246"/>
      <c r="M19" s="246"/>
      <c r="N19" s="246"/>
    </row>
    <row r="20" spans="1:16" x14ac:dyDescent="0.15">
      <c r="A20" s="250"/>
      <c r="B20" s="246"/>
      <c r="C20" s="246"/>
      <c r="D20" s="246"/>
      <c r="E20" s="246"/>
      <c r="F20" s="246"/>
      <c r="G20" s="274"/>
      <c r="H20" s="275"/>
      <c r="I20" s="275"/>
      <c r="J20" s="276"/>
      <c r="K20" s="277" t="s">
        <v>495</v>
      </c>
      <c r="L20" s="278" t="s">
        <v>496</v>
      </c>
      <c r="M20" s="279" t="s">
        <v>497</v>
      </c>
      <c r="N20" s="280"/>
    </row>
    <row r="21" spans="1:16" s="286" customFormat="1" x14ac:dyDescent="0.15">
      <c r="A21" s="281"/>
      <c r="B21" s="251"/>
      <c r="C21" s="251"/>
      <c r="D21" s="251"/>
      <c r="E21" s="251"/>
      <c r="F21" s="251"/>
      <c r="G21" s="1163" t="s">
        <v>498</v>
      </c>
      <c r="H21" s="1164"/>
      <c r="I21" s="1164"/>
      <c r="J21" s="1165"/>
      <c r="K21" s="282">
        <v>8.9700000000000006</v>
      </c>
      <c r="L21" s="283">
        <v>8.2100000000000009</v>
      </c>
      <c r="M21" s="284">
        <v>0.76</v>
      </c>
      <c r="N21" s="251"/>
      <c r="O21" s="285"/>
      <c r="P21" s="281"/>
    </row>
    <row r="22" spans="1:16" s="286" customFormat="1" x14ac:dyDescent="0.15">
      <c r="A22" s="281"/>
      <c r="B22" s="251"/>
      <c r="C22" s="251"/>
      <c r="D22" s="251"/>
      <c r="E22" s="251"/>
      <c r="F22" s="251"/>
      <c r="G22" s="1163" t="s">
        <v>499</v>
      </c>
      <c r="H22" s="1164"/>
      <c r="I22" s="1164"/>
      <c r="J22" s="1165"/>
      <c r="K22" s="287">
        <v>102</v>
      </c>
      <c r="L22" s="288">
        <v>98.1</v>
      </c>
      <c r="M22" s="289">
        <v>3.9</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500</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501</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502</v>
      </c>
      <c r="H29" s="251"/>
      <c r="I29" s="251"/>
      <c r="J29" s="251"/>
      <c r="K29" s="246"/>
      <c r="L29" s="246"/>
      <c r="M29" s="246"/>
      <c r="N29" s="246"/>
      <c r="O29" s="295"/>
    </row>
    <row r="30" spans="1:16" x14ac:dyDescent="0.15">
      <c r="A30" s="250"/>
      <c r="B30" s="246"/>
      <c r="C30" s="246"/>
      <c r="D30" s="246"/>
      <c r="E30" s="246"/>
      <c r="F30" s="246"/>
      <c r="G30" s="253"/>
      <c r="H30" s="254"/>
      <c r="I30" s="254"/>
      <c r="J30" s="255"/>
      <c r="K30" s="1152" t="s">
        <v>480</v>
      </c>
      <c r="L30" s="256"/>
      <c r="M30" s="257" t="s">
        <v>481</v>
      </c>
      <c r="N30" s="258"/>
    </row>
    <row r="31" spans="1:16" x14ac:dyDescent="0.15">
      <c r="A31" s="250"/>
      <c r="B31" s="246"/>
      <c r="C31" s="246"/>
      <c r="D31" s="246"/>
      <c r="E31" s="246"/>
      <c r="F31" s="246"/>
      <c r="G31" s="259"/>
      <c r="H31" s="260"/>
      <c r="I31" s="260"/>
      <c r="J31" s="261"/>
      <c r="K31" s="1153"/>
      <c r="L31" s="262" t="s">
        <v>482</v>
      </c>
      <c r="M31" s="263" t="s">
        <v>483</v>
      </c>
      <c r="N31" s="264" t="s">
        <v>484</v>
      </c>
    </row>
    <row r="32" spans="1:16" ht="27" customHeight="1" x14ac:dyDescent="0.15">
      <c r="A32" s="250"/>
      <c r="B32" s="246"/>
      <c r="C32" s="246"/>
      <c r="D32" s="246"/>
      <c r="E32" s="246"/>
      <c r="F32" s="246"/>
      <c r="G32" s="1154" t="s">
        <v>503</v>
      </c>
      <c r="H32" s="1155"/>
      <c r="I32" s="1155"/>
      <c r="J32" s="1156"/>
      <c r="K32" s="296">
        <v>5161467</v>
      </c>
      <c r="L32" s="296">
        <v>60820</v>
      </c>
      <c r="M32" s="297">
        <v>53781</v>
      </c>
      <c r="N32" s="298">
        <v>13.1</v>
      </c>
    </row>
    <row r="33" spans="1:16" ht="13.5" customHeight="1" x14ac:dyDescent="0.15">
      <c r="A33" s="250"/>
      <c r="B33" s="246"/>
      <c r="C33" s="246"/>
      <c r="D33" s="246"/>
      <c r="E33" s="246"/>
      <c r="F33" s="246"/>
      <c r="G33" s="1154" t="s">
        <v>504</v>
      </c>
      <c r="H33" s="1155"/>
      <c r="I33" s="1155"/>
      <c r="J33" s="1156"/>
      <c r="K33" s="296" t="s">
        <v>490</v>
      </c>
      <c r="L33" s="296" t="s">
        <v>490</v>
      </c>
      <c r="M33" s="297" t="s">
        <v>490</v>
      </c>
      <c r="N33" s="298" t="s">
        <v>490</v>
      </c>
    </row>
    <row r="34" spans="1:16" ht="27" customHeight="1" x14ac:dyDescent="0.15">
      <c r="A34" s="250"/>
      <c r="B34" s="246"/>
      <c r="C34" s="246"/>
      <c r="D34" s="246"/>
      <c r="E34" s="246"/>
      <c r="F34" s="246"/>
      <c r="G34" s="1154" t="s">
        <v>505</v>
      </c>
      <c r="H34" s="1155"/>
      <c r="I34" s="1155"/>
      <c r="J34" s="1156"/>
      <c r="K34" s="296">
        <v>26667</v>
      </c>
      <c r="L34" s="296">
        <v>314</v>
      </c>
      <c r="M34" s="297">
        <v>41</v>
      </c>
      <c r="N34" s="298">
        <v>665.9</v>
      </c>
    </row>
    <row r="35" spans="1:16" ht="27" customHeight="1" x14ac:dyDescent="0.15">
      <c r="A35" s="250"/>
      <c r="B35" s="246"/>
      <c r="C35" s="246"/>
      <c r="D35" s="246"/>
      <c r="E35" s="246"/>
      <c r="F35" s="246"/>
      <c r="G35" s="1154" t="s">
        <v>506</v>
      </c>
      <c r="H35" s="1155"/>
      <c r="I35" s="1155"/>
      <c r="J35" s="1156"/>
      <c r="K35" s="296">
        <v>1229890</v>
      </c>
      <c r="L35" s="296">
        <v>14492</v>
      </c>
      <c r="M35" s="297">
        <v>14373</v>
      </c>
      <c r="N35" s="298">
        <v>0.8</v>
      </c>
    </row>
    <row r="36" spans="1:16" ht="27" customHeight="1" x14ac:dyDescent="0.15">
      <c r="A36" s="250"/>
      <c r="B36" s="246"/>
      <c r="C36" s="246"/>
      <c r="D36" s="246"/>
      <c r="E36" s="246"/>
      <c r="F36" s="246"/>
      <c r="G36" s="1154" t="s">
        <v>507</v>
      </c>
      <c r="H36" s="1155"/>
      <c r="I36" s="1155"/>
      <c r="J36" s="1156"/>
      <c r="K36" s="296" t="s">
        <v>490</v>
      </c>
      <c r="L36" s="296" t="s">
        <v>490</v>
      </c>
      <c r="M36" s="297">
        <v>1414</v>
      </c>
      <c r="N36" s="298" t="s">
        <v>490</v>
      </c>
    </row>
    <row r="37" spans="1:16" ht="13.5" customHeight="1" x14ac:dyDescent="0.15">
      <c r="A37" s="250"/>
      <c r="B37" s="246"/>
      <c r="C37" s="246"/>
      <c r="D37" s="246"/>
      <c r="E37" s="246"/>
      <c r="F37" s="246"/>
      <c r="G37" s="1154" t="s">
        <v>508</v>
      </c>
      <c r="H37" s="1155"/>
      <c r="I37" s="1155"/>
      <c r="J37" s="1156"/>
      <c r="K37" s="296" t="s">
        <v>490</v>
      </c>
      <c r="L37" s="296" t="s">
        <v>490</v>
      </c>
      <c r="M37" s="297">
        <v>886</v>
      </c>
      <c r="N37" s="298" t="s">
        <v>490</v>
      </c>
    </row>
    <row r="38" spans="1:16" ht="27" customHeight="1" x14ac:dyDescent="0.15">
      <c r="A38" s="250"/>
      <c r="B38" s="246"/>
      <c r="C38" s="246"/>
      <c r="D38" s="246"/>
      <c r="E38" s="246"/>
      <c r="F38" s="246"/>
      <c r="G38" s="1157" t="s">
        <v>509</v>
      </c>
      <c r="H38" s="1158"/>
      <c r="I38" s="1158"/>
      <c r="J38" s="1159"/>
      <c r="K38" s="299" t="s">
        <v>490</v>
      </c>
      <c r="L38" s="299" t="s">
        <v>490</v>
      </c>
      <c r="M38" s="300">
        <v>2</v>
      </c>
      <c r="N38" s="301" t="s">
        <v>490</v>
      </c>
      <c r="O38" s="295"/>
    </row>
    <row r="39" spans="1:16" x14ac:dyDescent="0.15">
      <c r="A39" s="250"/>
      <c r="B39" s="246"/>
      <c r="C39" s="246"/>
      <c r="D39" s="246"/>
      <c r="E39" s="246"/>
      <c r="F39" s="246"/>
      <c r="G39" s="1157" t="s">
        <v>510</v>
      </c>
      <c r="H39" s="1158"/>
      <c r="I39" s="1158"/>
      <c r="J39" s="1159"/>
      <c r="K39" s="302">
        <v>-617280</v>
      </c>
      <c r="L39" s="302">
        <v>-7274</v>
      </c>
      <c r="M39" s="303">
        <v>-4261</v>
      </c>
      <c r="N39" s="304">
        <v>70.7</v>
      </c>
      <c r="O39" s="295"/>
    </row>
    <row r="40" spans="1:16" ht="27" customHeight="1" x14ac:dyDescent="0.15">
      <c r="A40" s="250"/>
      <c r="B40" s="246"/>
      <c r="C40" s="246"/>
      <c r="D40" s="246"/>
      <c r="E40" s="246"/>
      <c r="F40" s="246"/>
      <c r="G40" s="1154" t="s">
        <v>511</v>
      </c>
      <c r="H40" s="1155"/>
      <c r="I40" s="1155"/>
      <c r="J40" s="1156"/>
      <c r="K40" s="302">
        <v>-4778159</v>
      </c>
      <c r="L40" s="302">
        <v>-56304</v>
      </c>
      <c r="M40" s="303">
        <v>-47768</v>
      </c>
      <c r="N40" s="304">
        <v>17.899999999999999</v>
      </c>
      <c r="O40" s="295"/>
    </row>
    <row r="41" spans="1:16" x14ac:dyDescent="0.15">
      <c r="A41" s="250"/>
      <c r="B41" s="246"/>
      <c r="C41" s="246"/>
      <c r="D41" s="246"/>
      <c r="E41" s="246"/>
      <c r="F41" s="246"/>
      <c r="G41" s="1160" t="s">
        <v>282</v>
      </c>
      <c r="H41" s="1161"/>
      <c r="I41" s="1161"/>
      <c r="J41" s="1162"/>
      <c r="K41" s="296">
        <v>1022585</v>
      </c>
      <c r="L41" s="302">
        <v>12050</v>
      </c>
      <c r="M41" s="303">
        <v>18468</v>
      </c>
      <c r="N41" s="304">
        <v>-34.799999999999997</v>
      </c>
      <c r="O41" s="295"/>
    </row>
    <row r="42" spans="1:16" x14ac:dyDescent="0.15">
      <c r="A42" s="250"/>
      <c r="B42" s="246"/>
      <c r="C42" s="246"/>
      <c r="D42" s="246"/>
      <c r="E42" s="246"/>
      <c r="F42" s="246"/>
      <c r="G42" s="305" t="s">
        <v>512</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513</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514</v>
      </c>
      <c r="H48" s="310"/>
      <c r="I48" s="310"/>
      <c r="J48" s="310"/>
      <c r="K48" s="310"/>
      <c r="L48" s="310"/>
      <c r="M48" s="311"/>
      <c r="N48" s="310"/>
    </row>
    <row r="49" spans="1:14" ht="13.5" customHeight="1" x14ac:dyDescent="0.15">
      <c r="A49" s="250"/>
      <c r="B49" s="246"/>
      <c r="C49" s="246"/>
      <c r="D49" s="246"/>
      <c r="E49" s="246"/>
      <c r="F49" s="246"/>
      <c r="G49" s="312"/>
      <c r="H49" s="313"/>
      <c r="I49" s="1147" t="s">
        <v>480</v>
      </c>
      <c r="J49" s="1149" t="s">
        <v>515</v>
      </c>
      <c r="K49" s="1150"/>
      <c r="L49" s="1150"/>
      <c r="M49" s="1150"/>
      <c r="N49" s="1151"/>
    </row>
    <row r="50" spans="1:14" x14ac:dyDescent="0.15">
      <c r="A50" s="250"/>
      <c r="B50" s="246"/>
      <c r="C50" s="246"/>
      <c r="D50" s="246"/>
      <c r="E50" s="246"/>
      <c r="F50" s="246"/>
      <c r="G50" s="314"/>
      <c r="H50" s="315"/>
      <c r="I50" s="1148"/>
      <c r="J50" s="316" t="s">
        <v>516</v>
      </c>
      <c r="K50" s="317" t="s">
        <v>517</v>
      </c>
      <c r="L50" s="318" t="s">
        <v>518</v>
      </c>
      <c r="M50" s="319" t="s">
        <v>519</v>
      </c>
      <c r="N50" s="320" t="s">
        <v>520</v>
      </c>
    </row>
    <row r="51" spans="1:14" x14ac:dyDescent="0.15">
      <c r="A51" s="250"/>
      <c r="B51" s="246"/>
      <c r="C51" s="246"/>
      <c r="D51" s="246"/>
      <c r="E51" s="246"/>
      <c r="F51" s="246"/>
      <c r="G51" s="312" t="s">
        <v>521</v>
      </c>
      <c r="H51" s="313"/>
      <c r="I51" s="321">
        <v>6094306</v>
      </c>
      <c r="J51" s="322">
        <v>71260</v>
      </c>
      <c r="K51" s="323">
        <v>14.7</v>
      </c>
      <c r="L51" s="324">
        <v>50880</v>
      </c>
      <c r="M51" s="325">
        <v>7</v>
      </c>
      <c r="N51" s="326">
        <v>7.7</v>
      </c>
    </row>
    <row r="52" spans="1:14" x14ac:dyDescent="0.15">
      <c r="A52" s="250"/>
      <c r="B52" s="246"/>
      <c r="C52" s="246"/>
      <c r="D52" s="246"/>
      <c r="E52" s="246"/>
      <c r="F52" s="246"/>
      <c r="G52" s="327"/>
      <c r="H52" s="328" t="s">
        <v>522</v>
      </c>
      <c r="I52" s="329">
        <v>2332920</v>
      </c>
      <c r="J52" s="330">
        <v>27279</v>
      </c>
      <c r="K52" s="331">
        <v>-18.7</v>
      </c>
      <c r="L52" s="332">
        <v>26879</v>
      </c>
      <c r="M52" s="333">
        <v>2.4</v>
      </c>
      <c r="N52" s="334">
        <v>-21.1</v>
      </c>
    </row>
    <row r="53" spans="1:14" x14ac:dyDescent="0.15">
      <c r="A53" s="250"/>
      <c r="B53" s="246"/>
      <c r="C53" s="246"/>
      <c r="D53" s="246"/>
      <c r="E53" s="246"/>
      <c r="F53" s="246"/>
      <c r="G53" s="312" t="s">
        <v>523</v>
      </c>
      <c r="H53" s="313"/>
      <c r="I53" s="321">
        <v>6660449</v>
      </c>
      <c r="J53" s="322">
        <v>77764</v>
      </c>
      <c r="K53" s="323">
        <v>9.1</v>
      </c>
      <c r="L53" s="324">
        <v>63956</v>
      </c>
      <c r="M53" s="325">
        <v>25.7</v>
      </c>
      <c r="N53" s="326">
        <v>-16.600000000000001</v>
      </c>
    </row>
    <row r="54" spans="1:14" x14ac:dyDescent="0.15">
      <c r="A54" s="250"/>
      <c r="B54" s="246"/>
      <c r="C54" s="246"/>
      <c r="D54" s="246"/>
      <c r="E54" s="246"/>
      <c r="F54" s="246"/>
      <c r="G54" s="327"/>
      <c r="H54" s="328" t="s">
        <v>522</v>
      </c>
      <c r="I54" s="329">
        <v>2794412</v>
      </c>
      <c r="J54" s="330">
        <v>32626</v>
      </c>
      <c r="K54" s="331">
        <v>19.600000000000001</v>
      </c>
      <c r="L54" s="332">
        <v>29239</v>
      </c>
      <c r="M54" s="333">
        <v>8.8000000000000007</v>
      </c>
      <c r="N54" s="334">
        <v>10.8</v>
      </c>
    </row>
    <row r="55" spans="1:14" x14ac:dyDescent="0.15">
      <c r="A55" s="250"/>
      <c r="B55" s="246"/>
      <c r="C55" s="246"/>
      <c r="D55" s="246"/>
      <c r="E55" s="246"/>
      <c r="F55" s="246"/>
      <c r="G55" s="312" t="s">
        <v>524</v>
      </c>
      <c r="H55" s="313"/>
      <c r="I55" s="321">
        <v>8902372</v>
      </c>
      <c r="J55" s="322">
        <v>104270</v>
      </c>
      <c r="K55" s="323">
        <v>34.1</v>
      </c>
      <c r="L55" s="324">
        <v>66255</v>
      </c>
      <c r="M55" s="325">
        <v>3.6</v>
      </c>
      <c r="N55" s="326">
        <v>30.5</v>
      </c>
    </row>
    <row r="56" spans="1:14" x14ac:dyDescent="0.15">
      <c r="A56" s="250"/>
      <c r="B56" s="246"/>
      <c r="C56" s="246"/>
      <c r="D56" s="246"/>
      <c r="E56" s="246"/>
      <c r="F56" s="246"/>
      <c r="G56" s="327"/>
      <c r="H56" s="328" t="s">
        <v>522</v>
      </c>
      <c r="I56" s="329">
        <v>5123099</v>
      </c>
      <c r="J56" s="330">
        <v>60005</v>
      </c>
      <c r="K56" s="331">
        <v>83.9</v>
      </c>
      <c r="L56" s="332">
        <v>31822</v>
      </c>
      <c r="M56" s="333">
        <v>8.8000000000000007</v>
      </c>
      <c r="N56" s="334">
        <v>75.099999999999994</v>
      </c>
    </row>
    <row r="57" spans="1:14" x14ac:dyDescent="0.15">
      <c r="A57" s="250"/>
      <c r="B57" s="246"/>
      <c r="C57" s="246"/>
      <c r="D57" s="246"/>
      <c r="E57" s="246"/>
      <c r="F57" s="246"/>
      <c r="G57" s="312" t="s">
        <v>525</v>
      </c>
      <c r="H57" s="313"/>
      <c r="I57" s="321">
        <v>6593226</v>
      </c>
      <c r="J57" s="322">
        <v>77327</v>
      </c>
      <c r="K57" s="323">
        <v>-25.8</v>
      </c>
      <c r="L57" s="324">
        <v>54227</v>
      </c>
      <c r="M57" s="325">
        <v>-18.2</v>
      </c>
      <c r="N57" s="326">
        <v>-7.6</v>
      </c>
    </row>
    <row r="58" spans="1:14" x14ac:dyDescent="0.15">
      <c r="A58" s="250"/>
      <c r="B58" s="246"/>
      <c r="C58" s="246"/>
      <c r="D58" s="246"/>
      <c r="E58" s="246"/>
      <c r="F58" s="246"/>
      <c r="G58" s="327"/>
      <c r="H58" s="328" t="s">
        <v>522</v>
      </c>
      <c r="I58" s="329">
        <v>4001859</v>
      </c>
      <c r="J58" s="330">
        <v>46935</v>
      </c>
      <c r="K58" s="331">
        <v>-21.8</v>
      </c>
      <c r="L58" s="332">
        <v>29694</v>
      </c>
      <c r="M58" s="333">
        <v>-6.7</v>
      </c>
      <c r="N58" s="334">
        <v>-15.1</v>
      </c>
    </row>
    <row r="59" spans="1:14" x14ac:dyDescent="0.15">
      <c r="A59" s="250"/>
      <c r="B59" s="246"/>
      <c r="C59" s="246"/>
      <c r="D59" s="246"/>
      <c r="E59" s="246"/>
      <c r="F59" s="246"/>
      <c r="G59" s="312" t="s">
        <v>526</v>
      </c>
      <c r="H59" s="313"/>
      <c r="I59" s="321">
        <v>5731003</v>
      </c>
      <c r="J59" s="322">
        <v>67532</v>
      </c>
      <c r="K59" s="323">
        <v>-12.7</v>
      </c>
      <c r="L59" s="324">
        <v>67319</v>
      </c>
      <c r="M59" s="325">
        <v>24.1</v>
      </c>
      <c r="N59" s="326">
        <v>-36.799999999999997</v>
      </c>
    </row>
    <row r="60" spans="1:14" x14ac:dyDescent="0.15">
      <c r="A60" s="250"/>
      <c r="B60" s="246"/>
      <c r="C60" s="246"/>
      <c r="D60" s="246"/>
      <c r="E60" s="246"/>
      <c r="F60" s="246"/>
      <c r="G60" s="327"/>
      <c r="H60" s="328" t="s">
        <v>522</v>
      </c>
      <c r="I60" s="335">
        <v>3097915</v>
      </c>
      <c r="J60" s="330">
        <v>36504</v>
      </c>
      <c r="K60" s="331">
        <v>-22.2</v>
      </c>
      <c r="L60" s="332">
        <v>38101</v>
      </c>
      <c r="M60" s="333">
        <v>28.3</v>
      </c>
      <c r="N60" s="334">
        <v>-50.5</v>
      </c>
    </row>
    <row r="61" spans="1:14" x14ac:dyDescent="0.15">
      <c r="A61" s="250"/>
      <c r="B61" s="246"/>
      <c r="C61" s="246"/>
      <c r="D61" s="246"/>
      <c r="E61" s="246"/>
      <c r="F61" s="246"/>
      <c r="G61" s="312" t="s">
        <v>527</v>
      </c>
      <c r="H61" s="336"/>
      <c r="I61" s="337">
        <v>6796271</v>
      </c>
      <c r="J61" s="338">
        <v>79631</v>
      </c>
      <c r="K61" s="339">
        <v>3.9</v>
      </c>
      <c r="L61" s="340">
        <v>60527</v>
      </c>
      <c r="M61" s="341">
        <v>8.4</v>
      </c>
      <c r="N61" s="326">
        <v>-4.5</v>
      </c>
    </row>
    <row r="62" spans="1:14" x14ac:dyDescent="0.15">
      <c r="A62" s="250"/>
      <c r="B62" s="246"/>
      <c r="C62" s="246"/>
      <c r="D62" s="246"/>
      <c r="E62" s="246"/>
      <c r="F62" s="246"/>
      <c r="G62" s="327"/>
      <c r="H62" s="328" t="s">
        <v>522</v>
      </c>
      <c r="I62" s="329">
        <v>3470041</v>
      </c>
      <c r="J62" s="330">
        <v>40670</v>
      </c>
      <c r="K62" s="331">
        <v>8.1999999999999993</v>
      </c>
      <c r="L62" s="332">
        <v>31147</v>
      </c>
      <c r="M62" s="333">
        <v>8.3000000000000007</v>
      </c>
      <c r="N62" s="334">
        <v>-0.1</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5" zoomScaleNormal="85"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55" zoomScaleNormal="5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529</v>
      </c>
      <c r="G46" s="8" t="s">
        <v>530</v>
      </c>
      <c r="H46" s="8" t="s">
        <v>531</v>
      </c>
      <c r="I46" s="8" t="s">
        <v>532</v>
      </c>
      <c r="J46" s="9" t="s">
        <v>533</v>
      </c>
    </row>
    <row r="47" spans="2:10" ht="57.75" customHeight="1" x14ac:dyDescent="0.15">
      <c r="B47" s="10"/>
      <c r="C47" s="1172" t="s">
        <v>3</v>
      </c>
      <c r="D47" s="1172"/>
      <c r="E47" s="1173"/>
      <c r="F47" s="11">
        <v>12.54</v>
      </c>
      <c r="G47" s="12">
        <v>17.27</v>
      </c>
      <c r="H47" s="12">
        <v>14.47</v>
      </c>
      <c r="I47" s="12">
        <v>14.54</v>
      </c>
      <c r="J47" s="13">
        <v>16.739999999999998</v>
      </c>
    </row>
    <row r="48" spans="2:10" ht="57.75" customHeight="1" x14ac:dyDescent="0.15">
      <c r="B48" s="14"/>
      <c r="C48" s="1174" t="s">
        <v>4</v>
      </c>
      <c r="D48" s="1174"/>
      <c r="E48" s="1175"/>
      <c r="F48" s="15">
        <v>6.31</v>
      </c>
      <c r="G48" s="16">
        <v>6.02</v>
      </c>
      <c r="H48" s="16">
        <v>5.38</v>
      </c>
      <c r="I48" s="16">
        <v>6.23</v>
      </c>
      <c r="J48" s="17">
        <v>5.52</v>
      </c>
    </row>
    <row r="49" spans="2:10" ht="57.75" customHeight="1" thickBot="1" x14ac:dyDescent="0.2">
      <c r="B49" s="18"/>
      <c r="C49" s="1176" t="s">
        <v>5</v>
      </c>
      <c r="D49" s="1176"/>
      <c r="E49" s="1177"/>
      <c r="F49" s="19" t="s">
        <v>534</v>
      </c>
      <c r="G49" s="20">
        <v>1.35</v>
      </c>
      <c r="H49" s="20" t="s">
        <v>535</v>
      </c>
      <c r="I49" s="20" t="s">
        <v>536</v>
      </c>
      <c r="J49" s="21" t="s">
        <v>537</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55" zoomScaleNormal="5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529</v>
      </c>
      <c r="G33" s="29" t="s">
        <v>530</v>
      </c>
      <c r="H33" s="29" t="s">
        <v>531</v>
      </c>
      <c r="I33" s="29" t="s">
        <v>532</v>
      </c>
      <c r="J33" s="30" t="s">
        <v>533</v>
      </c>
      <c r="K33" s="22"/>
      <c r="L33" s="22"/>
      <c r="M33" s="22"/>
      <c r="N33" s="22"/>
      <c r="O33" s="22"/>
      <c r="P33" s="22"/>
    </row>
    <row r="34" spans="1:16" ht="39" customHeight="1" x14ac:dyDescent="0.15">
      <c r="A34" s="22"/>
      <c r="B34" s="31"/>
      <c r="C34" s="1184" t="s">
        <v>538</v>
      </c>
      <c r="D34" s="1184"/>
      <c r="E34" s="1185"/>
      <c r="F34" s="32">
        <v>12.17</v>
      </c>
      <c r="G34" s="33">
        <v>13.71</v>
      </c>
      <c r="H34" s="33">
        <v>16.37</v>
      </c>
      <c r="I34" s="33">
        <v>17.36</v>
      </c>
      <c r="J34" s="34">
        <v>17.53</v>
      </c>
      <c r="K34" s="22"/>
      <c r="L34" s="22"/>
      <c r="M34" s="22"/>
      <c r="N34" s="22"/>
      <c r="O34" s="22"/>
      <c r="P34" s="22"/>
    </row>
    <row r="35" spans="1:16" ht="39" customHeight="1" x14ac:dyDescent="0.15">
      <c r="A35" s="22"/>
      <c r="B35" s="35"/>
      <c r="C35" s="1178" t="s">
        <v>539</v>
      </c>
      <c r="D35" s="1179"/>
      <c r="E35" s="1180"/>
      <c r="F35" s="36">
        <v>4.6500000000000004</v>
      </c>
      <c r="G35" s="37">
        <v>5.16</v>
      </c>
      <c r="H35" s="37">
        <v>5.55</v>
      </c>
      <c r="I35" s="37">
        <v>5.84</v>
      </c>
      <c r="J35" s="38">
        <v>5.75</v>
      </c>
      <c r="K35" s="22"/>
      <c r="L35" s="22"/>
      <c r="M35" s="22"/>
      <c r="N35" s="22"/>
      <c r="O35" s="22"/>
      <c r="P35" s="22"/>
    </row>
    <row r="36" spans="1:16" ht="39" customHeight="1" x14ac:dyDescent="0.15">
      <c r="A36" s="22"/>
      <c r="B36" s="35"/>
      <c r="C36" s="1178" t="s">
        <v>540</v>
      </c>
      <c r="D36" s="1179"/>
      <c r="E36" s="1180"/>
      <c r="F36" s="36">
        <v>6.21</v>
      </c>
      <c r="G36" s="37">
        <v>5.95</v>
      </c>
      <c r="H36" s="37">
        <v>5.3</v>
      </c>
      <c r="I36" s="37">
        <v>6.15</v>
      </c>
      <c r="J36" s="38">
        <v>5.49</v>
      </c>
      <c r="K36" s="22"/>
      <c r="L36" s="22"/>
      <c r="M36" s="22"/>
      <c r="N36" s="22"/>
      <c r="O36" s="22"/>
      <c r="P36" s="22"/>
    </row>
    <row r="37" spans="1:16" ht="39" customHeight="1" x14ac:dyDescent="0.15">
      <c r="A37" s="22"/>
      <c r="B37" s="35"/>
      <c r="C37" s="1178" t="s">
        <v>541</v>
      </c>
      <c r="D37" s="1179"/>
      <c r="E37" s="1180"/>
      <c r="F37" s="36">
        <v>1.7</v>
      </c>
      <c r="G37" s="37">
        <v>3.13</v>
      </c>
      <c r="H37" s="37">
        <v>1.92</v>
      </c>
      <c r="I37" s="37">
        <v>1.07</v>
      </c>
      <c r="J37" s="38">
        <v>1.49</v>
      </c>
      <c r="K37" s="22"/>
      <c r="L37" s="22"/>
      <c r="M37" s="22"/>
      <c r="N37" s="22"/>
      <c r="O37" s="22"/>
      <c r="P37" s="22"/>
    </row>
    <row r="38" spans="1:16" ht="39" customHeight="1" x14ac:dyDescent="0.15">
      <c r="A38" s="22"/>
      <c r="B38" s="35"/>
      <c r="C38" s="1178" t="s">
        <v>542</v>
      </c>
      <c r="D38" s="1179"/>
      <c r="E38" s="1180"/>
      <c r="F38" s="36">
        <v>0</v>
      </c>
      <c r="G38" s="37">
        <v>0.06</v>
      </c>
      <c r="H38" s="37">
        <v>0</v>
      </c>
      <c r="I38" s="37">
        <v>0.01</v>
      </c>
      <c r="J38" s="38">
        <v>0.46</v>
      </c>
      <c r="K38" s="22"/>
      <c r="L38" s="22"/>
      <c r="M38" s="22"/>
      <c r="N38" s="22"/>
      <c r="O38" s="22"/>
      <c r="P38" s="22"/>
    </row>
    <row r="39" spans="1:16" ht="39" customHeight="1" x14ac:dyDescent="0.15">
      <c r="A39" s="22"/>
      <c r="B39" s="35"/>
      <c r="C39" s="1178" t="s">
        <v>543</v>
      </c>
      <c r="D39" s="1179"/>
      <c r="E39" s="1180"/>
      <c r="F39" s="36">
        <v>0.13</v>
      </c>
      <c r="G39" s="37">
        <v>0.15</v>
      </c>
      <c r="H39" s="37">
        <v>0.16</v>
      </c>
      <c r="I39" s="37">
        <v>0.2</v>
      </c>
      <c r="J39" s="38">
        <v>0.18</v>
      </c>
      <c r="K39" s="22"/>
      <c r="L39" s="22"/>
      <c r="M39" s="22"/>
      <c r="N39" s="22"/>
      <c r="O39" s="22"/>
      <c r="P39" s="22"/>
    </row>
    <row r="40" spans="1:16" ht="39" customHeight="1" x14ac:dyDescent="0.15">
      <c r="A40" s="22"/>
      <c r="B40" s="35"/>
      <c r="C40" s="1178" t="s">
        <v>544</v>
      </c>
      <c r="D40" s="1179"/>
      <c r="E40" s="1180"/>
      <c r="F40" s="36">
        <v>0.28999999999999998</v>
      </c>
      <c r="G40" s="37">
        <v>0.22</v>
      </c>
      <c r="H40" s="37">
        <v>0.37</v>
      </c>
      <c r="I40" s="37">
        <v>0.54</v>
      </c>
      <c r="J40" s="38">
        <v>0.15</v>
      </c>
      <c r="K40" s="22"/>
      <c r="L40" s="22"/>
      <c r="M40" s="22"/>
      <c r="N40" s="22"/>
      <c r="O40" s="22"/>
      <c r="P40" s="22"/>
    </row>
    <row r="41" spans="1:16" ht="39" customHeight="1" x14ac:dyDescent="0.15">
      <c r="A41" s="22"/>
      <c r="B41" s="35"/>
      <c r="C41" s="1178" t="s">
        <v>545</v>
      </c>
      <c r="D41" s="1179"/>
      <c r="E41" s="1180"/>
      <c r="F41" s="36">
        <v>0.08</v>
      </c>
      <c r="G41" s="37">
        <v>0.09</v>
      </c>
      <c r="H41" s="37">
        <v>0.11</v>
      </c>
      <c r="I41" s="37">
        <v>0.13</v>
      </c>
      <c r="J41" s="38">
        <v>0.1</v>
      </c>
      <c r="K41" s="22"/>
      <c r="L41" s="22"/>
      <c r="M41" s="22"/>
      <c r="N41" s="22"/>
      <c r="O41" s="22"/>
      <c r="P41" s="22"/>
    </row>
    <row r="42" spans="1:16" ht="39" customHeight="1" x14ac:dyDescent="0.15">
      <c r="A42" s="22"/>
      <c r="B42" s="39"/>
      <c r="C42" s="1178" t="s">
        <v>546</v>
      </c>
      <c r="D42" s="1179"/>
      <c r="E42" s="1180"/>
      <c r="F42" s="36" t="s">
        <v>490</v>
      </c>
      <c r="G42" s="37" t="s">
        <v>490</v>
      </c>
      <c r="H42" s="37" t="s">
        <v>490</v>
      </c>
      <c r="I42" s="37" t="s">
        <v>490</v>
      </c>
      <c r="J42" s="38" t="s">
        <v>490</v>
      </c>
      <c r="K42" s="22"/>
      <c r="L42" s="22"/>
      <c r="M42" s="22"/>
      <c r="N42" s="22"/>
      <c r="O42" s="22"/>
      <c r="P42" s="22"/>
    </row>
    <row r="43" spans="1:16" ht="39" customHeight="1" thickBot="1" x14ac:dyDescent="0.2">
      <c r="A43" s="22"/>
      <c r="B43" s="40"/>
      <c r="C43" s="1181" t="s">
        <v>547</v>
      </c>
      <c r="D43" s="1182"/>
      <c r="E43" s="1183"/>
      <c r="F43" s="41">
        <v>0.2</v>
      </c>
      <c r="G43" s="42">
        <v>0.22</v>
      </c>
      <c r="H43" s="42">
        <v>0.23</v>
      </c>
      <c r="I43" s="42">
        <v>0.16</v>
      </c>
      <c r="J43" s="43">
        <v>0.12</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55" zoomScaleNormal="5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529</v>
      </c>
      <c r="L44" s="56" t="s">
        <v>530</v>
      </c>
      <c r="M44" s="56" t="s">
        <v>531</v>
      </c>
      <c r="N44" s="56" t="s">
        <v>532</v>
      </c>
      <c r="O44" s="57" t="s">
        <v>533</v>
      </c>
      <c r="P44" s="48"/>
      <c r="Q44" s="48"/>
      <c r="R44" s="48"/>
      <c r="S44" s="48"/>
      <c r="T44" s="48"/>
      <c r="U44" s="48"/>
    </row>
    <row r="45" spans="1:21" ht="30.75" customHeight="1" x14ac:dyDescent="0.15">
      <c r="A45" s="48"/>
      <c r="B45" s="1194" t="s">
        <v>11</v>
      </c>
      <c r="C45" s="1195"/>
      <c r="D45" s="58"/>
      <c r="E45" s="1200" t="s">
        <v>12</v>
      </c>
      <c r="F45" s="1200"/>
      <c r="G45" s="1200"/>
      <c r="H45" s="1200"/>
      <c r="I45" s="1200"/>
      <c r="J45" s="1201"/>
      <c r="K45" s="59">
        <v>5157</v>
      </c>
      <c r="L45" s="60">
        <v>5093</v>
      </c>
      <c r="M45" s="60">
        <v>5081</v>
      </c>
      <c r="N45" s="60">
        <v>5150</v>
      </c>
      <c r="O45" s="61">
        <v>5161</v>
      </c>
      <c r="P45" s="48"/>
      <c r="Q45" s="48"/>
      <c r="R45" s="48"/>
      <c r="S45" s="48"/>
      <c r="T45" s="48"/>
      <c r="U45" s="48"/>
    </row>
    <row r="46" spans="1:21" ht="30.75" customHeight="1" x14ac:dyDescent="0.15">
      <c r="A46" s="48"/>
      <c r="B46" s="1196"/>
      <c r="C46" s="1197"/>
      <c r="D46" s="62"/>
      <c r="E46" s="1188" t="s">
        <v>13</v>
      </c>
      <c r="F46" s="1188"/>
      <c r="G46" s="1188"/>
      <c r="H46" s="1188"/>
      <c r="I46" s="1188"/>
      <c r="J46" s="1189"/>
      <c r="K46" s="63" t="s">
        <v>490</v>
      </c>
      <c r="L46" s="64" t="s">
        <v>490</v>
      </c>
      <c r="M46" s="64" t="s">
        <v>490</v>
      </c>
      <c r="N46" s="64" t="s">
        <v>490</v>
      </c>
      <c r="O46" s="65" t="s">
        <v>490</v>
      </c>
      <c r="P46" s="48"/>
      <c r="Q46" s="48"/>
      <c r="R46" s="48"/>
      <c r="S46" s="48"/>
      <c r="T46" s="48"/>
      <c r="U46" s="48"/>
    </row>
    <row r="47" spans="1:21" ht="30.75" customHeight="1" x14ac:dyDescent="0.15">
      <c r="A47" s="48"/>
      <c r="B47" s="1196"/>
      <c r="C47" s="1197"/>
      <c r="D47" s="62"/>
      <c r="E47" s="1188" t="s">
        <v>14</v>
      </c>
      <c r="F47" s="1188"/>
      <c r="G47" s="1188"/>
      <c r="H47" s="1188"/>
      <c r="I47" s="1188"/>
      <c r="J47" s="1189"/>
      <c r="K47" s="63">
        <v>42</v>
      </c>
      <c r="L47" s="64">
        <v>56</v>
      </c>
      <c r="M47" s="64">
        <v>56</v>
      </c>
      <c r="N47" s="64">
        <v>36</v>
      </c>
      <c r="O47" s="65">
        <v>27</v>
      </c>
      <c r="P47" s="48"/>
      <c r="Q47" s="48"/>
      <c r="R47" s="48"/>
      <c r="S47" s="48"/>
      <c r="T47" s="48"/>
      <c r="U47" s="48"/>
    </row>
    <row r="48" spans="1:21" ht="30.75" customHeight="1" x14ac:dyDescent="0.15">
      <c r="A48" s="48"/>
      <c r="B48" s="1196"/>
      <c r="C48" s="1197"/>
      <c r="D48" s="62"/>
      <c r="E48" s="1188" t="s">
        <v>15</v>
      </c>
      <c r="F48" s="1188"/>
      <c r="G48" s="1188"/>
      <c r="H48" s="1188"/>
      <c r="I48" s="1188"/>
      <c r="J48" s="1189"/>
      <c r="K48" s="63">
        <v>1380</v>
      </c>
      <c r="L48" s="64">
        <v>1406</v>
      </c>
      <c r="M48" s="64">
        <v>1277</v>
      </c>
      <c r="N48" s="64">
        <v>1438</v>
      </c>
      <c r="O48" s="65">
        <v>1230</v>
      </c>
      <c r="P48" s="48"/>
      <c r="Q48" s="48"/>
      <c r="R48" s="48"/>
      <c r="S48" s="48"/>
      <c r="T48" s="48"/>
      <c r="U48" s="48"/>
    </row>
    <row r="49" spans="1:21" ht="30.75" customHeight="1" x14ac:dyDescent="0.15">
      <c r="A49" s="48"/>
      <c r="B49" s="1196"/>
      <c r="C49" s="1197"/>
      <c r="D49" s="62"/>
      <c r="E49" s="1188" t="s">
        <v>16</v>
      </c>
      <c r="F49" s="1188"/>
      <c r="G49" s="1188"/>
      <c r="H49" s="1188"/>
      <c r="I49" s="1188"/>
      <c r="J49" s="1189"/>
      <c r="K49" s="63" t="s">
        <v>490</v>
      </c>
      <c r="L49" s="64" t="s">
        <v>490</v>
      </c>
      <c r="M49" s="64" t="s">
        <v>490</v>
      </c>
      <c r="N49" s="64" t="s">
        <v>490</v>
      </c>
      <c r="O49" s="65" t="s">
        <v>490</v>
      </c>
      <c r="P49" s="48"/>
      <c r="Q49" s="48"/>
      <c r="R49" s="48"/>
      <c r="S49" s="48"/>
      <c r="T49" s="48"/>
      <c r="U49" s="48"/>
    </row>
    <row r="50" spans="1:21" ht="30.75" customHeight="1" x14ac:dyDescent="0.15">
      <c r="A50" s="48"/>
      <c r="B50" s="1196"/>
      <c r="C50" s="1197"/>
      <c r="D50" s="62"/>
      <c r="E50" s="1188" t="s">
        <v>17</v>
      </c>
      <c r="F50" s="1188"/>
      <c r="G50" s="1188"/>
      <c r="H50" s="1188"/>
      <c r="I50" s="1188"/>
      <c r="J50" s="1189"/>
      <c r="K50" s="63">
        <v>0</v>
      </c>
      <c r="L50" s="64" t="s">
        <v>490</v>
      </c>
      <c r="M50" s="64" t="s">
        <v>490</v>
      </c>
      <c r="N50" s="64" t="s">
        <v>490</v>
      </c>
      <c r="O50" s="65" t="s">
        <v>490</v>
      </c>
      <c r="P50" s="48"/>
      <c r="Q50" s="48"/>
      <c r="R50" s="48"/>
      <c r="S50" s="48"/>
      <c r="T50" s="48"/>
      <c r="U50" s="48"/>
    </row>
    <row r="51" spans="1:21" ht="30.75" customHeight="1" x14ac:dyDescent="0.15">
      <c r="A51" s="48"/>
      <c r="B51" s="1198"/>
      <c r="C51" s="1199"/>
      <c r="D51" s="66"/>
      <c r="E51" s="1188" t="s">
        <v>18</v>
      </c>
      <c r="F51" s="1188"/>
      <c r="G51" s="1188"/>
      <c r="H51" s="1188"/>
      <c r="I51" s="1188"/>
      <c r="J51" s="1189"/>
      <c r="K51" s="63" t="s">
        <v>490</v>
      </c>
      <c r="L51" s="64" t="s">
        <v>490</v>
      </c>
      <c r="M51" s="64" t="s">
        <v>490</v>
      </c>
      <c r="N51" s="64" t="s">
        <v>490</v>
      </c>
      <c r="O51" s="65" t="s">
        <v>490</v>
      </c>
      <c r="P51" s="48"/>
      <c r="Q51" s="48"/>
      <c r="R51" s="48"/>
      <c r="S51" s="48"/>
      <c r="T51" s="48"/>
      <c r="U51" s="48"/>
    </row>
    <row r="52" spans="1:21" ht="30.75" customHeight="1" x14ac:dyDescent="0.15">
      <c r="A52" s="48"/>
      <c r="B52" s="1186" t="s">
        <v>19</v>
      </c>
      <c r="C52" s="1187"/>
      <c r="D52" s="66"/>
      <c r="E52" s="1188" t="s">
        <v>20</v>
      </c>
      <c r="F52" s="1188"/>
      <c r="G52" s="1188"/>
      <c r="H52" s="1188"/>
      <c r="I52" s="1188"/>
      <c r="J52" s="1189"/>
      <c r="K52" s="63">
        <v>5360</v>
      </c>
      <c r="L52" s="64">
        <v>5284</v>
      </c>
      <c r="M52" s="64">
        <v>5485</v>
      </c>
      <c r="N52" s="64">
        <v>5601</v>
      </c>
      <c r="O52" s="65">
        <v>5395</v>
      </c>
      <c r="P52" s="48"/>
      <c r="Q52" s="48"/>
      <c r="R52" s="48"/>
      <c r="S52" s="48"/>
      <c r="T52" s="48"/>
      <c r="U52" s="48"/>
    </row>
    <row r="53" spans="1:21" ht="30.75" customHeight="1" thickBot="1" x14ac:dyDescent="0.2">
      <c r="A53" s="48"/>
      <c r="B53" s="1190" t="s">
        <v>21</v>
      </c>
      <c r="C53" s="1191"/>
      <c r="D53" s="67"/>
      <c r="E53" s="1192" t="s">
        <v>22</v>
      </c>
      <c r="F53" s="1192"/>
      <c r="G53" s="1192"/>
      <c r="H53" s="1192"/>
      <c r="I53" s="1192"/>
      <c r="J53" s="1193"/>
      <c r="K53" s="68">
        <v>1219</v>
      </c>
      <c r="L53" s="69">
        <v>1271</v>
      </c>
      <c r="M53" s="69">
        <v>929</v>
      </c>
      <c r="N53" s="69">
        <v>1023</v>
      </c>
      <c r="O53" s="70">
        <v>1023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529</v>
      </c>
      <c r="J40" s="79" t="s">
        <v>530</v>
      </c>
      <c r="K40" s="79" t="s">
        <v>531</v>
      </c>
      <c r="L40" s="79" t="s">
        <v>532</v>
      </c>
      <c r="M40" s="80" t="s">
        <v>533</v>
      </c>
    </row>
    <row r="41" spans="2:13" ht="27.75" customHeight="1" x14ac:dyDescent="0.15">
      <c r="B41" s="1214" t="s">
        <v>24</v>
      </c>
      <c r="C41" s="1215"/>
      <c r="D41" s="81"/>
      <c r="E41" s="1216" t="s">
        <v>25</v>
      </c>
      <c r="F41" s="1216"/>
      <c r="G41" s="1216"/>
      <c r="H41" s="1217"/>
      <c r="I41" s="82">
        <v>43930</v>
      </c>
      <c r="J41" s="83">
        <v>43444</v>
      </c>
      <c r="K41" s="83">
        <v>45097</v>
      </c>
      <c r="L41" s="83">
        <v>44776</v>
      </c>
      <c r="M41" s="84">
        <v>43812</v>
      </c>
    </row>
    <row r="42" spans="2:13" ht="27.75" customHeight="1" x14ac:dyDescent="0.15">
      <c r="B42" s="1204"/>
      <c r="C42" s="1205"/>
      <c r="D42" s="85"/>
      <c r="E42" s="1208" t="s">
        <v>26</v>
      </c>
      <c r="F42" s="1208"/>
      <c r="G42" s="1208"/>
      <c r="H42" s="1209"/>
      <c r="I42" s="86">
        <v>397</v>
      </c>
      <c r="J42" s="87">
        <v>399</v>
      </c>
      <c r="K42" s="87">
        <v>400</v>
      </c>
      <c r="L42" s="87">
        <v>402</v>
      </c>
      <c r="M42" s="88">
        <v>403</v>
      </c>
    </row>
    <row r="43" spans="2:13" ht="27.75" customHeight="1" x14ac:dyDescent="0.15">
      <c r="B43" s="1204"/>
      <c r="C43" s="1205"/>
      <c r="D43" s="85"/>
      <c r="E43" s="1208" t="s">
        <v>27</v>
      </c>
      <c r="F43" s="1208"/>
      <c r="G43" s="1208"/>
      <c r="H43" s="1209"/>
      <c r="I43" s="86">
        <v>16890</v>
      </c>
      <c r="J43" s="87">
        <v>16331</v>
      </c>
      <c r="K43" s="87">
        <v>15615</v>
      </c>
      <c r="L43" s="87">
        <v>15626</v>
      </c>
      <c r="M43" s="88">
        <v>15227</v>
      </c>
    </row>
    <row r="44" spans="2:13" ht="27.75" customHeight="1" x14ac:dyDescent="0.15">
      <c r="B44" s="1204"/>
      <c r="C44" s="1205"/>
      <c r="D44" s="85"/>
      <c r="E44" s="1208" t="s">
        <v>28</v>
      </c>
      <c r="F44" s="1208"/>
      <c r="G44" s="1208"/>
      <c r="H44" s="1209"/>
      <c r="I44" s="86" t="s">
        <v>490</v>
      </c>
      <c r="J44" s="87" t="s">
        <v>490</v>
      </c>
      <c r="K44" s="87" t="s">
        <v>490</v>
      </c>
      <c r="L44" s="87" t="s">
        <v>490</v>
      </c>
      <c r="M44" s="88" t="s">
        <v>490</v>
      </c>
    </row>
    <row r="45" spans="2:13" ht="27.75" customHeight="1" x14ac:dyDescent="0.15">
      <c r="B45" s="1204"/>
      <c r="C45" s="1205"/>
      <c r="D45" s="85"/>
      <c r="E45" s="1208" t="s">
        <v>29</v>
      </c>
      <c r="F45" s="1208"/>
      <c r="G45" s="1208"/>
      <c r="H45" s="1209"/>
      <c r="I45" s="86">
        <v>7961</v>
      </c>
      <c r="J45" s="87">
        <v>7393</v>
      </c>
      <c r="K45" s="87">
        <v>6711</v>
      </c>
      <c r="L45" s="87">
        <v>6311</v>
      </c>
      <c r="M45" s="88">
        <v>6299</v>
      </c>
    </row>
    <row r="46" spans="2:13" ht="27.75" customHeight="1" x14ac:dyDescent="0.15">
      <c r="B46" s="1204"/>
      <c r="C46" s="1205"/>
      <c r="D46" s="89"/>
      <c r="E46" s="1208" t="s">
        <v>30</v>
      </c>
      <c r="F46" s="1208"/>
      <c r="G46" s="1208"/>
      <c r="H46" s="1209"/>
      <c r="I46" s="86">
        <v>758</v>
      </c>
      <c r="J46" s="87" t="s">
        <v>490</v>
      </c>
      <c r="K46" s="87" t="s">
        <v>490</v>
      </c>
      <c r="L46" s="87">
        <v>240</v>
      </c>
      <c r="M46" s="88">
        <v>246</v>
      </c>
    </row>
    <row r="47" spans="2:13" ht="27.75" customHeight="1" x14ac:dyDescent="0.15">
      <c r="B47" s="1204"/>
      <c r="C47" s="1205"/>
      <c r="D47" s="90"/>
      <c r="E47" s="1218" t="s">
        <v>31</v>
      </c>
      <c r="F47" s="1219"/>
      <c r="G47" s="1219"/>
      <c r="H47" s="1220"/>
      <c r="I47" s="86" t="s">
        <v>490</v>
      </c>
      <c r="J47" s="87" t="s">
        <v>490</v>
      </c>
      <c r="K47" s="87" t="s">
        <v>490</v>
      </c>
      <c r="L47" s="87" t="s">
        <v>490</v>
      </c>
      <c r="M47" s="88" t="s">
        <v>490</v>
      </c>
    </row>
    <row r="48" spans="2:13" ht="27.75" customHeight="1" x14ac:dyDescent="0.15">
      <c r="B48" s="1204"/>
      <c r="C48" s="1205"/>
      <c r="D48" s="85"/>
      <c r="E48" s="1208" t="s">
        <v>32</v>
      </c>
      <c r="F48" s="1208"/>
      <c r="G48" s="1208"/>
      <c r="H48" s="1209"/>
      <c r="I48" s="86" t="s">
        <v>490</v>
      </c>
      <c r="J48" s="87" t="s">
        <v>490</v>
      </c>
      <c r="K48" s="87" t="s">
        <v>490</v>
      </c>
      <c r="L48" s="87" t="s">
        <v>490</v>
      </c>
      <c r="M48" s="88" t="s">
        <v>490</v>
      </c>
    </row>
    <row r="49" spans="2:13" ht="27.75" customHeight="1" x14ac:dyDescent="0.15">
      <c r="B49" s="1206"/>
      <c r="C49" s="1207"/>
      <c r="D49" s="85"/>
      <c r="E49" s="1208" t="s">
        <v>33</v>
      </c>
      <c r="F49" s="1208"/>
      <c r="G49" s="1208"/>
      <c r="H49" s="1209"/>
      <c r="I49" s="86" t="s">
        <v>490</v>
      </c>
      <c r="J49" s="87" t="s">
        <v>490</v>
      </c>
      <c r="K49" s="87" t="s">
        <v>490</v>
      </c>
      <c r="L49" s="87" t="s">
        <v>490</v>
      </c>
      <c r="M49" s="88" t="s">
        <v>490</v>
      </c>
    </row>
    <row r="50" spans="2:13" ht="27.75" customHeight="1" x14ac:dyDescent="0.15">
      <c r="B50" s="1202" t="s">
        <v>34</v>
      </c>
      <c r="C50" s="1203"/>
      <c r="D50" s="91"/>
      <c r="E50" s="1208" t="s">
        <v>35</v>
      </c>
      <c r="F50" s="1208"/>
      <c r="G50" s="1208"/>
      <c r="H50" s="1209"/>
      <c r="I50" s="86">
        <v>9710</v>
      </c>
      <c r="J50" s="87">
        <v>10816</v>
      </c>
      <c r="K50" s="87">
        <v>10778</v>
      </c>
      <c r="L50" s="87">
        <v>9943</v>
      </c>
      <c r="M50" s="88">
        <v>9826</v>
      </c>
    </row>
    <row r="51" spans="2:13" ht="27.75" customHeight="1" x14ac:dyDescent="0.15">
      <c r="B51" s="1204"/>
      <c r="C51" s="1205"/>
      <c r="D51" s="85"/>
      <c r="E51" s="1208" t="s">
        <v>36</v>
      </c>
      <c r="F51" s="1208"/>
      <c r="G51" s="1208"/>
      <c r="H51" s="1209"/>
      <c r="I51" s="86">
        <v>5168</v>
      </c>
      <c r="J51" s="87">
        <v>5385</v>
      </c>
      <c r="K51" s="87">
        <v>5925</v>
      </c>
      <c r="L51" s="87">
        <v>6346</v>
      </c>
      <c r="M51" s="88">
        <v>6167</v>
      </c>
    </row>
    <row r="52" spans="2:13" ht="27.75" customHeight="1" x14ac:dyDescent="0.15">
      <c r="B52" s="1206"/>
      <c r="C52" s="1207"/>
      <c r="D52" s="85"/>
      <c r="E52" s="1208" t="s">
        <v>37</v>
      </c>
      <c r="F52" s="1208"/>
      <c r="G52" s="1208"/>
      <c r="H52" s="1209"/>
      <c r="I52" s="86">
        <v>44380</v>
      </c>
      <c r="J52" s="87">
        <v>44453</v>
      </c>
      <c r="K52" s="87">
        <v>44724</v>
      </c>
      <c r="L52" s="87">
        <v>44871</v>
      </c>
      <c r="M52" s="88">
        <v>44072</v>
      </c>
    </row>
    <row r="53" spans="2:13" ht="27.75" customHeight="1" thickBot="1" x14ac:dyDescent="0.2">
      <c r="B53" s="1210" t="s">
        <v>38</v>
      </c>
      <c r="C53" s="1211"/>
      <c r="D53" s="92"/>
      <c r="E53" s="1212" t="s">
        <v>39</v>
      </c>
      <c r="F53" s="1212"/>
      <c r="G53" s="1212"/>
      <c r="H53" s="1213"/>
      <c r="I53" s="93">
        <v>10677</v>
      </c>
      <c r="J53" s="94">
        <v>6914</v>
      </c>
      <c r="K53" s="94">
        <v>6396</v>
      </c>
      <c r="L53" s="94">
        <v>6195</v>
      </c>
      <c r="M53" s="95">
        <v>5923</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abSelected="1" topLeftCell="E1" zoomScale="70" zoomScaleNormal="70" zoomScaleSheetLayoutView="55" workbookViewId="0">
      <selection activeCell="J62" sqref="J62"/>
    </sheetView>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575</v>
      </c>
    </row>
    <row r="11" spans="1:51" s="347" customFormat="1"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575</v>
      </c>
    </row>
    <row r="13" spans="1:51" s="347" customFormat="1"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x14ac:dyDescent="0.15">
      <c r="P19" s="246"/>
      <c r="Q19" s="246"/>
    </row>
    <row r="20" spans="1:259"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2"/>
      <c r="C40" s="246"/>
      <c r="D40" s="246"/>
      <c r="E40" s="246"/>
      <c r="F40" s="246"/>
      <c r="G40" s="246"/>
      <c r="H40" s="246"/>
      <c r="I40" s="246"/>
      <c r="J40" s="246"/>
      <c r="K40" s="246"/>
      <c r="L40" s="246"/>
      <c r="M40" s="246"/>
      <c r="N40" s="246"/>
      <c r="O40" s="246"/>
      <c r="P40" s="352"/>
      <c r="Q40" s="246"/>
    </row>
    <row r="41" spans="2:17" ht="17.25" x14ac:dyDescent="0.15">
      <c r="B41" s="247" t="s">
        <v>576</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3" t="s">
        <v>577</v>
      </c>
      <c r="I42" s="354"/>
      <c r="J42" s="354"/>
      <c r="K42" s="354"/>
      <c r="L42" s="246"/>
      <c r="M42" s="246"/>
      <c r="N42" s="246"/>
      <c r="O42" s="246"/>
    </row>
    <row r="43" spans="2:17" x14ac:dyDescent="0.15">
      <c r="B43" s="250"/>
      <c r="C43" s="246"/>
      <c r="D43" s="246"/>
      <c r="E43" s="246"/>
      <c r="F43" s="246"/>
      <c r="G43" s="1221" t="s">
        <v>586</v>
      </c>
      <c r="H43" s="1222"/>
      <c r="I43" s="1222"/>
      <c r="J43" s="1222"/>
      <c r="K43" s="1222"/>
      <c r="L43" s="1222"/>
      <c r="M43" s="1222"/>
      <c r="N43" s="1222"/>
      <c r="O43" s="1223"/>
    </row>
    <row r="44" spans="2:17" x14ac:dyDescent="0.15">
      <c r="B44" s="250"/>
      <c r="C44" s="246"/>
      <c r="D44" s="246"/>
      <c r="E44" s="246"/>
      <c r="F44" s="246"/>
      <c r="G44" s="1224"/>
      <c r="H44" s="1225"/>
      <c r="I44" s="1225"/>
      <c r="J44" s="1225"/>
      <c r="K44" s="1225"/>
      <c r="L44" s="1225"/>
      <c r="M44" s="1225"/>
      <c r="N44" s="1225"/>
      <c r="O44" s="1226"/>
    </row>
    <row r="45" spans="2:17" x14ac:dyDescent="0.15">
      <c r="B45" s="250"/>
      <c r="C45" s="246"/>
      <c r="D45" s="246"/>
      <c r="E45" s="246"/>
      <c r="F45" s="246"/>
      <c r="G45" s="1224"/>
      <c r="H45" s="1225"/>
      <c r="I45" s="1225"/>
      <c r="J45" s="1225"/>
      <c r="K45" s="1225"/>
      <c r="L45" s="1225"/>
      <c r="M45" s="1225"/>
      <c r="N45" s="1225"/>
      <c r="O45" s="1226"/>
    </row>
    <row r="46" spans="2:17" x14ac:dyDescent="0.15">
      <c r="B46" s="250"/>
      <c r="C46" s="246"/>
      <c r="D46" s="246"/>
      <c r="E46" s="246"/>
      <c r="F46" s="246"/>
      <c r="G46" s="1224"/>
      <c r="H46" s="1225"/>
      <c r="I46" s="1225"/>
      <c r="J46" s="1225"/>
      <c r="K46" s="1225"/>
      <c r="L46" s="1225"/>
      <c r="M46" s="1225"/>
      <c r="N46" s="1225"/>
      <c r="O46" s="1226"/>
    </row>
    <row r="47" spans="2:17" x14ac:dyDescent="0.15">
      <c r="B47" s="250"/>
      <c r="C47" s="246"/>
      <c r="D47" s="246"/>
      <c r="E47" s="246"/>
      <c r="F47" s="246"/>
      <c r="G47" s="1227"/>
      <c r="H47" s="1228"/>
      <c r="I47" s="1228"/>
      <c r="J47" s="1228"/>
      <c r="K47" s="1228"/>
      <c r="L47" s="1228"/>
      <c r="M47" s="1228"/>
      <c r="N47" s="1228"/>
      <c r="O47" s="1229"/>
    </row>
    <row r="48" spans="2:17" x14ac:dyDescent="0.15">
      <c r="B48" s="250"/>
      <c r="C48" s="246"/>
      <c r="D48" s="246"/>
      <c r="E48" s="246"/>
      <c r="F48" s="246"/>
      <c r="G48" s="246"/>
      <c r="H48" s="355"/>
      <c r="I48" s="355"/>
      <c r="J48" s="355"/>
    </row>
    <row r="49" spans="1:17" x14ac:dyDescent="0.15">
      <c r="B49" s="250"/>
      <c r="C49" s="246"/>
      <c r="D49" s="246"/>
      <c r="E49" s="246"/>
      <c r="F49" s="246"/>
      <c r="G49" s="245" t="s">
        <v>578</v>
      </c>
    </row>
    <row r="50" spans="1:17" x14ac:dyDescent="0.15">
      <c r="B50" s="250"/>
      <c r="C50" s="246"/>
      <c r="D50" s="246"/>
      <c r="E50" s="246"/>
      <c r="F50" s="246"/>
      <c r="G50" s="1230"/>
      <c r="H50" s="1231"/>
      <c r="I50" s="1231"/>
      <c r="J50" s="1232"/>
      <c r="K50" s="356" t="s">
        <v>529</v>
      </c>
      <c r="L50" s="356" t="s">
        <v>530</v>
      </c>
      <c r="M50" s="356" t="s">
        <v>531</v>
      </c>
      <c r="N50" s="356" t="s">
        <v>532</v>
      </c>
      <c r="O50" s="356" t="s">
        <v>533</v>
      </c>
    </row>
    <row r="51" spans="1:17" x14ac:dyDescent="0.15">
      <c r="B51" s="250"/>
      <c r="C51" s="246"/>
      <c r="D51" s="246"/>
      <c r="E51" s="246"/>
      <c r="F51" s="246"/>
      <c r="G51" s="1233" t="s">
        <v>579</v>
      </c>
      <c r="H51" s="1234"/>
      <c r="I51" s="1239" t="s">
        <v>580</v>
      </c>
      <c r="J51" s="1239"/>
      <c r="K51" s="1241"/>
      <c r="L51" s="1241"/>
      <c r="M51" s="1241"/>
      <c r="N51" s="1242">
        <v>32.200000000000003</v>
      </c>
      <c r="O51" s="1241"/>
    </row>
    <row r="52" spans="1:17" x14ac:dyDescent="0.15">
      <c r="B52" s="250"/>
      <c r="C52" s="246"/>
      <c r="D52" s="246"/>
      <c r="E52" s="246"/>
      <c r="F52" s="246"/>
      <c r="G52" s="1235"/>
      <c r="H52" s="1236"/>
      <c r="I52" s="1240"/>
      <c r="J52" s="1240"/>
      <c r="K52" s="1242"/>
      <c r="L52" s="1242"/>
      <c r="M52" s="1242"/>
      <c r="N52" s="1242"/>
      <c r="O52" s="1242"/>
    </row>
    <row r="53" spans="1:17" x14ac:dyDescent="0.15">
      <c r="A53" s="357"/>
      <c r="B53" s="250"/>
      <c r="C53" s="246"/>
      <c r="D53" s="246"/>
      <c r="E53" s="246"/>
      <c r="F53" s="246"/>
      <c r="G53" s="1235"/>
      <c r="H53" s="1236"/>
      <c r="I53" s="1243" t="s">
        <v>585</v>
      </c>
      <c r="J53" s="1243"/>
      <c r="K53" s="1244"/>
      <c r="L53" s="1244"/>
      <c r="M53" s="1244"/>
      <c r="N53" s="1246">
        <v>57.8</v>
      </c>
      <c r="O53" s="1244"/>
    </row>
    <row r="54" spans="1:17" x14ac:dyDescent="0.15">
      <c r="A54" s="357"/>
      <c r="B54" s="250"/>
      <c r="C54" s="246"/>
      <c r="D54" s="246"/>
      <c r="E54" s="246"/>
      <c r="F54" s="246"/>
      <c r="G54" s="1237"/>
      <c r="H54" s="1238"/>
      <c r="I54" s="1243"/>
      <c r="J54" s="1243"/>
      <c r="K54" s="1245"/>
      <c r="L54" s="1245"/>
      <c r="M54" s="1245"/>
      <c r="N54" s="1245"/>
      <c r="O54" s="1245"/>
    </row>
    <row r="55" spans="1:17" x14ac:dyDescent="0.15">
      <c r="A55" s="357"/>
      <c r="B55" s="250"/>
      <c r="C55" s="246"/>
      <c r="D55" s="246"/>
      <c r="E55" s="246"/>
      <c r="F55" s="246"/>
      <c r="G55" s="1247" t="s">
        <v>581</v>
      </c>
      <c r="H55" s="1248"/>
      <c r="I55" s="1243" t="s">
        <v>580</v>
      </c>
      <c r="J55" s="1243"/>
      <c r="K55" s="1241"/>
      <c r="L55" s="1241"/>
      <c r="M55" s="1241"/>
      <c r="N55" s="1242">
        <v>37.299999999999997</v>
      </c>
      <c r="O55" s="1241"/>
    </row>
    <row r="56" spans="1:17" x14ac:dyDescent="0.15">
      <c r="A56" s="357"/>
      <c r="B56" s="250"/>
      <c r="C56" s="246"/>
      <c r="D56" s="246"/>
      <c r="E56" s="246"/>
      <c r="F56" s="246"/>
      <c r="G56" s="1249"/>
      <c r="H56" s="1250"/>
      <c r="I56" s="1243"/>
      <c r="J56" s="1243"/>
      <c r="K56" s="1242"/>
      <c r="L56" s="1242"/>
      <c r="M56" s="1242"/>
      <c r="N56" s="1242"/>
      <c r="O56" s="1242"/>
    </row>
    <row r="57" spans="1:17" s="357" customFormat="1" x14ac:dyDescent="0.15">
      <c r="B57" s="358"/>
      <c r="C57" s="354"/>
      <c r="D57" s="354"/>
      <c r="E57" s="354"/>
      <c r="F57" s="354"/>
      <c r="G57" s="1249"/>
      <c r="H57" s="1250"/>
      <c r="I57" s="1253" t="s">
        <v>585</v>
      </c>
      <c r="J57" s="1253"/>
      <c r="K57" s="1244"/>
      <c r="L57" s="1244"/>
      <c r="M57" s="1244"/>
      <c r="N57" s="1246">
        <v>55.2</v>
      </c>
      <c r="O57" s="1244"/>
      <c r="P57" s="359"/>
      <c r="Q57" s="358"/>
    </row>
    <row r="58" spans="1:17" s="357" customFormat="1" x14ac:dyDescent="0.15">
      <c r="A58" s="245"/>
      <c r="B58" s="358"/>
      <c r="C58" s="354"/>
      <c r="D58" s="354"/>
      <c r="E58" s="354"/>
      <c r="F58" s="354"/>
      <c r="G58" s="1251"/>
      <c r="H58" s="1252"/>
      <c r="I58" s="1253"/>
      <c r="J58" s="1253"/>
      <c r="K58" s="1245"/>
      <c r="L58" s="1245"/>
      <c r="M58" s="1245"/>
      <c r="N58" s="1245"/>
      <c r="O58" s="1245"/>
      <c r="P58" s="359"/>
      <c r="Q58" s="358"/>
    </row>
    <row r="59" spans="1:17" s="357" customFormat="1" x14ac:dyDescent="0.15">
      <c r="A59" s="245"/>
      <c r="B59" s="358"/>
      <c r="C59" s="354"/>
      <c r="D59" s="354"/>
      <c r="E59" s="354"/>
      <c r="F59" s="354"/>
      <c r="G59" s="354"/>
      <c r="H59" s="354"/>
      <c r="I59" s="354"/>
      <c r="J59" s="354"/>
      <c r="K59" s="360"/>
      <c r="L59" s="360"/>
      <c r="M59" s="360"/>
      <c r="N59" s="360"/>
      <c r="O59" s="360"/>
      <c r="P59" s="359"/>
      <c r="Q59" s="358"/>
    </row>
    <row r="60" spans="1:17" s="357" customFormat="1" x14ac:dyDescent="0.15">
      <c r="A60" s="245"/>
      <c r="B60" s="358"/>
      <c r="C60" s="354"/>
      <c r="D60" s="354"/>
      <c r="E60" s="354"/>
      <c r="F60" s="354"/>
      <c r="G60" s="354"/>
      <c r="H60" s="354"/>
      <c r="I60" s="354"/>
      <c r="J60" s="354"/>
      <c r="K60" s="360"/>
      <c r="L60" s="360"/>
      <c r="M60" s="360"/>
      <c r="N60" s="360"/>
      <c r="O60" s="360"/>
      <c r="P60" s="359"/>
      <c r="Q60" s="358"/>
    </row>
    <row r="61" spans="1:17" s="357" customFormat="1" x14ac:dyDescent="0.15">
      <c r="A61" s="245"/>
      <c r="B61" s="361"/>
      <c r="C61" s="362"/>
      <c r="D61" s="362"/>
      <c r="E61" s="362"/>
      <c r="F61" s="362"/>
      <c r="G61" s="362"/>
      <c r="H61" s="362"/>
      <c r="I61" s="362"/>
      <c r="J61" s="362"/>
      <c r="K61" s="362"/>
      <c r="L61" s="362"/>
      <c r="M61" s="363"/>
      <c r="N61" s="363"/>
      <c r="O61" s="363"/>
      <c r="P61" s="364"/>
      <c r="Q61" s="358"/>
    </row>
    <row r="62" spans="1:17" x14ac:dyDescent="0.15">
      <c r="B62" s="352"/>
      <c r="C62" s="352"/>
      <c r="D62" s="352"/>
      <c r="E62" s="352"/>
      <c r="F62" s="352"/>
      <c r="G62" s="352"/>
      <c r="H62" s="352"/>
      <c r="I62" s="352"/>
      <c r="J62" s="352"/>
      <c r="K62" s="352"/>
      <c r="L62" s="352"/>
      <c r="M62" s="352"/>
      <c r="N62" s="352"/>
      <c r="O62" s="352"/>
      <c r="P62" s="352"/>
      <c r="Q62" s="246"/>
    </row>
    <row r="63" spans="1:17" ht="17.25" x14ac:dyDescent="0.15">
      <c r="B63" s="309" t="s">
        <v>582</v>
      </c>
      <c r="C63" s="246"/>
      <c r="D63" s="246"/>
      <c r="E63" s="246"/>
      <c r="F63" s="246"/>
      <c r="G63" s="246"/>
      <c r="H63" s="246"/>
      <c r="I63" s="246"/>
      <c r="J63" s="246"/>
      <c r="K63" s="246"/>
      <c r="L63" s="246"/>
      <c r="M63" s="246"/>
      <c r="N63" s="246"/>
      <c r="O63" s="246"/>
    </row>
    <row r="64" spans="1:17" x14ac:dyDescent="0.15">
      <c r="B64" s="250"/>
      <c r="C64" s="246"/>
      <c r="D64" s="246"/>
      <c r="E64" s="246"/>
      <c r="F64" s="246"/>
      <c r="G64" s="353" t="s">
        <v>577</v>
      </c>
      <c r="I64" s="354"/>
      <c r="J64" s="354"/>
      <c r="K64" s="354"/>
      <c r="L64" s="246"/>
      <c r="M64" s="246"/>
      <c r="N64" s="246"/>
      <c r="O64" s="246"/>
    </row>
    <row r="65" spans="2:30" x14ac:dyDescent="0.15">
      <c r="B65" s="250"/>
      <c r="C65" s="246"/>
      <c r="D65" s="246"/>
      <c r="E65" s="246"/>
      <c r="F65" s="246"/>
      <c r="G65" s="1221" t="s">
        <v>587</v>
      </c>
      <c r="H65" s="1222"/>
      <c r="I65" s="1222"/>
      <c r="J65" s="1222"/>
      <c r="K65" s="1222"/>
      <c r="L65" s="1222"/>
      <c r="M65" s="1222"/>
      <c r="N65" s="1222"/>
      <c r="O65" s="1223"/>
    </row>
    <row r="66" spans="2:30" x14ac:dyDescent="0.15">
      <c r="B66" s="250"/>
      <c r="C66" s="246"/>
      <c r="D66" s="246"/>
      <c r="E66" s="246"/>
      <c r="F66" s="246"/>
      <c r="G66" s="1224"/>
      <c r="H66" s="1225"/>
      <c r="I66" s="1225"/>
      <c r="J66" s="1225"/>
      <c r="K66" s="1225"/>
      <c r="L66" s="1225"/>
      <c r="M66" s="1225"/>
      <c r="N66" s="1225"/>
      <c r="O66" s="1226"/>
    </row>
    <row r="67" spans="2:30" x14ac:dyDescent="0.15">
      <c r="B67" s="250"/>
      <c r="C67" s="246"/>
      <c r="D67" s="246"/>
      <c r="E67" s="246"/>
      <c r="F67" s="246"/>
      <c r="G67" s="1224"/>
      <c r="H67" s="1225"/>
      <c r="I67" s="1225"/>
      <c r="J67" s="1225"/>
      <c r="K67" s="1225"/>
      <c r="L67" s="1225"/>
      <c r="M67" s="1225"/>
      <c r="N67" s="1225"/>
      <c r="O67" s="1226"/>
    </row>
    <row r="68" spans="2:30" x14ac:dyDescent="0.15">
      <c r="B68" s="250"/>
      <c r="C68" s="246"/>
      <c r="D68" s="246"/>
      <c r="E68" s="246"/>
      <c r="F68" s="246"/>
      <c r="G68" s="1224"/>
      <c r="H68" s="1225"/>
      <c r="I68" s="1225"/>
      <c r="J68" s="1225"/>
      <c r="K68" s="1225"/>
      <c r="L68" s="1225"/>
      <c r="M68" s="1225"/>
      <c r="N68" s="1225"/>
      <c r="O68" s="1226"/>
    </row>
    <row r="69" spans="2:30" x14ac:dyDescent="0.15">
      <c r="B69" s="250"/>
      <c r="C69" s="246"/>
      <c r="D69" s="246"/>
      <c r="E69" s="246"/>
      <c r="F69" s="246"/>
      <c r="G69" s="1227"/>
      <c r="H69" s="1228"/>
      <c r="I69" s="1228"/>
      <c r="J69" s="1228"/>
      <c r="K69" s="1228"/>
      <c r="L69" s="1228"/>
      <c r="M69" s="1228"/>
      <c r="N69" s="1228"/>
      <c r="O69" s="1229"/>
    </row>
    <row r="70" spans="2:30" x14ac:dyDescent="0.15">
      <c r="B70" s="250"/>
      <c r="C70" s="246"/>
      <c r="D70" s="246"/>
      <c r="E70" s="246"/>
      <c r="F70" s="246"/>
      <c r="G70" s="246"/>
      <c r="H70" s="365"/>
      <c r="I70" s="365"/>
      <c r="J70" s="366"/>
      <c r="K70" s="366"/>
      <c r="L70" s="367"/>
      <c r="M70" s="366"/>
      <c r="N70" s="367"/>
      <c r="O70" s="368"/>
    </row>
    <row r="71" spans="2:30" x14ac:dyDescent="0.15">
      <c r="B71" s="250"/>
      <c r="C71" s="246"/>
      <c r="D71" s="246"/>
      <c r="E71" s="246"/>
      <c r="F71" s="246"/>
      <c r="G71" s="369" t="s">
        <v>583</v>
      </c>
      <c r="I71" s="370"/>
      <c r="J71" s="366"/>
      <c r="K71" s="366"/>
      <c r="L71" s="367"/>
      <c r="M71" s="366"/>
      <c r="N71" s="367"/>
      <c r="O71" s="368"/>
    </row>
    <row r="72" spans="2:30" x14ac:dyDescent="0.15">
      <c r="B72" s="250"/>
      <c r="C72" s="246"/>
      <c r="D72" s="246"/>
      <c r="E72" s="246"/>
      <c r="F72" s="246"/>
      <c r="G72" s="1230"/>
      <c r="H72" s="1231"/>
      <c r="I72" s="1231"/>
      <c r="J72" s="1232"/>
      <c r="K72" s="356" t="s">
        <v>529</v>
      </c>
      <c r="L72" s="356" t="s">
        <v>530</v>
      </c>
      <c r="M72" s="356" t="s">
        <v>531</v>
      </c>
      <c r="N72" s="356" t="s">
        <v>532</v>
      </c>
      <c r="O72" s="356" t="s">
        <v>533</v>
      </c>
    </row>
    <row r="73" spans="2:30" x14ac:dyDescent="0.15">
      <c r="B73" s="250"/>
      <c r="C73" s="246"/>
      <c r="D73" s="246"/>
      <c r="E73" s="246"/>
      <c r="F73" s="246"/>
      <c r="G73" s="1233" t="s">
        <v>579</v>
      </c>
      <c r="H73" s="1234"/>
      <c r="I73" s="1239" t="s">
        <v>580</v>
      </c>
      <c r="J73" s="1239"/>
      <c r="K73" s="1254">
        <v>55.1</v>
      </c>
      <c r="L73" s="1254">
        <v>35.6</v>
      </c>
      <c r="M73" s="1242">
        <v>33.299999999999997</v>
      </c>
      <c r="N73" s="1242">
        <v>32.200000000000003</v>
      </c>
      <c r="O73" s="1242">
        <v>31.2</v>
      </c>
      <c r="S73" s="245">
        <v>9.9</v>
      </c>
    </row>
    <row r="74" spans="2:30" x14ac:dyDescent="0.15">
      <c r="B74" s="250"/>
      <c r="C74" s="246"/>
      <c r="D74" s="246"/>
      <c r="E74" s="246"/>
      <c r="F74" s="246"/>
      <c r="G74" s="1235"/>
      <c r="H74" s="1236"/>
      <c r="I74" s="1240"/>
      <c r="J74" s="1240"/>
      <c r="K74" s="1254"/>
      <c r="L74" s="1254"/>
      <c r="M74" s="1242"/>
      <c r="N74" s="1242"/>
      <c r="O74" s="1242"/>
    </row>
    <row r="75" spans="2:30" x14ac:dyDescent="0.15">
      <c r="B75" s="250"/>
      <c r="C75" s="246"/>
      <c r="D75" s="246"/>
      <c r="E75" s="246"/>
      <c r="F75" s="246"/>
      <c r="G75" s="1235"/>
      <c r="H75" s="1236"/>
      <c r="I75" s="1243" t="s">
        <v>584</v>
      </c>
      <c r="J75" s="1243"/>
      <c r="K75" s="1246">
        <v>7.4</v>
      </c>
      <c r="L75" s="1246">
        <v>6.6</v>
      </c>
      <c r="M75" s="1246">
        <v>5.9</v>
      </c>
      <c r="N75" s="1246">
        <v>5.5</v>
      </c>
      <c r="O75" s="1246">
        <v>5.0999999999999996</v>
      </c>
      <c r="U75" s="245">
        <v>81.2</v>
      </c>
      <c r="W75" s="245">
        <v>87.2</v>
      </c>
      <c r="Y75" s="245">
        <v>99.8</v>
      </c>
      <c r="AA75" s="245">
        <v>109.5</v>
      </c>
      <c r="AC75" s="245">
        <v>115.2</v>
      </c>
    </row>
    <row r="76" spans="2:30" x14ac:dyDescent="0.15">
      <c r="B76" s="250"/>
      <c r="C76" s="246"/>
      <c r="D76" s="246"/>
      <c r="E76" s="246"/>
      <c r="F76" s="246"/>
      <c r="G76" s="1237"/>
      <c r="H76" s="1238"/>
      <c r="I76" s="1243"/>
      <c r="J76" s="1243"/>
      <c r="K76" s="1245"/>
      <c r="L76" s="1245"/>
      <c r="M76" s="1245"/>
      <c r="N76" s="1245"/>
      <c r="O76" s="1245"/>
    </row>
    <row r="77" spans="2:30" x14ac:dyDescent="0.15">
      <c r="B77" s="250"/>
      <c r="C77" s="246"/>
      <c r="D77" s="246"/>
      <c r="E77" s="246"/>
      <c r="F77" s="246"/>
      <c r="G77" s="1247" t="s">
        <v>581</v>
      </c>
      <c r="H77" s="1248"/>
      <c r="I77" s="1243" t="s">
        <v>580</v>
      </c>
      <c r="J77" s="1243"/>
      <c r="K77" s="1254">
        <v>58.2</v>
      </c>
      <c r="L77" s="1254">
        <v>50.3</v>
      </c>
      <c r="M77" s="1242">
        <v>45.9</v>
      </c>
      <c r="N77" s="1242">
        <v>37.299999999999997</v>
      </c>
      <c r="O77" s="1242">
        <v>32.5</v>
      </c>
      <c r="R77" s="245">
        <v>12.3</v>
      </c>
      <c r="T77" s="245">
        <v>11.1</v>
      </c>
    </row>
    <row r="78" spans="2:30" x14ac:dyDescent="0.15">
      <c r="B78" s="250"/>
      <c r="C78" s="246"/>
      <c r="D78" s="246"/>
      <c r="E78" s="246"/>
      <c r="F78" s="246"/>
      <c r="G78" s="1249"/>
      <c r="H78" s="1250"/>
      <c r="I78" s="1243"/>
      <c r="J78" s="1243"/>
      <c r="K78" s="1254"/>
      <c r="L78" s="1254"/>
      <c r="M78" s="1242"/>
      <c r="N78" s="1242"/>
      <c r="O78" s="1242"/>
    </row>
    <row r="79" spans="2:30" x14ac:dyDescent="0.15">
      <c r="B79" s="250"/>
      <c r="C79" s="246"/>
      <c r="D79" s="246"/>
      <c r="E79" s="246"/>
      <c r="F79" s="246"/>
      <c r="G79" s="1249"/>
      <c r="H79" s="1250"/>
      <c r="I79" s="1255" t="s">
        <v>584</v>
      </c>
      <c r="J79" s="1253"/>
      <c r="K79" s="1256">
        <v>10.3</v>
      </c>
      <c r="L79" s="1256">
        <v>9.6</v>
      </c>
      <c r="M79" s="1256">
        <v>8.8000000000000007</v>
      </c>
      <c r="N79" s="1256">
        <v>7.8</v>
      </c>
      <c r="O79" s="1256">
        <v>8.1999999999999993</v>
      </c>
      <c r="V79" s="245">
        <v>53.5</v>
      </c>
      <c r="X79" s="245">
        <v>48.2</v>
      </c>
      <c r="Z79" s="245">
        <v>34.200000000000003</v>
      </c>
      <c r="AB79" s="245">
        <v>30.3</v>
      </c>
      <c r="AD79" s="245">
        <v>28.9</v>
      </c>
    </row>
    <row r="80" spans="2:30" x14ac:dyDescent="0.15">
      <c r="B80" s="250"/>
      <c r="C80" s="246"/>
      <c r="D80" s="246"/>
      <c r="E80" s="246"/>
      <c r="F80" s="246"/>
      <c r="G80" s="1251"/>
      <c r="H80" s="1252"/>
      <c r="I80" s="1253"/>
      <c r="J80" s="1253"/>
      <c r="K80" s="1256"/>
      <c r="L80" s="1256"/>
      <c r="M80" s="1256"/>
      <c r="N80" s="1256"/>
      <c r="O80" s="1256"/>
    </row>
    <row r="81" spans="2:17"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73"/>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77" zoomScale="70" zoomScaleNormal="70" zoomScaleSheetLayoutView="70" workbookViewId="0">
      <selection activeCell="G65" sqref="G65:O69"/>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71" zoomScale="70" zoomScaleNormal="70" zoomScaleSheetLayoutView="55" workbookViewId="0">
      <selection activeCell="R106" sqref="R106"/>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41</v>
      </c>
      <c r="E2" s="111"/>
      <c r="F2" s="112" t="s">
        <v>528</v>
      </c>
      <c r="G2" s="113"/>
      <c r="H2" s="114"/>
    </row>
    <row r="3" spans="1:8" x14ac:dyDescent="0.15">
      <c r="A3" s="110" t="s">
        <v>521</v>
      </c>
      <c r="B3" s="115"/>
      <c r="C3" s="116"/>
      <c r="D3" s="117">
        <v>71260</v>
      </c>
      <c r="E3" s="118"/>
      <c r="F3" s="119">
        <v>50880</v>
      </c>
      <c r="G3" s="120"/>
      <c r="H3" s="121"/>
    </row>
    <row r="4" spans="1:8" x14ac:dyDescent="0.15">
      <c r="A4" s="122"/>
      <c r="B4" s="123"/>
      <c r="C4" s="124"/>
      <c r="D4" s="125">
        <v>27279</v>
      </c>
      <c r="E4" s="126"/>
      <c r="F4" s="127">
        <v>26879</v>
      </c>
      <c r="G4" s="128"/>
      <c r="H4" s="129"/>
    </row>
    <row r="5" spans="1:8" x14ac:dyDescent="0.15">
      <c r="A5" s="110" t="s">
        <v>523</v>
      </c>
      <c r="B5" s="115"/>
      <c r="C5" s="116"/>
      <c r="D5" s="117">
        <v>77764</v>
      </c>
      <c r="E5" s="118"/>
      <c r="F5" s="119">
        <v>63956</v>
      </c>
      <c r="G5" s="120"/>
      <c r="H5" s="121"/>
    </row>
    <row r="6" spans="1:8" x14ac:dyDescent="0.15">
      <c r="A6" s="122"/>
      <c r="B6" s="123"/>
      <c r="C6" s="124"/>
      <c r="D6" s="125">
        <v>32626</v>
      </c>
      <c r="E6" s="126"/>
      <c r="F6" s="127">
        <v>29239</v>
      </c>
      <c r="G6" s="128"/>
      <c r="H6" s="129"/>
    </row>
    <row r="7" spans="1:8" x14ac:dyDescent="0.15">
      <c r="A7" s="110" t="s">
        <v>524</v>
      </c>
      <c r="B7" s="115"/>
      <c r="C7" s="116"/>
      <c r="D7" s="117">
        <v>104270</v>
      </c>
      <c r="E7" s="118"/>
      <c r="F7" s="119">
        <v>66255</v>
      </c>
      <c r="G7" s="120"/>
      <c r="H7" s="121"/>
    </row>
    <row r="8" spans="1:8" x14ac:dyDescent="0.15">
      <c r="A8" s="122"/>
      <c r="B8" s="123"/>
      <c r="C8" s="124"/>
      <c r="D8" s="125">
        <v>60005</v>
      </c>
      <c r="E8" s="126"/>
      <c r="F8" s="127">
        <v>31822</v>
      </c>
      <c r="G8" s="128"/>
      <c r="H8" s="129"/>
    </row>
    <row r="9" spans="1:8" x14ac:dyDescent="0.15">
      <c r="A9" s="110" t="s">
        <v>525</v>
      </c>
      <c r="B9" s="115"/>
      <c r="C9" s="116"/>
      <c r="D9" s="117">
        <v>77327</v>
      </c>
      <c r="E9" s="118"/>
      <c r="F9" s="119">
        <v>54227</v>
      </c>
      <c r="G9" s="120"/>
      <c r="H9" s="121"/>
    </row>
    <row r="10" spans="1:8" x14ac:dyDescent="0.15">
      <c r="A10" s="122"/>
      <c r="B10" s="123"/>
      <c r="C10" s="124"/>
      <c r="D10" s="125">
        <v>46935</v>
      </c>
      <c r="E10" s="126"/>
      <c r="F10" s="127">
        <v>29694</v>
      </c>
      <c r="G10" s="128"/>
      <c r="H10" s="129"/>
    </row>
    <row r="11" spans="1:8" x14ac:dyDescent="0.15">
      <c r="A11" s="110" t="s">
        <v>526</v>
      </c>
      <c r="B11" s="115"/>
      <c r="C11" s="116"/>
      <c r="D11" s="117">
        <v>67532</v>
      </c>
      <c r="E11" s="118"/>
      <c r="F11" s="119">
        <v>67319</v>
      </c>
      <c r="G11" s="120"/>
      <c r="H11" s="121"/>
    </row>
    <row r="12" spans="1:8" x14ac:dyDescent="0.15">
      <c r="A12" s="122"/>
      <c r="B12" s="123"/>
      <c r="C12" s="130"/>
      <c r="D12" s="125">
        <v>36504</v>
      </c>
      <c r="E12" s="126"/>
      <c r="F12" s="127">
        <v>38101</v>
      </c>
      <c r="G12" s="128"/>
      <c r="H12" s="129"/>
    </row>
    <row r="13" spans="1:8" x14ac:dyDescent="0.15">
      <c r="A13" s="110"/>
      <c r="B13" s="115"/>
      <c r="C13" s="131"/>
      <c r="D13" s="132">
        <v>79631</v>
      </c>
      <c r="E13" s="133"/>
      <c r="F13" s="134">
        <v>60527</v>
      </c>
      <c r="G13" s="135"/>
      <c r="H13" s="121"/>
    </row>
    <row r="14" spans="1:8" x14ac:dyDescent="0.15">
      <c r="A14" s="122"/>
      <c r="B14" s="123"/>
      <c r="C14" s="124"/>
      <c r="D14" s="125">
        <v>40670</v>
      </c>
      <c r="E14" s="126"/>
      <c r="F14" s="127">
        <v>31147</v>
      </c>
      <c r="G14" s="128"/>
      <c r="H14" s="129"/>
    </row>
    <row r="17" spans="1:11" x14ac:dyDescent="0.15">
      <c r="A17" s="106" t="s">
        <v>42</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43</v>
      </c>
      <c r="B19" s="136">
        <f>ROUND(VALUE(SUBSTITUTE(実質収支比率等に係る経年分析!F$48,"▲","-")),2)</f>
        <v>6.31</v>
      </c>
      <c r="C19" s="136">
        <f>ROUND(VALUE(SUBSTITUTE(実質収支比率等に係る経年分析!G$48,"▲","-")),2)</f>
        <v>6.02</v>
      </c>
      <c r="D19" s="136">
        <f>ROUND(VALUE(SUBSTITUTE(実質収支比率等に係る経年分析!H$48,"▲","-")),2)</f>
        <v>5.38</v>
      </c>
      <c r="E19" s="136">
        <f>ROUND(VALUE(SUBSTITUTE(実質収支比率等に係る経年分析!I$48,"▲","-")),2)</f>
        <v>6.23</v>
      </c>
      <c r="F19" s="136">
        <f>ROUND(VALUE(SUBSTITUTE(実質収支比率等に係る経年分析!J$48,"▲","-")),2)</f>
        <v>5.52</v>
      </c>
    </row>
    <row r="20" spans="1:11" x14ac:dyDescent="0.15">
      <c r="A20" s="136" t="s">
        <v>44</v>
      </c>
      <c r="B20" s="136">
        <f>ROUND(VALUE(SUBSTITUTE(実質収支比率等に係る経年分析!F$47,"▲","-")),2)</f>
        <v>12.54</v>
      </c>
      <c r="C20" s="136">
        <f>ROUND(VALUE(SUBSTITUTE(実質収支比率等に係る経年分析!G$47,"▲","-")),2)</f>
        <v>17.27</v>
      </c>
      <c r="D20" s="136">
        <f>ROUND(VALUE(SUBSTITUTE(実質収支比率等に係る経年分析!H$47,"▲","-")),2)</f>
        <v>14.47</v>
      </c>
      <c r="E20" s="136">
        <f>ROUND(VALUE(SUBSTITUTE(実質収支比率等に係る経年分析!I$47,"▲","-")),2)</f>
        <v>14.54</v>
      </c>
      <c r="F20" s="136">
        <f>ROUND(VALUE(SUBSTITUTE(実質収支比率等に係る経年分析!J$47,"▲","-")),2)</f>
        <v>16.739999999999998</v>
      </c>
    </row>
    <row r="21" spans="1:11" x14ac:dyDescent="0.15">
      <c r="A21" s="136" t="s">
        <v>45</v>
      </c>
      <c r="B21" s="136">
        <f>IF(ISNUMBER(VALUE(SUBSTITUTE(実質収支比率等に係る経年分析!F$49,"▲","-"))),ROUND(VALUE(SUBSTITUTE(実質収支比率等に係る経年分析!F$49,"▲","-")),2),NA())</f>
        <v>-1.78</v>
      </c>
      <c r="C21" s="136">
        <f>IF(ISNUMBER(VALUE(SUBSTITUTE(実質収支比率等に係る経年分析!G$49,"▲","-"))),ROUND(VALUE(SUBSTITUTE(実質収支比率等に係る経年分析!G$49,"▲","-")),2),NA())</f>
        <v>1.35</v>
      </c>
      <c r="D21" s="136">
        <f>IF(ISNUMBER(VALUE(SUBSTITUTE(実質収支比率等に係る経年分析!H$49,"▲","-"))),ROUND(VALUE(SUBSTITUTE(実質収支比率等に係る経年分析!H$49,"▲","-")),2),NA())</f>
        <v>-6.45</v>
      </c>
      <c r="E21" s="136">
        <f>IF(ISNUMBER(VALUE(SUBSTITUTE(実質収支比率等に係る経年分析!I$49,"▲","-"))),ROUND(VALUE(SUBSTITUTE(実質収支比率等に係る経年分析!I$49,"▲","-")),2),NA())</f>
        <v>-1.55</v>
      </c>
      <c r="F21" s="136">
        <f>IF(ISNUMBER(VALUE(SUBSTITUTE(実質収支比率等に係る経年分析!J$49,"▲","-"))),ROUND(VALUE(SUBSTITUTE(実質収支比率等に係る経年分析!J$49,"▲","-")),2),NA())</f>
        <v>-2.09</v>
      </c>
    </row>
    <row r="24" spans="1:11" x14ac:dyDescent="0.15">
      <c r="A24" s="106" t="s">
        <v>46</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47</v>
      </c>
      <c r="C26" s="137" t="s">
        <v>48</v>
      </c>
      <c r="D26" s="137" t="s">
        <v>47</v>
      </c>
      <c r="E26" s="137" t="s">
        <v>48</v>
      </c>
      <c r="F26" s="137" t="s">
        <v>47</v>
      </c>
      <c r="G26" s="137" t="s">
        <v>48</v>
      </c>
      <c r="H26" s="137" t="s">
        <v>47</v>
      </c>
      <c r="I26" s="137" t="s">
        <v>48</v>
      </c>
      <c r="J26" s="137" t="s">
        <v>47</v>
      </c>
      <c r="K26" s="137" t="s">
        <v>48</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0.2</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0.22</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0.23</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0.16</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0.12</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str">
        <f>IF(連結実質赤字比率に係る赤字・黒字の構成分析!C$41="",NA(),連結実質赤字比率に係る赤字・黒字の構成分析!C$41)</f>
        <v>農業集落排水事業特別会計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0.08</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0.09</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0.11</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0.13</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0.1</v>
      </c>
    </row>
    <row r="30" spans="1:11" x14ac:dyDescent="0.15">
      <c r="A30" s="137" t="str">
        <f>IF(連結実質赤字比率に係る赤字・黒字の構成分析!C$40="",NA(),連結実質赤字比率に係る赤字・黒字の構成分析!C$40)</f>
        <v>介護保険事業特別会計（保険事業勘定）</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0.28999999999999998</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0.22</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0.37</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0.54</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0.15</v>
      </c>
    </row>
    <row r="31" spans="1:11" x14ac:dyDescent="0.15">
      <c r="A31" s="137" t="str">
        <f>IF(連結実質赤字比率に係る赤字・黒字の構成分析!C$39="",NA(),連結実質赤字比率に係る赤字・黒字の構成分析!C$39)</f>
        <v>公共下水道事業特別会計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0.13</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0.15</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0.16</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0.2</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0.18</v>
      </c>
    </row>
    <row r="32" spans="1:11" x14ac:dyDescent="0.15">
      <c r="A32" s="137" t="str">
        <f>IF(連結実質赤字比率に係る赤字・黒字の構成分析!C$38="",NA(),連結実質赤字比率に係る赤字・黒字の構成分析!C$38)</f>
        <v>簡易水道事業特別会計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0.06</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0.01</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0.46</v>
      </c>
    </row>
    <row r="33" spans="1:16" x14ac:dyDescent="0.15">
      <c r="A33" s="137" t="str">
        <f>IF(連結実質赤字比率に係る赤字・黒字の構成分析!C$37="",NA(),連結実質赤字比率に係る赤字・黒字の構成分析!C$37)</f>
        <v>国民健康保険事業特別会計（事業勘定）</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1.7</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3.13</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1.92</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1.07</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1.49</v>
      </c>
    </row>
    <row r="34" spans="1:16" x14ac:dyDescent="0.15">
      <c r="A34" s="137" t="str">
        <f>IF(連結実質赤字比率に係る赤字・黒字の構成分析!C$36="",NA(),連結実質赤字比率に係る赤字・黒字の構成分析!C$36)</f>
        <v>一般会計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6.21</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5.95</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5.3</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6.15</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5.49</v>
      </c>
    </row>
    <row r="35" spans="1:16" x14ac:dyDescent="0.15">
      <c r="A35" s="137" t="str">
        <f>IF(連結実質赤字比率に係る赤字・黒字の構成分析!C$35="",NA(),連結実質赤字比率に係る赤字・黒字の構成分析!C$35)</f>
        <v>水道事業会計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4.6500000000000004</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5.16</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5.55</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5.84</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5.75</v>
      </c>
    </row>
    <row r="36" spans="1:16" x14ac:dyDescent="0.15">
      <c r="A36" s="137" t="str">
        <f>IF(連結実質赤字比率に係る赤字・黒字の構成分析!C$34="",NA(),連結実質赤字比率に係る赤字・黒字の構成分析!C$34)</f>
        <v>病院事業会計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12.17</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13.71</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16.37</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17.36</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17.53</v>
      </c>
    </row>
    <row r="39" spans="1:16" x14ac:dyDescent="0.15">
      <c r="A39" s="106" t="s">
        <v>49</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50</v>
      </c>
      <c r="C41" s="138"/>
      <c r="D41" s="138" t="s">
        <v>51</v>
      </c>
      <c r="E41" s="138" t="s">
        <v>50</v>
      </c>
      <c r="F41" s="138"/>
      <c r="G41" s="138" t="s">
        <v>51</v>
      </c>
      <c r="H41" s="138" t="s">
        <v>50</v>
      </c>
      <c r="I41" s="138"/>
      <c r="J41" s="138" t="s">
        <v>51</v>
      </c>
      <c r="K41" s="138" t="s">
        <v>50</v>
      </c>
      <c r="L41" s="138"/>
      <c r="M41" s="138" t="s">
        <v>51</v>
      </c>
      <c r="N41" s="138" t="s">
        <v>50</v>
      </c>
      <c r="O41" s="138"/>
      <c r="P41" s="138" t="s">
        <v>51</v>
      </c>
    </row>
    <row r="42" spans="1:16" x14ac:dyDescent="0.15">
      <c r="A42" s="138" t="s">
        <v>52</v>
      </c>
      <c r="B42" s="138"/>
      <c r="C42" s="138"/>
      <c r="D42" s="138">
        <f>'実質公債費比率（分子）の構造'!K$52</f>
        <v>5360</v>
      </c>
      <c r="E42" s="138"/>
      <c r="F42" s="138"/>
      <c r="G42" s="138">
        <f>'実質公債費比率（分子）の構造'!L$52</f>
        <v>5284</v>
      </c>
      <c r="H42" s="138"/>
      <c r="I42" s="138"/>
      <c r="J42" s="138">
        <f>'実質公債費比率（分子）の構造'!M$52</f>
        <v>5485</v>
      </c>
      <c r="K42" s="138"/>
      <c r="L42" s="138"/>
      <c r="M42" s="138">
        <f>'実質公債費比率（分子）の構造'!N$52</f>
        <v>5601</v>
      </c>
      <c r="N42" s="138"/>
      <c r="O42" s="138"/>
      <c r="P42" s="138">
        <f>'実質公債費比率（分子）の構造'!O$52</f>
        <v>5395</v>
      </c>
    </row>
    <row r="43" spans="1:16" x14ac:dyDescent="0.15">
      <c r="A43" s="138" t="s">
        <v>53</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x14ac:dyDescent="0.15">
      <c r="A44" s="138" t="s">
        <v>54</v>
      </c>
      <c r="B44" s="138">
        <f>'実質公債費比率（分子）の構造'!K$50</f>
        <v>0</v>
      </c>
      <c r="C44" s="138"/>
      <c r="D44" s="138"/>
      <c r="E44" s="138" t="str">
        <f>'実質公債費比率（分子）の構造'!L$50</f>
        <v>-</v>
      </c>
      <c r="F44" s="138"/>
      <c r="G44" s="138"/>
      <c r="H44" s="138" t="str">
        <f>'実質公債費比率（分子）の構造'!M$50</f>
        <v>-</v>
      </c>
      <c r="I44" s="138"/>
      <c r="J44" s="138"/>
      <c r="K44" s="138" t="str">
        <f>'実質公債費比率（分子）の構造'!N$50</f>
        <v>-</v>
      </c>
      <c r="L44" s="138"/>
      <c r="M44" s="138"/>
      <c r="N44" s="138" t="str">
        <f>'実質公債費比率（分子）の構造'!O$50</f>
        <v>-</v>
      </c>
      <c r="O44" s="138"/>
      <c r="P44" s="138"/>
    </row>
    <row r="45" spans="1:16" x14ac:dyDescent="0.15">
      <c r="A45" s="138" t="s">
        <v>55</v>
      </c>
      <c r="B45" s="138" t="str">
        <f>'実質公債費比率（分子）の構造'!K$49</f>
        <v>-</v>
      </c>
      <c r="C45" s="138"/>
      <c r="D45" s="138"/>
      <c r="E45" s="138" t="str">
        <f>'実質公債費比率（分子）の構造'!L$49</f>
        <v>-</v>
      </c>
      <c r="F45" s="138"/>
      <c r="G45" s="138"/>
      <c r="H45" s="138" t="str">
        <f>'実質公債費比率（分子）の構造'!M$49</f>
        <v>-</v>
      </c>
      <c r="I45" s="138"/>
      <c r="J45" s="138"/>
      <c r="K45" s="138" t="str">
        <f>'実質公債費比率（分子）の構造'!N$49</f>
        <v>-</v>
      </c>
      <c r="L45" s="138"/>
      <c r="M45" s="138"/>
      <c r="N45" s="138" t="str">
        <f>'実質公債費比率（分子）の構造'!O$49</f>
        <v>-</v>
      </c>
      <c r="O45" s="138"/>
      <c r="P45" s="138"/>
    </row>
    <row r="46" spans="1:16" x14ac:dyDescent="0.15">
      <c r="A46" s="138" t="s">
        <v>56</v>
      </c>
      <c r="B46" s="138">
        <f>'実質公債費比率（分子）の構造'!K$48</f>
        <v>1380</v>
      </c>
      <c r="C46" s="138"/>
      <c r="D46" s="138"/>
      <c r="E46" s="138">
        <f>'実質公債費比率（分子）の構造'!L$48</f>
        <v>1406</v>
      </c>
      <c r="F46" s="138"/>
      <c r="G46" s="138"/>
      <c r="H46" s="138">
        <f>'実質公債費比率（分子）の構造'!M$48</f>
        <v>1277</v>
      </c>
      <c r="I46" s="138"/>
      <c r="J46" s="138"/>
      <c r="K46" s="138">
        <f>'実質公債費比率（分子）の構造'!N$48</f>
        <v>1438</v>
      </c>
      <c r="L46" s="138"/>
      <c r="M46" s="138"/>
      <c r="N46" s="138">
        <f>'実質公債費比率（分子）の構造'!O$48</f>
        <v>1230</v>
      </c>
      <c r="O46" s="138"/>
      <c r="P46" s="138"/>
    </row>
    <row r="47" spans="1:16" x14ac:dyDescent="0.15">
      <c r="A47" s="138" t="s">
        <v>57</v>
      </c>
      <c r="B47" s="138">
        <f>'実質公債費比率（分子）の構造'!K$47</f>
        <v>42</v>
      </c>
      <c r="C47" s="138"/>
      <c r="D47" s="138"/>
      <c r="E47" s="138">
        <f>'実質公債費比率（分子）の構造'!L$47</f>
        <v>56</v>
      </c>
      <c r="F47" s="138"/>
      <c r="G47" s="138"/>
      <c r="H47" s="138">
        <f>'実質公債費比率（分子）の構造'!M$47</f>
        <v>56</v>
      </c>
      <c r="I47" s="138"/>
      <c r="J47" s="138"/>
      <c r="K47" s="138">
        <f>'実質公債費比率（分子）の構造'!N$47</f>
        <v>36</v>
      </c>
      <c r="L47" s="138"/>
      <c r="M47" s="138"/>
      <c r="N47" s="138">
        <f>'実質公債費比率（分子）の構造'!O$47</f>
        <v>27</v>
      </c>
      <c r="O47" s="138"/>
      <c r="P47" s="138"/>
    </row>
    <row r="48" spans="1:16" x14ac:dyDescent="0.15">
      <c r="A48" s="138" t="s">
        <v>58</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59</v>
      </c>
      <c r="B49" s="138">
        <f>'実質公債費比率（分子）の構造'!K$45</f>
        <v>5157</v>
      </c>
      <c r="C49" s="138"/>
      <c r="D49" s="138"/>
      <c r="E49" s="138">
        <f>'実質公債費比率（分子）の構造'!L$45</f>
        <v>5093</v>
      </c>
      <c r="F49" s="138"/>
      <c r="G49" s="138"/>
      <c r="H49" s="138">
        <f>'実質公債費比率（分子）の構造'!M$45</f>
        <v>5081</v>
      </c>
      <c r="I49" s="138"/>
      <c r="J49" s="138"/>
      <c r="K49" s="138">
        <f>'実質公債費比率（分子）の構造'!N$45</f>
        <v>5150</v>
      </c>
      <c r="L49" s="138"/>
      <c r="M49" s="138"/>
      <c r="N49" s="138">
        <f>'実質公債費比率（分子）の構造'!O$45</f>
        <v>5161</v>
      </c>
      <c r="O49" s="138"/>
      <c r="P49" s="138"/>
    </row>
    <row r="50" spans="1:16" x14ac:dyDescent="0.15">
      <c r="A50" s="138" t="s">
        <v>60</v>
      </c>
      <c r="B50" s="138" t="e">
        <f>NA()</f>
        <v>#N/A</v>
      </c>
      <c r="C50" s="138">
        <f>IF(ISNUMBER('実質公債費比率（分子）の構造'!K$53),'実質公債費比率（分子）の構造'!K$53,NA())</f>
        <v>1219</v>
      </c>
      <c r="D50" s="138" t="e">
        <f>NA()</f>
        <v>#N/A</v>
      </c>
      <c r="E50" s="138" t="e">
        <f>NA()</f>
        <v>#N/A</v>
      </c>
      <c r="F50" s="138">
        <f>IF(ISNUMBER('実質公債費比率（分子）の構造'!L$53),'実質公債費比率（分子）の構造'!L$53,NA())</f>
        <v>1271</v>
      </c>
      <c r="G50" s="138" t="e">
        <f>NA()</f>
        <v>#N/A</v>
      </c>
      <c r="H50" s="138" t="e">
        <f>NA()</f>
        <v>#N/A</v>
      </c>
      <c r="I50" s="138">
        <f>IF(ISNUMBER('実質公債費比率（分子）の構造'!M$53),'実質公債費比率（分子）の構造'!M$53,NA())</f>
        <v>929</v>
      </c>
      <c r="J50" s="138" t="e">
        <f>NA()</f>
        <v>#N/A</v>
      </c>
      <c r="K50" s="138" t="e">
        <f>NA()</f>
        <v>#N/A</v>
      </c>
      <c r="L50" s="138">
        <f>IF(ISNUMBER('実質公債費比率（分子）の構造'!N$53),'実質公債費比率（分子）の構造'!N$53,NA())</f>
        <v>1023</v>
      </c>
      <c r="M50" s="138" t="e">
        <f>NA()</f>
        <v>#N/A</v>
      </c>
      <c r="N50" s="138" t="e">
        <f>NA()</f>
        <v>#N/A</v>
      </c>
      <c r="O50" s="138">
        <f>IF(ISNUMBER('実質公債費比率（分子）の構造'!O$53),'実質公債費比率（分子）の構造'!O$53,NA())</f>
        <v>1023</v>
      </c>
      <c r="P50" s="138" t="e">
        <f>NA()</f>
        <v>#N/A</v>
      </c>
    </row>
    <row r="53" spans="1:16" x14ac:dyDescent="0.15">
      <c r="A53" s="106" t="s">
        <v>61</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62</v>
      </c>
      <c r="C55" s="137"/>
      <c r="D55" s="137" t="s">
        <v>63</v>
      </c>
      <c r="E55" s="137" t="s">
        <v>62</v>
      </c>
      <c r="F55" s="137"/>
      <c r="G55" s="137" t="s">
        <v>63</v>
      </c>
      <c r="H55" s="137" t="s">
        <v>62</v>
      </c>
      <c r="I55" s="137"/>
      <c r="J55" s="137" t="s">
        <v>63</v>
      </c>
      <c r="K55" s="137" t="s">
        <v>62</v>
      </c>
      <c r="L55" s="137"/>
      <c r="M55" s="137" t="s">
        <v>63</v>
      </c>
      <c r="N55" s="137" t="s">
        <v>62</v>
      </c>
      <c r="O55" s="137"/>
      <c r="P55" s="137" t="s">
        <v>63</v>
      </c>
    </row>
    <row r="56" spans="1:16" x14ac:dyDescent="0.15">
      <c r="A56" s="137" t="s">
        <v>37</v>
      </c>
      <c r="B56" s="137"/>
      <c r="C56" s="137"/>
      <c r="D56" s="137">
        <f>'将来負担比率（分子）の構造'!I$52</f>
        <v>44380</v>
      </c>
      <c r="E56" s="137"/>
      <c r="F56" s="137"/>
      <c r="G56" s="137">
        <f>'将来負担比率（分子）の構造'!J$52</f>
        <v>44453</v>
      </c>
      <c r="H56" s="137"/>
      <c r="I56" s="137"/>
      <c r="J56" s="137">
        <f>'将来負担比率（分子）の構造'!K$52</f>
        <v>44724</v>
      </c>
      <c r="K56" s="137"/>
      <c r="L56" s="137"/>
      <c r="M56" s="137">
        <f>'将来負担比率（分子）の構造'!L$52</f>
        <v>44871</v>
      </c>
      <c r="N56" s="137"/>
      <c r="O56" s="137"/>
      <c r="P56" s="137">
        <f>'将来負担比率（分子）の構造'!M$52</f>
        <v>44072</v>
      </c>
    </row>
    <row r="57" spans="1:16" x14ac:dyDescent="0.15">
      <c r="A57" s="137" t="s">
        <v>36</v>
      </c>
      <c r="B57" s="137"/>
      <c r="C57" s="137"/>
      <c r="D57" s="137">
        <f>'将来負担比率（分子）の構造'!I$51</f>
        <v>5168</v>
      </c>
      <c r="E57" s="137"/>
      <c r="F57" s="137"/>
      <c r="G57" s="137">
        <f>'将来負担比率（分子）の構造'!J$51</f>
        <v>5385</v>
      </c>
      <c r="H57" s="137"/>
      <c r="I57" s="137"/>
      <c r="J57" s="137">
        <f>'将来負担比率（分子）の構造'!K$51</f>
        <v>5925</v>
      </c>
      <c r="K57" s="137"/>
      <c r="L57" s="137"/>
      <c r="M57" s="137">
        <f>'将来負担比率（分子）の構造'!L$51</f>
        <v>6346</v>
      </c>
      <c r="N57" s="137"/>
      <c r="O57" s="137"/>
      <c r="P57" s="137">
        <f>'将来負担比率（分子）の構造'!M$51</f>
        <v>6167</v>
      </c>
    </row>
    <row r="58" spans="1:16" x14ac:dyDescent="0.15">
      <c r="A58" s="137" t="s">
        <v>35</v>
      </c>
      <c r="B58" s="137"/>
      <c r="C58" s="137"/>
      <c r="D58" s="137">
        <f>'将来負担比率（分子）の構造'!I$50</f>
        <v>9710</v>
      </c>
      <c r="E58" s="137"/>
      <c r="F58" s="137"/>
      <c r="G58" s="137">
        <f>'将来負担比率（分子）の構造'!J$50</f>
        <v>10816</v>
      </c>
      <c r="H58" s="137"/>
      <c r="I58" s="137"/>
      <c r="J58" s="137">
        <f>'将来負担比率（分子）の構造'!K$50</f>
        <v>10778</v>
      </c>
      <c r="K58" s="137"/>
      <c r="L58" s="137"/>
      <c r="M58" s="137">
        <f>'将来負担比率（分子）の構造'!L$50</f>
        <v>9943</v>
      </c>
      <c r="N58" s="137"/>
      <c r="O58" s="137"/>
      <c r="P58" s="137">
        <f>'将来負担比率（分子）の構造'!M$50</f>
        <v>9826</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f>'将来負担比率（分子）の構造'!I$46</f>
        <v>758</v>
      </c>
      <c r="C61" s="137"/>
      <c r="D61" s="137"/>
      <c r="E61" s="137" t="str">
        <f>'将来負担比率（分子）の構造'!J$46</f>
        <v>-</v>
      </c>
      <c r="F61" s="137"/>
      <c r="G61" s="137"/>
      <c r="H61" s="137" t="str">
        <f>'将来負担比率（分子）の構造'!K$46</f>
        <v>-</v>
      </c>
      <c r="I61" s="137"/>
      <c r="J61" s="137"/>
      <c r="K61" s="137">
        <f>'将来負担比率（分子）の構造'!L$46</f>
        <v>240</v>
      </c>
      <c r="L61" s="137"/>
      <c r="M61" s="137"/>
      <c r="N61" s="137">
        <f>'将来負担比率（分子）の構造'!M$46</f>
        <v>246</v>
      </c>
      <c r="O61" s="137"/>
      <c r="P61" s="137"/>
    </row>
    <row r="62" spans="1:16" x14ac:dyDescent="0.15">
      <c r="A62" s="137" t="s">
        <v>29</v>
      </c>
      <c r="B62" s="137">
        <f>'将来負担比率（分子）の構造'!I$45</f>
        <v>7961</v>
      </c>
      <c r="C62" s="137"/>
      <c r="D62" s="137"/>
      <c r="E62" s="137">
        <f>'将来負担比率（分子）の構造'!J$45</f>
        <v>7393</v>
      </c>
      <c r="F62" s="137"/>
      <c r="G62" s="137"/>
      <c r="H62" s="137">
        <f>'将来負担比率（分子）の構造'!K$45</f>
        <v>6711</v>
      </c>
      <c r="I62" s="137"/>
      <c r="J62" s="137"/>
      <c r="K62" s="137">
        <f>'将来負担比率（分子）の構造'!L$45</f>
        <v>6311</v>
      </c>
      <c r="L62" s="137"/>
      <c r="M62" s="137"/>
      <c r="N62" s="137">
        <f>'将来負担比率（分子）の構造'!M$45</f>
        <v>6299</v>
      </c>
      <c r="O62" s="137"/>
      <c r="P62" s="137"/>
    </row>
    <row r="63" spans="1:16" x14ac:dyDescent="0.15">
      <c r="A63" s="137" t="s">
        <v>28</v>
      </c>
      <c r="B63" s="137" t="str">
        <f>'将来負担比率（分子）の構造'!I$44</f>
        <v>-</v>
      </c>
      <c r="C63" s="137"/>
      <c r="D63" s="137"/>
      <c r="E63" s="137" t="str">
        <f>'将来負担比率（分子）の構造'!J$44</f>
        <v>-</v>
      </c>
      <c r="F63" s="137"/>
      <c r="G63" s="137"/>
      <c r="H63" s="137" t="str">
        <f>'将来負担比率（分子）の構造'!K$44</f>
        <v>-</v>
      </c>
      <c r="I63" s="137"/>
      <c r="J63" s="137"/>
      <c r="K63" s="137" t="str">
        <f>'将来負担比率（分子）の構造'!L$44</f>
        <v>-</v>
      </c>
      <c r="L63" s="137"/>
      <c r="M63" s="137"/>
      <c r="N63" s="137" t="str">
        <f>'将来負担比率（分子）の構造'!M$44</f>
        <v>-</v>
      </c>
      <c r="O63" s="137"/>
      <c r="P63" s="137"/>
    </row>
    <row r="64" spans="1:16" x14ac:dyDescent="0.15">
      <c r="A64" s="137" t="s">
        <v>27</v>
      </c>
      <c r="B64" s="137">
        <f>'将来負担比率（分子）の構造'!I$43</f>
        <v>16890</v>
      </c>
      <c r="C64" s="137"/>
      <c r="D64" s="137"/>
      <c r="E64" s="137">
        <f>'将来負担比率（分子）の構造'!J$43</f>
        <v>16331</v>
      </c>
      <c r="F64" s="137"/>
      <c r="G64" s="137"/>
      <c r="H64" s="137">
        <f>'将来負担比率（分子）の構造'!K$43</f>
        <v>15615</v>
      </c>
      <c r="I64" s="137"/>
      <c r="J64" s="137"/>
      <c r="K64" s="137">
        <f>'将来負担比率（分子）の構造'!L$43</f>
        <v>15626</v>
      </c>
      <c r="L64" s="137"/>
      <c r="M64" s="137"/>
      <c r="N64" s="137">
        <f>'将来負担比率（分子）の構造'!M$43</f>
        <v>15227</v>
      </c>
      <c r="O64" s="137"/>
      <c r="P64" s="137"/>
    </row>
    <row r="65" spans="1:16" x14ac:dyDescent="0.15">
      <c r="A65" s="137" t="s">
        <v>26</v>
      </c>
      <c r="B65" s="137">
        <f>'将来負担比率（分子）の構造'!I$42</f>
        <v>397</v>
      </c>
      <c r="C65" s="137"/>
      <c r="D65" s="137"/>
      <c r="E65" s="137">
        <f>'将来負担比率（分子）の構造'!J$42</f>
        <v>399</v>
      </c>
      <c r="F65" s="137"/>
      <c r="G65" s="137"/>
      <c r="H65" s="137">
        <f>'将来負担比率（分子）の構造'!K$42</f>
        <v>400</v>
      </c>
      <c r="I65" s="137"/>
      <c r="J65" s="137"/>
      <c r="K65" s="137">
        <f>'将来負担比率（分子）の構造'!L$42</f>
        <v>402</v>
      </c>
      <c r="L65" s="137"/>
      <c r="M65" s="137"/>
      <c r="N65" s="137">
        <f>'将来負担比率（分子）の構造'!M$42</f>
        <v>403</v>
      </c>
      <c r="O65" s="137"/>
      <c r="P65" s="137"/>
    </row>
    <row r="66" spans="1:16" x14ac:dyDescent="0.15">
      <c r="A66" s="137" t="s">
        <v>25</v>
      </c>
      <c r="B66" s="137">
        <f>'将来負担比率（分子）の構造'!I$41</f>
        <v>43930</v>
      </c>
      <c r="C66" s="137"/>
      <c r="D66" s="137"/>
      <c r="E66" s="137">
        <f>'将来負担比率（分子）の構造'!J$41</f>
        <v>43444</v>
      </c>
      <c r="F66" s="137"/>
      <c r="G66" s="137"/>
      <c r="H66" s="137">
        <f>'将来負担比率（分子）の構造'!K$41</f>
        <v>45097</v>
      </c>
      <c r="I66" s="137"/>
      <c r="J66" s="137"/>
      <c r="K66" s="137">
        <f>'将来負担比率（分子）の構造'!L$41</f>
        <v>44776</v>
      </c>
      <c r="L66" s="137"/>
      <c r="M66" s="137"/>
      <c r="N66" s="137">
        <f>'将来負担比率（分子）の構造'!M$41</f>
        <v>43812</v>
      </c>
      <c r="O66" s="137"/>
      <c r="P66" s="137"/>
    </row>
    <row r="67" spans="1:16" x14ac:dyDescent="0.15">
      <c r="A67" s="137" t="s">
        <v>64</v>
      </c>
      <c r="B67" s="137" t="e">
        <f>NA()</f>
        <v>#N/A</v>
      </c>
      <c r="C67" s="137">
        <f>IF(ISNUMBER('将来負担比率（分子）の構造'!I$53), IF('将来負担比率（分子）の構造'!I$53 &lt; 0, 0, '将来負担比率（分子）の構造'!I$53), NA())</f>
        <v>10677</v>
      </c>
      <c r="D67" s="137" t="e">
        <f>NA()</f>
        <v>#N/A</v>
      </c>
      <c r="E67" s="137" t="e">
        <f>NA()</f>
        <v>#N/A</v>
      </c>
      <c r="F67" s="137">
        <f>IF(ISNUMBER('将来負担比率（分子）の構造'!J$53), IF('将来負担比率（分子）の構造'!J$53 &lt; 0, 0, '将来負担比率（分子）の構造'!J$53), NA())</f>
        <v>6914</v>
      </c>
      <c r="G67" s="137" t="e">
        <f>NA()</f>
        <v>#N/A</v>
      </c>
      <c r="H67" s="137" t="e">
        <f>NA()</f>
        <v>#N/A</v>
      </c>
      <c r="I67" s="137">
        <f>IF(ISNUMBER('将来負担比率（分子）の構造'!K$53), IF('将来負担比率（分子）の構造'!K$53 &lt; 0, 0, '将来負担比率（分子）の構造'!K$53), NA())</f>
        <v>6396</v>
      </c>
      <c r="J67" s="137" t="e">
        <f>NA()</f>
        <v>#N/A</v>
      </c>
      <c r="K67" s="137" t="e">
        <f>NA()</f>
        <v>#N/A</v>
      </c>
      <c r="L67" s="137">
        <f>IF(ISNUMBER('将来負担比率（分子）の構造'!L$53), IF('将来負担比率（分子）の構造'!L$53 &lt; 0, 0, '将来負担比率（分子）の構造'!L$53), NA())</f>
        <v>6195</v>
      </c>
      <c r="M67" s="137" t="e">
        <f>NA()</f>
        <v>#N/A</v>
      </c>
      <c r="N67" s="137" t="e">
        <f>NA()</f>
        <v>#N/A</v>
      </c>
      <c r="O67" s="137">
        <f>IF(ISNUMBER('将来負担比率（分子）の構造'!M$53), IF('将来負担比率（分子）の構造'!M$53 &lt; 0, 0, '将来負担比率（分子）の構造'!M$53), NA())</f>
        <v>5923</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内部情報</cp:lastModifiedBy>
  <cp:lastPrinted>2018-05-17T06:09:45Z</cp:lastPrinted>
  <dcterms:created xsi:type="dcterms:W3CDTF">2018-01-24T06:34:00Z</dcterms:created>
  <dcterms:modified xsi:type="dcterms:W3CDTF">2018-11-01T05:59:25Z</dcterms:modified>
</cp:coreProperties>
</file>