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4093\Desktop\"/>
    </mc:Choice>
  </mc:AlternateContent>
  <bookViews>
    <workbookView xWindow="0" yWindow="0" windowWidth="26280" windowHeight="11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C38" i="10"/>
  <c r="BE37" i="10"/>
  <c r="C37" i="10"/>
  <c r="C36" i="10"/>
  <c r="U35" i="10"/>
  <c r="U36" i="10" s="1"/>
  <c r="C35" i="10"/>
  <c r="U34" i="10"/>
  <c r="C34" i="10"/>
  <c r="U37" i="10" l="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BE34" i="10"/>
  <c r="BE35" i="10" s="1"/>
  <c r="BE36" i="10" s="1"/>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<sst xmlns="http://schemas.openxmlformats.org/spreadsheetml/2006/main" count="1164" uniqueCount="662">
  <si>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</si>
  <si>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</si>
  <si>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</si>
  <si>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</si>
  <si>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</si>
  <si>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</si>
  <si>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</si>
  <si>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</si>
  <si>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</si>
  <si>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</si>
  <si>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</si>
  <si>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</si>
  <si>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</si>
  <si>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</si>
  <si>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</si>
  <si>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</si>
  <si>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</si>
  <si>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</si>
  <si>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</si>
  <si>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</si>
  <si>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</si>
  <si>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</si>
  <si>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</si>
  <si>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</si>
  <si>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</si>
  <si>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</si>
  <si>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</si>
  <si>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</si>
  <si>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</si>
  <si>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</si>
  <si>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</si>
  <si>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</si>
  <si>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</si>
  <si>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</si>
  <si>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</si>
  <si>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</si>
  <si>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</si>
  <si>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</si>
  <si>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</si>
  <si>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</si>
  <si>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</si>
  <si>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</si>
  <si>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</si>
  <si>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</si>
  <si>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</si>
  <si>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</si>
  <si>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</si>
  <si>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</si>
  <si>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</si>
  <si>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</si>
  <si>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</si>
  <si>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</si>
  <si>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</si>
  <si>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</si>
  <si>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</si>
  <si>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</si>
  <si>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</si>
  <si>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</si>
  <si>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</si>
  <si>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</si>
  <si>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</si>
  <si>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</si>
  <si>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</si>
  <si>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</si>
  <si>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</si>
  <si>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</si>
  <si>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</si>
  <si>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</si>
  <si>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</si>
  <si>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</si>
  <si>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</si>
  <si>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</si>
  <si>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</si>
  <si>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</si>
  <si>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</si>
  <si>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</si>
  <si>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</si>
  <si>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</si>
  <si>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</si>
  <si>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</si>
  <si>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</si>
  <si>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</si>
  <si>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</si>
  <si>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</si>
  <si>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</si>
  <si>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</si>
  <si>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</si>
  <si>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</si>
  <si>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</si>
  <si>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</si>
  <si>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</si>
  <si>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</si>
  <si>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</si>
  <si>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</si>
  <si>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</si>
  <si>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</si>
  <si>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</si>
  <si>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</si>
  <si>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</si>
  <si>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</si>
  <si>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</si>
  <si>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</si>
  <si>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</si>
  <si>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</si>
  <si>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</si>
  <si>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</si>
  <si>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</si>
  <si>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</si>
  <si>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</si>
  <si>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</si>
  <si>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</si>
  <si>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</si>
  <si>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</si>
  <si>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</si>
  <si>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</si>
  <si>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</si>
  <si>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</si>
  <si>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</si>
  <si>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</si>
  <si>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</si>
  <si>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</si>
  <si>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</si>
  <si>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</si>
  <si>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</si>
  <si>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</si>
  <si>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</si>
  <si>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</si>
  <si>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</si>
  <si>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</si>
  <si>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</si>
  <si>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</si>
  <si>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</si>
  <si>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</si>
  <si>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</si>
  <si>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</si>
  <si>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</si>
  <si>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</si>
  <si>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</si>
  <si>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</si>
  <si>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</si>
  <si>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</si>
  <si>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</si>
  <si>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</si>
  <si>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</si>
  <si>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</si>
  <si>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</si>
  <si>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</si>
  <si>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</si>
  <si>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</si>
  <si>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</si>
  <si>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</si>
  <si>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</si>
  <si>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</si>
  <si>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</si>
  <si>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</si>
  <si>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</si>
  <si>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</si>
  <si>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</si>
  <si>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</si>
  <si>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</si>
  <si>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</si>
  <si>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</si>
  <si>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</si>
  <si>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</si>
  <si>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</si>
  <si>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</si>
  <si>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</si>
  <si>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</si>
  <si>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</si>
  <si>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</si>
  <si>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</si>
  <si>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</si>
  <si>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</si>
  <si>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</si>
  <si>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</si>
  <si>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</si>
  <si>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</si>
  <si>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</si>
  <si>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</si>
  <si>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</si>
  <si>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</si>
  <si>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</si>
  <si>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</si>
  <si>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</si>
  <si>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</si>
  <si>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</si>
  <si>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</si>
  <si>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</si>
  <si>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</si>
  <si>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</si>
  <si>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</si>
  <si>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</si>
  <si>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</si>
  <si>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</si>
  <si>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</si>
  <si>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</si>
  <si>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</si>
  <si>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</si>
  <si>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</si>
  <si>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</si>
  <si>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</si>
  <si>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</si>
  <si>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</si>
  <si>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</si>
  <si>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</si>
  <si>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</si>
  <si>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</si>
  <si>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</si>
  <si>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</si>
  <si>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</si>
  <si>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</si>
  <si>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</si>
  <si>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</si>
  <si>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</si>
  <si>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</si>
  <si>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</si>
  <si>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</si>
  <si>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</si>
  <si>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</si>
  <si>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</si>
  <si>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</si>
  <si>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</si>
  <si>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</si>
  <si>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</si>
  <si>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</si>
  <si>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</si>
  <si>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</si>
  <si>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</si>
  <si>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</si>
  <si>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</si>
  <si>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</si>
  <si>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</si>
  <si>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</si>
  <si>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</si>
  <si>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</si>
  <si>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</si>
  <si>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</si>
  <si>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</si>
  <si>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</si>
  <si>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</si>
  <si>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</si>
  <si>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</si>
  <si>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</si>
  <si>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</si>
  <si>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</si>
  <si>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</si>
  <si>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</si>
  <si>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</si>
  <si>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</si>
  <si>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</si>
  <si>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</si>
  <si>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</si>
  <si>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</si>
  <si>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</si>
  <si>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</si>
  <si>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</si>
  <si>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</si>
  <si>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</si>
  <si>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</si>
  <si>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</si>
  <si>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</si>
  <si>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</si>
  <si>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</si>
  <si>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</si>
  <si>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</si>
  <si>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</si>
  <si>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</si>
  <si>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</si>
  <si>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</si>
  <si>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</si>
  <si>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</si>
  <si>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</si>
  <si>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</si>
  <si>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</si>
  <si>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</si>
  <si>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</si>
  <si>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</si>
  <si>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</si>
  <si>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</si>
  <si>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</si>
  <si>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</si>
  <si>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</si>
  <si>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</si>
  <si>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</si>
  <si>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</si>
  <si>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</si>
  <si>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</si>
  <si>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</si>
  <si>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</si>
  <si>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</si>
  <si>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</si>
  <si>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</si>
  <si>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</si>
  <si>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</si>
  <si>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</si>
  <si>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</si>
  <si>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</si>
  <si>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</si>
  <si>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</si>
  <si>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</si>
  <si>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</si>
  <si>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</si>
  <si>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</si>
  <si>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</si>
  <si>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</si>
  <si>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</si>
  <si>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</si>
  <si>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</si>
  <si>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</si>
  <si>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</si>
  <si>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</si>
  <si>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</si>
  <si>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</si>
  <si>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</si>
  <si>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</si>
  <si>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</si>
  <si>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</si>
  <si>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</si>
  <si>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</si>
  <si>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</si>
  <si>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</si>
  <si>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</si>
  <si>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</si>
  <si>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</si>
  <si>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</si>
  <si>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</si>
  <si>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</si>
  <si>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</si>
  <si>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</si>
  <si>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</si>
  <si>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</si>
  <si>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</si>
  <si>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</si>
  <si>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</si>
  <si>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</si>
  <si>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</si>
  <si>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</si>
  <si>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</si>
  <si>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</si>
  <si>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</si>
  <si>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</si>
  <si>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</si>
  <si>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</si>
  <si>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</si>
  <si>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</si>
  <si>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</si>
  <si>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</si>
  <si>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</si>
  <si>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</si>
  <si>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</si>
  <si>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</si>
  <si>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</si>
  <si>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</si>
  <si>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</si>
  <si>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</si>
  <si>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</si>
  <si>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</si>
  <si>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</si>
  <si>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</si>
  <si>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</si>
  <si>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</si>
  <si>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</si>
  <si>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</si>
  <si>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</si>
  <si>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</si>
  <si>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</si>
  <si>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</si>
  <si>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</si>
  <si>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</si>
  <si>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</si>
  <si>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</si>
  <si>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</si>
  <si>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</si>
  <si>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</si>
  <si>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</si>
  <si>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</si>
  <si>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</si>
  <si>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</si>
  <si>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</si>
  <si>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</si>
  <si>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</si>
  <si>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</si>
  <si>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</si>
  <si>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</si>
  <si>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</si>
  <si>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</si>
  <si>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</si>
  <si>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</si>
  <si>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</si>
  <si>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</si>
  <si>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</si>
  <si>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</si>
  <si>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</si>
  <si>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</si>
  <si>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</si>
  <si>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</si>
  <si>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</si>
  <si>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</si>
  <si>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</si>
  <si>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</si>
  <si>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</si>
  <si>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</si>
  <si>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</si>
  <si>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</si>
  <si>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</si>
  <si>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</si>
  <si>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</si>
  <si>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</si>
  <si>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</si>
  <si>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</si>
  <si>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</si>
  <si>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</si>
  <si>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</si>
  <si>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</si>
  <si>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下水道事業会計（特定環境保全公共下水道事業）</t>
    <phoneticPr fontId="5"/>
  </si>
  <si>
    <t>法適用企業</t>
    <phoneticPr fontId="5"/>
  </si>
  <si>
    <t>病院事業会計</t>
    <phoneticPr fontId="5"/>
  </si>
  <si>
    <t>診療所事業会計</t>
    <phoneticPr fontId="5"/>
  </si>
  <si>
    <t>法適用企業</t>
    <phoneticPr fontId="5"/>
  </si>
  <si>
    <t>農業集落排水事業特別会計</t>
    <phoneticPr fontId="5"/>
  </si>
  <si>
    <t>法非適用企業</t>
    <phoneticPr fontId="5"/>
  </si>
  <si>
    <t>小規模集合排水事業特別会計</t>
    <phoneticPr fontId="5"/>
  </si>
  <si>
    <t>サイクリングターミナル事業特別会計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</si>
  <si>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</si>
  <si>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</si>
  <si>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</si>
  <si>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</si>
  <si>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</si>
  <si>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</si>
  <si>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</si>
  <si>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</si>
  <si>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</si>
  <si>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</si>
  <si>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</si>
  <si>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</si>
  <si>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</si>
  <si>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</si>
  <si>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</si>
  <si>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</si>
  <si>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</si>
  <si>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</si>
  <si>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</si>
  <si>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</si>
  <si>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</si>
  <si>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</si>
  <si>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</si>
  <si>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</si>
  <si>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</si>
  <si>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</si>
  <si>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</si>
  <si>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</si>
  <si>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</si>
  <si>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</si>
  <si>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</si>
  <si>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</si>
  <si>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</si>
  <si>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</si>
  <si>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</si>
  <si>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</si>
  <si>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</si>
  <si>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</si>
  <si>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</si>
  <si>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</si>
  <si>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</si>
  <si>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</si>
  <si>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</si>
  <si>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</si>
  <si>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</si>
  <si>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</si>
  <si>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</si>
  <si>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</si>
  <si>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</si>
  <si>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</si>
  <si>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</si>
  <si>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</si>
  <si>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</si>
  <si>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</si>
  <si>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</si>
  <si>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</si>
  <si>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</si>
  <si>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</si>
  <si>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</si>
  <si>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</si>
  <si>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</si>
  <si>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</si>
  <si>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</si>
  <si>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</si>
  <si>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</si>
  <si>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</si>
  <si>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</si>
  <si>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</si>
  <si>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</si>
  <si>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</si>
  <si>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</si>
  <si>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</si>
  <si>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</si>
  <si>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</si>
  <si>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</si>
  <si>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</si>
  <si>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</si>
  <si>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</si>
  <si>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</si>
  <si>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</si>
  <si>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</si>
  <si>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</si>
  <si>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</si>
  <si>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</si>
  <si>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</si>
  <si>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</si>
  <si>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</si>
  <si>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</si>
  <si>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</si>
  <si>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</si>
  <si>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</si>
  <si>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</si>
  <si>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</si>
  <si>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</si>
  <si>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</si>
  <si>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</si>
  <si>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</si>
  <si>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</si>
  <si>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</si>
  <si>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</si>
  <si>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</si>
  <si>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</si>
  <si>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</si>
  <si>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</si>
  <si>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</si>
  <si>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</si>
  <si>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</si>
  <si>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</si>
  <si>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</si>
  <si>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</si>
  <si>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</si>
  <si>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</si>
  <si>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</si>
  <si>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</si>
  <si>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</si>
  <si>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</si>
  <si>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</si>
  <si>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</si>
  <si>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</si>
  <si>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</si>
  <si>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</si>
  <si>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</si>
  <si>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</si>
  <si>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</si>
  <si>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</si>
  <si>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</si>
  <si>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</si>
  <si>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</si>
  <si>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</si>
  <si>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</si>
  <si>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</si>
  <si>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</si>
  <si>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</si>
  <si>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</si>
  <si>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</si>
  <si>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</si>
  <si>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</si>
  <si>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</si>
  <si>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</si>
  <si>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</si>
  <si>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</si>
  <si>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</si>
  <si>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</si>
  <si>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</si>
  <si>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</si>
  <si>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</si>
  <si>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</si>
  <si>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</si>
  <si>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</si>
  <si>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</si>
  <si>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</si>
  <si>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2.09</t>
  </si>
  <si>
    <t>▲ 2.95</t>
  </si>
  <si>
    <t>▲ 3.41</t>
  </si>
  <si>
    <t>▲ 5.37</t>
  </si>
  <si>
    <t>▲ 3.96</t>
  </si>
  <si>
    <t>病院事業会計</t>
  </si>
  <si>
    <t>水道事業会計</t>
  </si>
  <si>
    <t>一般会計</t>
  </si>
  <si>
    <t>国民健康保険事業特別会計（事業勘定）</t>
  </si>
  <si>
    <t>下水道事業会計（公共下水道事業）</t>
  </si>
  <si>
    <t>介護保険事業特別会計（保険事業勘定）</t>
  </si>
  <si>
    <t>下水道事業会計（特定環境保全公共下水道事業）</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</si>
  <si>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</si>
  <si>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</si>
  <si>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</si>
  <si>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</si>
  <si>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</si>
  <si>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</si>
  <si>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</si>
  <si>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</si>
  <si>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</si>
  <si>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</si>
  <si>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</si>
  <si>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</si>
  <si>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</si>
  <si>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</si>
  <si>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</si>
  <si>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</si>
  <si>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</si>
  <si>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</si>
  <si>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</si>
  <si>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</si>
  <si>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</si>
  <si>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t>
    <phoneticPr fontId="2"/>
  </si>
  <si>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</si>
  <si>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</si>
  <si>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</si>
  <si>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</si>
  <si>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なかつ情報通信開発センター（株）</t>
    <rPh sb="3" eb="5">
      <t>ジョウホウ</t>
    </rPh>
    <rPh sb="5" eb="7">
      <t>ツウシン</t>
    </rPh>
    <rPh sb="7" eb="9">
      <t>カイハツ</t>
    </rPh>
    <rPh sb="13" eb="16">
      <t>カブ</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</si>
  <si>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</si>
  <si>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</si>
  <si>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</si>
  <si>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</si>
  <si>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</si>
  <si>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</si>
  <si>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</si>
  <si>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</si>
  <si>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</si>
  <si>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</si>
  <si>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</si>
  <si>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</si>
  <si>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</si>
  <si>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</si>
  <si>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</si>
  <si>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</si>
  <si>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</si>
  <si>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</si>
  <si>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5"/>
  </si>
  <si>
    <t>福祉振興基金</t>
    <phoneticPr fontId="5"/>
  </si>
  <si>
    <t>中津市拠点基金</t>
    <phoneticPr fontId="5"/>
  </si>
  <si>
    <t>公共施設等整備基金</t>
    <phoneticPr fontId="5"/>
  </si>
  <si>
    <t>ふるさとなかつ応援基金</t>
    <phoneticPr fontId="5"/>
  </si>
  <si>
    <t>-</t>
    <phoneticPr fontId="2"/>
  </si>
  <si>
    <t>-</t>
    <phoneticPr fontId="2"/>
  </si>
  <si>
    <t>左のうち
一般会計等
負担見込額</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</si>
  <si>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</si>
  <si>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</si>
  <si>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</si>
  <si>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</si>
  <si>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</si>
  <si>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</si>
  <si>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これまで、交付税算入率の高い旧合併特例事業債などのいわゆる「優良債」を活用して建設事業を実施してきたため、将来負担比率は類似団体内平均値よりも低い状態であった。　
しかし、旧合併特例事業債は発行可能期限を迎え、「優良債」以外の起債が占める割合が年々増加していることで、地方債現在高等における基準財政需要額算入見込額が減少し、類似団体内平均値よりも高い数値となってきている。
安定した財政運営と強い行政基盤を確立するとともに、公共施設等に関する各種方針の検討状況や計画の策定状況に合わせて、個別施設計画や長寿命化計画を柔軟に見直し、公共施設における行政サービスの最適化を図る必要がある。
</t>
    <rPh sb="196" eb="197">
      <t>ツヨ</t>
    </rPh>
    <rPh sb="198" eb="200">
      <t>ギョウセイ</t>
    </rPh>
    <rPh sb="200" eb="202">
      <t>キバン</t>
    </rPh>
    <rPh sb="203" eb="205">
      <t>カクリツ</t>
    </rPh>
    <rPh sb="212" eb="214">
      <t>コウキョウ</t>
    </rPh>
    <rPh sb="214" eb="216">
      <t>シセツ</t>
    </rPh>
    <rPh sb="216" eb="217">
      <t>トウ</t>
    </rPh>
    <rPh sb="218" eb="219">
      <t>カン</t>
    </rPh>
    <rPh sb="221" eb="223">
      <t>カクシュ</t>
    </rPh>
    <rPh sb="261" eb="263">
      <t>ミナオ</t>
    </rPh>
    <rPh sb="265" eb="267">
      <t>コウキョウ</t>
    </rPh>
    <rPh sb="267" eb="269">
      <t>シセツ</t>
    </rPh>
    <rPh sb="273" eb="275">
      <t>ギョウセイ</t>
    </rPh>
    <rPh sb="280" eb="283">
      <t>サイテキカ</t>
    </rPh>
    <rPh sb="284" eb="285">
      <t>ハカ</t>
    </rPh>
    <rPh sb="286" eb="28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</si>
  <si>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</si>
  <si>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</si>
  <si>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</si>
  <si>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</si>
  <si>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</si>
  <si>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</si>
  <si>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</si>
  <si>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</si>
  <si>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</si>
  <si>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プライマリーバランスに留意した適正管理により、地方債現在高が減少していることや、退職手当負担見込額の減により、将来負担額が抑制されているが、平成29年以降、将来負担額から控除される特定財源や基準財政需要額算入見込額の減少が要因となり、類似団体内平均値よりも高い状態となっている。
・令和2年度の実質公債費比率については、元利償還金は減少し、標準財政規模が増加していることから、単年度実質公債費比率は0.5ポイント改善したものの、3ヶ年前平均の比率については令和1年度と比較し0.2ポイント悪化した。　しかし、類似団体内平均値と比較して良好な数値となっており、今後も良好な数値を維持しつつ、適切な財政運営に努めていく。</t>
    <rPh sb="23" eb="25">
      <t>リュウイ</t>
    </rPh>
    <rPh sb="27" eb="29">
      <t>テキセイ</t>
    </rPh>
    <rPh sb="29" eb="31">
      <t>カンリ</t>
    </rPh>
    <rPh sb="35" eb="38">
      <t>チホウサイ</t>
    </rPh>
    <rPh sb="67" eb="69">
      <t>ショウライ</t>
    </rPh>
    <rPh sb="69" eb="71">
      <t>フタン</t>
    </rPh>
    <rPh sb="71" eb="72">
      <t>ガク</t>
    </rPh>
    <rPh sb="73" eb="75">
      <t>ヨクセイ</t>
    </rPh>
    <rPh sb="123" eb="125">
      <t>ヨウイン</t>
    </rPh>
    <rPh sb="153" eb="155">
      <t>レイワ</t>
    </rPh>
    <rPh sb="156" eb="158">
      <t>ネンド</t>
    </rPh>
    <rPh sb="178" eb="180">
      <t>ゲンショウ</t>
    </rPh>
    <rPh sb="182" eb="184">
      <t>ヒョウジュン</t>
    </rPh>
    <rPh sb="184" eb="186">
      <t>ザイセイ</t>
    </rPh>
    <rPh sb="186" eb="188">
      <t>キボ</t>
    </rPh>
    <rPh sb="189" eb="191">
      <t>ゾウカ</t>
    </rPh>
    <rPh sb="218" eb="220">
      <t>カイゼン</t>
    </rPh>
    <rPh sb="228" eb="229">
      <t>ネン</t>
    </rPh>
    <rPh sb="230" eb="232">
      <t>ヘイキン</t>
    </rPh>
    <rPh sb="233" eb="235">
      <t>ヒリツ</t>
    </rPh>
    <rPh sb="240" eb="242">
      <t>レイワ</t>
    </rPh>
    <rPh sb="243" eb="245">
      <t>ネンド</t>
    </rPh>
    <phoneticPr fontId="2"/>
  </si>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</sst>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EC3A-469D-8845-5BCD68AB2B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67532</c:v>
                </c:pt>
                <c:pt idx="1">
                  <c:v>73641</c:v>
                </c:pt>
                <c:pt idx="2">
                  <c:v>59252</c:v>
                </c:pt>
                <c:pt idx="3">
                  <c:v>58930</c:v>
                </c:pt>
                <c:pt idx="4">
                  <c:v>60894</c:v>
                </c:pt>
              </c:numCache>
            </c:numRef>
          </c:val>
          <c:smooth val="0"/>
          <c:extLst>
            <c:ext xmlns:c16="http://schemas.microsoft.com/office/drawing/2014/chart" uri="{C3380CC4-5D6E-409C-BE32-E72D297353CC}">
              <c16:uniqueId val="{00000001-EC3A-469D-8845-5BCD68AB2B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5.52</c:v>
                </c:pt>
                <c:pt idx="1">
                  <c:v>6.89</c:v>
                </c:pt>
                <c:pt idx="2">
                  <c:v>5.94</c:v>
                </c:pt>
                <c:pt idx="3">
                  <c:v>5.18</c:v>
                </c:pt>
                <c:pt idx="4">
                  <c:v>5.0999999999999996</c:v>
                </c:pt>
              </c:numCache>
            </c:numRef>
          </c:val>
          <c:extLst>
            <c:ext xmlns:c16="http://schemas.microsoft.com/office/drawing/2014/chart" uri="{C3380CC4-5D6E-409C-BE32-E72D297353CC}">
              <c16:uniqueId val="{00000000-DC9C-43E5-8898-F5774A32C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16.739999999999998</c:v>
                </c:pt>
                <c:pt idx="1">
                  <c:v>15.6</c:v>
                </c:pt>
                <c:pt idx="2">
                  <c:v>16.670000000000002</c:v>
                </c:pt>
                <c:pt idx="3">
                  <c:v>14.92</c:v>
                </c:pt>
                <c:pt idx="4">
                  <c:v>13.29</c:v>
                </c:pt>
              </c:numCache>
            </c:numRef>
          </c:val>
          <c:extLst>
            <c:ext xmlns:c16="http://schemas.microsoft.com/office/drawing/2014/chart" uri="{C3380CC4-5D6E-409C-BE32-E72D297353CC}">
              <c16:uniqueId val="{00000001-DC9C-43E5-8898-F5774A32CE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-2.95</c:v>
                </c:pt>
                <c:pt idx="2">
                  <c:v>-3.41</c:v>
                </c:pt>
                <c:pt idx="3">
                  <c:v>-5.37</c:v>
                </c:pt>
                <c:pt idx="4">
                  <c:v>-3.96</c:v>
                </c:pt>
              </c:numCache>
            </c:numRef>
          </c:val>
          <c:smooth val="0"/>
          <c:extLst>
            <c:ext xmlns:c16="http://schemas.microsoft.com/office/drawing/2014/chart" uri="{C3380CC4-5D6E-409C-BE32-E72D297353CC}">
              <c16:uniqueId val="{00000002-DC9C-43E5-8898-F5774A32CE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0.34</c:v>
                </c:pt>
                <c:pt idx="4">
                  <c:v>#N/A</c:v>
                </c:pt>
                <c:pt idx="5">
                  <c:v>2.06</c:v>
                </c:pt>
                <c:pt idx="6">
                  <c:v>#N/A</c:v>
                </c:pt>
                <c:pt idx="7">
                  <c:v>0.15</c:v>
                </c:pt>
                <c:pt idx="8">
                  <c:v>#N/A</c:v>
                </c:pt>
                <c:pt idx="9">
                  <c:v>0.17</c:v>
                </c:pt>
              </c:numCache>
            </c:numRef>
          </c:val>
          <c:extLst>
            <c:ext xmlns:c16="http://schemas.microsoft.com/office/drawing/2014/chart" uri="{C3380CC4-5D6E-409C-BE32-E72D297353CC}">
              <c16:uniqueId val="{00000000-AC4E-402D-BA37-2C48C9489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4E-402D-BA37-2C48C948971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0.08</c:v>
                </c:pt>
                <c:pt idx="4">
                  <c:v>#N/A</c:v>
                </c:pt>
                <c:pt idx="5">
                  <c:v>0.11</c:v>
                </c:pt>
                <c:pt idx="6">
                  <c:v>#N/A</c:v>
                </c:pt>
                <c:pt idx="7">
                  <c:v>0.08</c:v>
                </c:pt>
                <c:pt idx="8">
                  <c:v>#N/A</c:v>
                </c:pt>
                <c:pt idx="9">
                  <c:v>0.09</c:v>
                </c:pt>
              </c:numCache>
            </c:numRef>
          </c:val>
          <c:extLst>
            <c:ext xmlns:c16="http://schemas.microsoft.com/office/drawing/2014/chart" uri="{C3380CC4-5D6E-409C-BE32-E72D297353CC}">
              <c16:uniqueId val="{00000002-AC4E-402D-BA37-2C48C9489711}"/>
            </c:ext>
          </c:extLst>
        </c:ser>
        <c:ser>
          <c:idx val="3"/>
          <c:order val="3"/>
          <c:tx>
            <c:strRef>
              <c:f>データシート!$A$30</c:f>
              <c:strCache>
                <c:ptCount val="1"/>
                <c:pt idx="0">
                  <c:v>下水道事業会計（特定環境保全公共下水道事業）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0.19</c:v>
                </c:pt>
              </c:numCache>
            </c:numRef>
          </c:val>
          <c:extLst>
            <c:ext xmlns:c16="http://schemas.microsoft.com/office/drawing/2014/chart" uri="{C3380CC4-5D6E-409C-BE32-E72D297353CC}">
              <c16:uniqueId val="{00000003-AC4E-402D-BA37-2C48C9489711}"/>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0.43</c:v>
                </c:pt>
                <c:pt idx="4">
                  <c:v>#N/A</c:v>
                </c:pt>
                <c:pt idx="5">
                  <c:v>0.63</c:v>
                </c:pt>
                <c:pt idx="6">
                  <c:v>#N/A</c:v>
                </c:pt>
                <c:pt idx="7">
                  <c:v>0.26</c:v>
                </c:pt>
                <c:pt idx="8">
                  <c:v>#N/A</c:v>
                </c:pt>
                <c:pt idx="9">
                  <c:v>0.26</c:v>
                </c:pt>
              </c:numCache>
            </c:numRef>
          </c:val>
          <c:extLst>
            <c:ext xmlns:c16="http://schemas.microsoft.com/office/drawing/2014/chart" uri="{C3380CC4-5D6E-409C-BE32-E72D297353CC}">
              <c16:uniqueId val="{00000004-AC4E-402D-BA37-2C48C9489711}"/>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0.64</c:v>
                </c:pt>
                <c:pt idx="8">
                  <c:v>#N/A</c:v>
                </c:pt>
                <c:pt idx="9">
                  <c:v>2.2799999999999998</c:v>
                </c:pt>
              </c:numCache>
            </c:numRef>
          </c:val>
          <c:extLst>
            <c:ext xmlns:c16="http://schemas.microsoft.com/office/drawing/2014/chart" uri="{C3380CC4-5D6E-409C-BE32-E72D297353CC}">
              <c16:uniqueId val="{00000005-AC4E-402D-BA37-2C48C948971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1.49</c:v>
                </c:pt>
                <c:pt idx="2">
                  <c:v>#N/A</c:v>
                </c:pt>
                <c:pt idx="3">
                  <c:v>3.2</c:v>
                </c:pt>
                <c:pt idx="4">
                  <c:v>#N/A</c:v>
                </c:pt>
                <c:pt idx="5">
                  <c:v>2.58</c:v>
                </c:pt>
                <c:pt idx="6">
                  <c:v>#N/A</c:v>
                </c:pt>
                <c:pt idx="7">
                  <c:v>2.62</c:v>
                </c:pt>
                <c:pt idx="8">
                  <c:v>#N/A</c:v>
                </c:pt>
                <c:pt idx="9">
                  <c:v>2.7</c:v>
                </c:pt>
              </c:numCache>
            </c:numRef>
          </c:val>
          <c:extLst>
            <c:ext xmlns:c16="http://schemas.microsoft.com/office/drawing/2014/chart" uri="{C3380CC4-5D6E-409C-BE32-E72D297353CC}">
              <c16:uniqueId val="{00000006-AC4E-402D-BA37-2C48C94897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5.49</c:v>
                </c:pt>
                <c:pt idx="2">
                  <c:v>#N/A</c:v>
                </c:pt>
                <c:pt idx="3">
                  <c:v>6.85</c:v>
                </c:pt>
                <c:pt idx="4">
                  <c:v>#N/A</c:v>
                </c:pt>
                <c:pt idx="5">
                  <c:v>5.87</c:v>
                </c:pt>
                <c:pt idx="6">
                  <c:v>#N/A</c:v>
                </c:pt>
                <c:pt idx="7">
                  <c:v>5.1100000000000003</c:v>
                </c:pt>
                <c:pt idx="8">
                  <c:v>#N/A</c:v>
                </c:pt>
                <c:pt idx="9">
                  <c:v>5.01</c:v>
                </c:pt>
              </c:numCache>
            </c:numRef>
          </c:val>
          <c:extLst>
            <c:ext xmlns:c16="http://schemas.microsoft.com/office/drawing/2014/chart" uri="{C3380CC4-5D6E-409C-BE32-E72D297353CC}">
              <c16:uniqueId val="{00000007-AC4E-402D-BA37-2C48C94897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5.75</c:v>
                </c:pt>
                <c:pt idx="2">
                  <c:v>#N/A</c:v>
                </c:pt>
                <c:pt idx="3">
                  <c:v>5.8</c:v>
                </c:pt>
                <c:pt idx="4">
                  <c:v>#N/A</c:v>
                </c:pt>
                <c:pt idx="5">
                  <c:v>5.83</c:v>
                </c:pt>
                <c:pt idx="6">
                  <c:v>#N/A</c:v>
                </c:pt>
                <c:pt idx="7">
                  <c:v>6.26</c:v>
                </c:pt>
                <c:pt idx="8">
                  <c:v>#N/A</c:v>
                </c:pt>
                <c:pt idx="9">
                  <c:v>5.5</c:v>
                </c:pt>
              </c:numCache>
            </c:numRef>
          </c:val>
          <c:extLst>
            <c:ext xmlns:c16="http://schemas.microsoft.com/office/drawing/2014/chart" uri="{C3380CC4-5D6E-409C-BE32-E72D297353CC}">
              <c16:uniqueId val="{00000008-AC4E-402D-BA37-2C48C948971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17.53</c:v>
                </c:pt>
                <c:pt idx="2">
                  <c:v>#N/A</c:v>
                </c:pt>
                <c:pt idx="3">
                  <c:v>17.260000000000002</c:v>
                </c:pt>
                <c:pt idx="4">
                  <c:v>#N/A</c:v>
                </c:pt>
                <c:pt idx="5">
                  <c:v>15.79</c:v>
                </c:pt>
                <c:pt idx="6">
                  <c:v>#N/A</c:v>
                </c:pt>
                <c:pt idx="7">
                  <c:v>16.95</c:v>
                </c:pt>
                <c:pt idx="8">
                  <c:v>#N/A</c:v>
                </c:pt>
                <c:pt idx="9">
                  <c:v>18.12</c:v>
                </c:pt>
              </c:numCache>
            </c:numRef>
          </c:val>
          <c:extLst>
            <c:ext xmlns:c16="http://schemas.microsoft.com/office/drawing/2014/chart" uri="{C3380CC4-5D6E-409C-BE32-E72D297353CC}">
              <c16:uniqueId val="{00000009-AC4E-402D-BA37-2C48C9489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5395</c:v>
                </c:pt>
                <c:pt idx="5">
                  <c:v>5202</c:v>
                </c:pt>
                <c:pt idx="8">
                  <c:v>5199</c:v>
                </c:pt>
                <c:pt idx="11">
                  <c:v>5155</c:v>
                </c:pt>
                <c:pt idx="14">
                  <c:v>5003</c:v>
                </c:pt>
              </c:numCache>
            </c:numRef>
          </c:val>
          <c:extLst>
            <c:ext xmlns:c16="http://schemas.microsoft.com/office/drawing/2014/chart" uri="{C3380CC4-5D6E-409C-BE32-E72D297353CC}">
              <c16:uniqueId val="{00000000-12F4-48B0-9BF1-93F4A73129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F4-48B0-9BF1-93F4A73129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F4-48B0-9BF1-93F4A73129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F4-48B0-9BF1-93F4A73129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1230</c:v>
                </c:pt>
                <c:pt idx="3">
                  <c:v>1191</c:v>
                </c:pt>
                <c:pt idx="6">
                  <c:v>1228</c:v>
                </c:pt>
                <c:pt idx="9">
                  <c:v>1204</c:v>
                </c:pt>
                <c:pt idx="12">
                  <c:v>1154</c:v>
                </c:pt>
              </c:numCache>
            </c:numRef>
          </c:val>
          <c:extLst>
            <c:ext xmlns:c16="http://schemas.microsoft.com/office/drawing/2014/chart" uri="{C3380CC4-5D6E-409C-BE32-E72D297353CC}">
              <c16:uniqueId val="{00000004-12F4-48B0-9BF1-93F4A73129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13</c:v>
                </c:pt>
                <c:pt idx="6">
                  <c:v>0</c:v>
                </c:pt>
                <c:pt idx="9">
                  <c:v>0</c:v>
                </c:pt>
                <c:pt idx="12">
                  <c:v>0</c:v>
                </c:pt>
              </c:numCache>
            </c:numRef>
          </c:val>
          <c:extLst>
            <c:ext xmlns:c16="http://schemas.microsoft.com/office/drawing/2014/chart" uri="{C3380CC4-5D6E-409C-BE32-E72D297353CC}">
              <c16:uniqueId val="{00000005-12F4-48B0-9BF1-93F4A73129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F4-48B0-9BF1-93F4A73129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5161</c:v>
                </c:pt>
                <c:pt idx="3">
                  <c:v>5015</c:v>
                </c:pt>
                <c:pt idx="6">
                  <c:v>5152</c:v>
                </c:pt>
                <c:pt idx="9">
                  <c:v>5201</c:v>
                </c:pt>
                <c:pt idx="12">
                  <c:v>5034</c:v>
                </c:pt>
              </c:numCache>
            </c:numRef>
          </c:val>
          <c:extLst>
            <c:ext xmlns:c16="http://schemas.microsoft.com/office/drawing/2014/chart" uri="{C3380CC4-5D6E-409C-BE32-E72D297353CC}">
              <c16:uniqueId val="{00000007-12F4-48B0-9BF1-93F4A73129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1023</c:v>
                </c:pt>
                <c:pt idx="2">
                  <c:v>#N/A</c:v>
                </c:pt>
                <c:pt idx="3">
                  <c:v>#N/A</c:v>
                </c:pt>
                <c:pt idx="4">
                  <c:v>1017</c:v>
                </c:pt>
                <c:pt idx="5">
                  <c:v>#N/A</c:v>
                </c:pt>
                <c:pt idx="6">
                  <c:v>#N/A</c:v>
                </c:pt>
                <c:pt idx="7">
                  <c:v>1181</c:v>
                </c:pt>
                <c:pt idx="8">
                  <c:v>#N/A</c:v>
                </c:pt>
                <c:pt idx="9">
                  <c:v>#N/A</c:v>
                </c:pt>
                <c:pt idx="10">
                  <c:v>1250</c:v>
                </c:pt>
                <c:pt idx="11">
                  <c:v>#N/A</c:v>
                </c:pt>
                <c:pt idx="12">
                  <c:v>#N/A</c:v>
                </c:pt>
                <c:pt idx="13">
                  <c:v>1185</c:v>
                </c:pt>
                <c:pt idx="14">
                  <c:v>#N/A</c:v>
                </c:pt>
              </c:numCache>
            </c:numRef>
          </c:val>
          <c:smooth val="0"/>
          <c:extLst>
            <c:ext xmlns:c16="http://schemas.microsoft.com/office/drawing/2014/chart" uri="{C3380CC4-5D6E-409C-BE32-E72D297353CC}">
              <c16:uniqueId val="{00000008-12F4-48B0-9BF1-93F4A73129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44072</c:v>
                </c:pt>
                <c:pt idx="5">
                  <c:v>42397</c:v>
                </c:pt>
                <c:pt idx="8">
                  <c:v>40532</c:v>
                </c:pt>
                <c:pt idx="11">
                  <c:v>38782</c:v>
                </c:pt>
                <c:pt idx="14">
                  <c:v>37614</c:v>
                </c:pt>
              </c:numCache>
            </c:numRef>
          </c:val>
          <c:extLst>
            <c:ext xmlns:c16="http://schemas.microsoft.com/office/drawing/2014/chart" uri="{C3380CC4-5D6E-409C-BE32-E72D297353CC}">
              <c16:uniqueId val="{00000000-4D55-4D1C-BC72-A9282270AB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6167</c:v>
                </c:pt>
                <c:pt idx="5">
                  <c:v>6052</c:v>
                </c:pt>
                <c:pt idx="8">
                  <c:v>5731</c:v>
                </c:pt>
                <c:pt idx="11">
                  <c:v>5653</c:v>
                </c:pt>
                <c:pt idx="14">
                  <c:v>5773</c:v>
                </c:pt>
              </c:numCache>
            </c:numRef>
          </c:val>
          <c:extLst>
            <c:ext xmlns:c16="http://schemas.microsoft.com/office/drawing/2014/chart" uri="{C3380CC4-5D6E-409C-BE32-E72D297353CC}">
              <c16:uniqueId val="{00000001-4D55-4D1C-BC72-A9282270AB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9826</c:v>
                </c:pt>
                <c:pt idx="5">
                  <c:v>8707</c:v>
                </c:pt>
                <c:pt idx="8">
                  <c:v>9156</c:v>
                </c:pt>
                <c:pt idx="11">
                  <c:v>8451</c:v>
                </c:pt>
                <c:pt idx="14">
                  <c:v>8319</c:v>
                </c:pt>
              </c:numCache>
            </c:numRef>
          </c:val>
          <c:extLst>
            <c:ext xmlns:c16="http://schemas.microsoft.com/office/drawing/2014/chart" uri="{C3380CC4-5D6E-409C-BE32-E72D297353CC}">
              <c16:uniqueId val="{00000002-4D55-4D1C-BC72-A9282270AB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55-4D1C-BC72-A9282270AB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55-4D1C-BC72-A9282270AB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246</c:v>
                </c:pt>
                <c:pt idx="3">
                  <c:v>257</c:v>
                </c:pt>
                <c:pt idx="6">
                  <c:v>245</c:v>
                </c:pt>
                <c:pt idx="9">
                  <c:v>246</c:v>
                </c:pt>
                <c:pt idx="12">
                  <c:v>239</c:v>
                </c:pt>
              </c:numCache>
            </c:numRef>
          </c:val>
          <c:extLst>
            <c:ext xmlns:c16="http://schemas.microsoft.com/office/drawing/2014/chart" uri="{C3380CC4-5D6E-409C-BE32-E72D297353CC}">
              <c16:uniqueId val="{00000005-4D55-4D1C-BC72-A9282270AB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6299</c:v>
                </c:pt>
                <c:pt idx="3">
                  <c:v>6297</c:v>
                </c:pt>
                <c:pt idx="6">
                  <c:v>5897</c:v>
                </c:pt>
                <c:pt idx="9">
                  <c:v>5340</c:v>
                </c:pt>
                <c:pt idx="12">
                  <c:v>5183</c:v>
                </c:pt>
              </c:numCache>
            </c:numRef>
          </c:val>
          <c:extLst>
            <c:ext xmlns:c16="http://schemas.microsoft.com/office/drawing/2014/chart" uri="{C3380CC4-5D6E-409C-BE32-E72D297353CC}">
              <c16:uniqueId val="{00000006-4D55-4D1C-BC72-A9282270AB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D55-4D1C-BC72-A9282270AB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15227</c:v>
                </c:pt>
                <c:pt idx="3">
                  <c:v>14048</c:v>
                </c:pt>
                <c:pt idx="6">
                  <c:v>14067</c:v>
                </c:pt>
                <c:pt idx="9">
                  <c:v>13677</c:v>
                </c:pt>
                <c:pt idx="12">
                  <c:v>13677</c:v>
                </c:pt>
              </c:numCache>
            </c:numRef>
          </c:val>
          <c:extLst>
            <c:ext xmlns:c16="http://schemas.microsoft.com/office/drawing/2014/chart" uri="{C3380CC4-5D6E-409C-BE32-E72D297353CC}">
              <c16:uniqueId val="{00000008-4D55-4D1C-BC72-A9282270AB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403</c:v>
                </c:pt>
                <c:pt idx="3">
                  <c:v>391</c:v>
                </c:pt>
                <c:pt idx="6">
                  <c:v>392</c:v>
                </c:pt>
                <c:pt idx="9">
                  <c:v>393</c:v>
                </c:pt>
                <c:pt idx="12">
                  <c:v>394</c:v>
                </c:pt>
              </c:numCache>
            </c:numRef>
          </c:val>
          <c:extLst>
            <c:ext xmlns:c16="http://schemas.microsoft.com/office/drawing/2014/chart" uri="{C3380CC4-5D6E-409C-BE32-E72D297353CC}">
              <c16:uniqueId val="{00000009-4D55-4D1C-BC72-A9282270AB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43812</c:v>
                </c:pt>
                <c:pt idx="3">
                  <c:v>42489</c:v>
                </c:pt>
                <c:pt idx="6">
                  <c:v>41731</c:v>
                </c:pt>
                <c:pt idx="9">
                  <c:v>40751</c:v>
                </c:pt>
                <c:pt idx="12">
                  <c:v>40312</c:v>
                </c:pt>
              </c:numCache>
            </c:numRef>
          </c:val>
          <c:extLst>
            <c:ext xmlns:c16="http://schemas.microsoft.com/office/drawing/2014/chart" uri="{C3380CC4-5D6E-409C-BE32-E72D297353CC}">
              <c16:uniqueId val="{0000000A-4D55-4D1C-BC72-A9282270AB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5923</c:v>
                </c:pt>
                <c:pt idx="2">
                  <c:v>#N/A</c:v>
                </c:pt>
                <c:pt idx="3">
                  <c:v>#N/A</c:v>
                </c:pt>
                <c:pt idx="4">
                  <c:v>6327</c:v>
                </c:pt>
                <c:pt idx="5">
                  <c:v>#N/A</c:v>
                </c:pt>
                <c:pt idx="6">
                  <c:v>#N/A</c:v>
                </c:pt>
                <c:pt idx="7">
                  <c:v>6914</c:v>
                </c:pt>
                <c:pt idx="8">
                  <c:v>#N/A</c:v>
                </c:pt>
                <c:pt idx="9">
                  <c:v>#N/A</c:v>
                </c:pt>
                <c:pt idx="10">
                  <c:v>7520</c:v>
                </c:pt>
                <c:pt idx="11">
                  <c:v>#N/A</c:v>
                </c:pt>
                <c:pt idx="12">
                  <c:v>#N/A</c:v>
                </c:pt>
                <c:pt idx="13">
                  <c:v>8098</c:v>
                </c:pt>
                <c:pt idx="14">
                  <c:v>#N/A</c:v>
                </c:pt>
              </c:numCache>
            </c:numRef>
          </c:val>
          <c:smooth val="0"/>
          <c:extLst>
            <c:ext xmlns:c16="http://schemas.microsoft.com/office/drawing/2014/chart" uri="{C3380CC4-5D6E-409C-BE32-E72D297353CC}">
              <c16:uniqueId val="{0000000B-4D55-4D1C-BC72-A9282270AB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3884</c:v>
                </c:pt>
                <c:pt idx="1">
                  <c:v>3495</c:v>
                </c:pt>
                <c:pt idx="2">
                  <c:v>3156</c:v>
                </c:pt>
              </c:numCache>
            </c:numRef>
          </c:val>
          <c:extLst>
            <c:ext xmlns:c16="http://schemas.microsoft.com/office/drawing/2014/chart" uri="{C3380CC4-5D6E-409C-BE32-E72D297353CC}">
              <c16:uniqueId val="{00000000-BA14-4D78-9AF2-DB1AD6DE6A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1123</c:v>
                </c:pt>
                <c:pt idx="1">
                  <c:v>928</c:v>
                </c:pt>
                <c:pt idx="2">
                  <c:v>900</c:v>
                </c:pt>
              </c:numCache>
            </c:numRef>
          </c:val>
          <c:extLst>
            <c:ext xmlns:c16="http://schemas.microsoft.com/office/drawing/2014/chart" uri="{C3380CC4-5D6E-409C-BE32-E72D297353CC}">
              <c16:uniqueId val="{00000001-BA14-4D78-9AF2-DB1AD6DE6A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5436</c:v>
                </c:pt>
                <c:pt idx="1">
                  <c:v>4956</c:v>
                </c:pt>
                <c:pt idx="2">
                  <c:v>4686</c:v>
                </c:pt>
              </c:numCache>
            </c:numRef>
          </c:val>
          <c:extLst>
            <c:ext xmlns:c16="http://schemas.microsoft.com/office/drawing/2014/chart" uri="{C3380CC4-5D6E-409C-BE32-E72D297353CC}">
              <c16:uniqueId val="{00000002-BA14-4D78-9AF2-DB1AD6DE6A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{72C5498E-5F96-4E92-AA2E-7AA6F6825745}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E20-4CE3-ADFB-1665CEDFD0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{E8D52211-C109-4EC0-90FA-86FF577B339A}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20-4CE3-ADFB-1665CEDFD0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{CCBDD4B8-96E7-4D77-A0AD-31780E2E0405}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20-4CE3-ADFB-1665CEDFD0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{54A34294-294B-4A60-9070-62585776DD00}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20-4CE3-ADFB-1665CEDFD0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{2F589F94-2AA7-4B7B-B30E-ECDFBC93F0BE}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20-4CE3-ADFB-1665CEDFD08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{3965DE45-1C70-4009-8B27-6A44920D4682}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E20-4CE3-ADFB-1665CEDFD08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{40211733-8A8E-417F-A0E2-B8B6C4C468B3}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E20-4CE3-ADFB-1665CEDFD08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{C4AD0F64-F480-487E-A1F7-F9D55401F5B6}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E20-4CE3-ADFB-1665CEDFD08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{398913DA-36CE-4149-9BCC-2DABF79A7E46}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E20-4CE3-ADFB-1665CEDFD0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60.4</c:v>
                </c:pt>
                <c:pt idx="16">
                  <c:v>61.4</c:v>
                </c:pt>
                <c:pt idx="24">
                  <c:v>61.8</c:v>
                </c:pt>
                <c:pt idx="32">
                  <c:v>62.8</c:v>
                </c:pt>
              </c:numCache>
            </c:numRef>
          </c:xVal>
          <c:yVal>
            <c:numRef>
              <c:f>公会計指標分析・財政指標組合せ分析表!$BP$51:$DC$51</c:f>
              <c:numCache>
                <c:formatCode>#,##0.0;"▲ "#,##0.0</c:formatCode>
                <c:ptCount val="40"/>
                <c:pt idx="0">
                  <c:v>31.2</c:v>
                </c:pt>
                <c:pt idx="8">
                  <c:v>33.700000000000003</c:v>
                </c:pt>
                <c:pt idx="16">
                  <c:v>36.9</c:v>
                </c:pt>
                <c:pt idx="24">
                  <c:v>39.9</c:v>
                </c:pt>
                <c:pt idx="32">
                  <c:v>41.9</c:v>
                </c:pt>
              </c:numCache>
            </c:numRef>
          </c:yVal>
          <c:smooth val="0"/>
          <c:extLst>
            <c:ext xmlns:c16="http://schemas.microsoft.com/office/drawing/2014/chart" uri="{C3380CC4-5D6E-409C-BE32-E72D297353CC}">
              <c16:uniqueId val="{00000009-7E20-4CE3-ADFB-1665CEDFD0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{126A4841-66ED-4E23-BF7F-304CA84DED99}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E20-4CE3-ADFB-1665CEDFD0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{25EAAC43-85F3-4471-9E2F-60A20F4022F3}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20-4CE3-ADFB-1665CEDFD0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{CBE208DA-C394-4C26-9989-25A3BE42146F}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20-4CE3-ADFB-1665CEDFD0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{9D666414-8863-4893-B5B8-830781FC8AD4}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20-4CE3-ADFB-1665CEDFD0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{E9F83C97-1E67-4944-BC04-9E81DEA5F89F}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20-4CE3-ADFB-1665CEDFD08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{6A08DE3A-2452-40F2-866F-76CDF0983310}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E20-4CE3-ADFB-1665CEDFD08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{665BB9F4-9D9B-4205-B989-455C5BA65B28}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E20-4CE3-ADFB-1665CEDFD08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{66934B9F-9C33-4371-AFF3-6C00CC807460}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E20-4CE3-ADFB-1665CEDFD08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{77571295-558E-491C-9386-AC290B2D8146}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E20-4CE3-ADFB-1665CEDFD0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7E20-4CE3-ADFB-1665CEDFD082}"/>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{63DD4EB0-2CA2-42BB-A240-65F596B00DA2}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452-4658-9259-8233B98D3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{6E021316-09B4-4912-9878-B3C727BD9738}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52-4658-9259-8233B98D3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{5788D9D4-8C8A-435B-A99E-BDA15CCE4BDB}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52-4658-9259-8233B98D3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{14FBA66F-77FB-4D0F-A728-353C7AFBA50D}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52-4658-9259-8233B98D3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{8E753F80-6611-418B-AB6C-41AAB900A546}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52-4658-9259-8233B98D3DB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{C44930F4-7462-4C2E-9F97-6C0AD4286A5C}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452-4658-9259-8233B98D3DB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{B8229399-6942-4F82-93DA-CB58FFCE711A}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452-4658-9259-8233B98D3DB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{604F1388-8819-4F60-B72A-64A81982F5F0}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452-4658-9259-8233B98D3DB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{34BA8824-48CF-4112-8498-5CF6013B0D38}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452-4658-9259-8233B98D3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5.7</c:v>
                </c:pt>
                <c:pt idx="24">
                  <c:v>6.1</c:v>
                </c:pt>
                <c:pt idx="32">
                  <c:v>6.3</c:v>
                </c:pt>
              </c:numCache>
            </c:numRef>
          </c:xVal>
          <c:yVal>
            <c:numRef>
              <c:f>公会計指標分析・財政指標組合せ分析表!$BP$73:$DC$73</c:f>
              <c:numCache>
                <c:formatCode>#,##0.0;"▲ "#,##0.0</c:formatCode>
                <c:ptCount val="40"/>
                <c:pt idx="0">
                  <c:v>31.2</c:v>
                </c:pt>
                <c:pt idx="8">
                  <c:v>33.700000000000003</c:v>
                </c:pt>
                <c:pt idx="16">
                  <c:v>36.9</c:v>
                </c:pt>
                <c:pt idx="24">
                  <c:v>39.9</c:v>
                </c:pt>
                <c:pt idx="32">
                  <c:v>41.9</c:v>
                </c:pt>
              </c:numCache>
            </c:numRef>
          </c:yVal>
          <c:smooth val="0"/>
          <c:extLst>
            <c:ext xmlns:c16="http://schemas.microsoft.com/office/drawing/2014/chart" uri="{C3380CC4-5D6E-409C-BE32-E72D297353CC}">
              <c16:uniqueId val="{00000009-9452-4658-9259-8233B98D3D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{B5F8579E-6DE2-48F0-A7DB-7F58C3E615B2}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452-4658-9259-8233B98D3D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{644770C1-A756-4922-835A-C05E221259DF}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52-4658-9259-8233B98D3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{E9F41663-C9DA-4089-8F45-13FDFB80B181}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52-4658-9259-8233B98D3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{765AF2A3-6429-41DF-B3B4-B660EF1DE69F}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52-4658-9259-8233B98D3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{E1AAB81F-D8BC-49E6-984A-48C0264E5E63}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52-4658-9259-8233B98D3DB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{5525FA5D-070F-44E2-8BD7-114C898CDACD}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452-4658-9259-8233B98D3DB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{4C1937E8-83A1-4EC6-9C99-1B3F54F0D78F}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452-4658-9259-8233B98D3DB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{8822AC9D-3916-49A0-8D61-562C868B9F5C}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452-4658-9259-8233B98D3DB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{67D8F0B6-C6CF-49FD-BD55-8ED60BB0335D}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452-4658-9259-8233B98D3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452-4658-9259-8233B98D3DB5}"/>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プライマリーバランスに留意した適正管理により、元利償還金については</a:t>
          </a:r>
          <a:r>
            <a:rPr kumimoji="1" lang="en-US" altLang="ja-JP" sz="1100">
              <a:solidFill>
                <a:schemeClr val="dk1"/>
              </a:solidFill>
              <a:effectLst/>
              <a:latin typeface="+mn-lt"/>
              <a:ea typeface="+mn-ea"/>
              <a:cs typeface="+mn-cs"/>
            </a:rPr>
            <a:t>167,212</a:t>
          </a:r>
          <a:r>
            <a:rPr kumimoji="1" lang="ja-JP" altLang="en-US" sz="1100">
              <a:solidFill>
                <a:schemeClr val="dk1"/>
              </a:solidFill>
              <a:effectLst/>
              <a:latin typeface="+mn-lt"/>
              <a:ea typeface="+mn-ea"/>
              <a:cs typeface="+mn-cs"/>
            </a:rPr>
            <a:t>千円の減、</a:t>
          </a:r>
          <a:r>
            <a:rPr kumimoji="1" lang="ja-JP" altLang="ja-JP" sz="1100">
              <a:solidFill>
                <a:schemeClr val="dk1"/>
              </a:solidFill>
              <a:effectLst/>
              <a:latin typeface="+mn-lt"/>
              <a:ea typeface="+mn-ea"/>
              <a:cs typeface="+mn-cs"/>
            </a:rPr>
            <a:t>公営企業債元利償還金に対する繰出金についても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下水事業の償還金の減（△</a:t>
          </a:r>
          <a:r>
            <a:rPr kumimoji="1" lang="en-US" altLang="ja-JP" sz="1100">
              <a:solidFill>
                <a:schemeClr val="dk1"/>
              </a:solidFill>
              <a:effectLst/>
              <a:latin typeface="+mn-lt"/>
              <a:ea typeface="+mn-ea"/>
              <a:cs typeface="+mn-cs"/>
            </a:rPr>
            <a:t>58,248</a:t>
          </a:r>
          <a:r>
            <a:rPr kumimoji="1" lang="ja-JP" altLang="ja-JP" sz="1100">
              <a:solidFill>
                <a:schemeClr val="dk1"/>
              </a:solidFill>
              <a:effectLst/>
              <a:latin typeface="+mn-lt"/>
              <a:ea typeface="+mn-ea"/>
              <a:cs typeface="+mn-cs"/>
            </a:rPr>
            <a:t>千円）及び農業集落排水事業の償還金の減（△</a:t>
          </a:r>
          <a:r>
            <a:rPr kumimoji="1" lang="en-US" altLang="ja-JP" sz="1100">
              <a:solidFill>
                <a:schemeClr val="dk1"/>
              </a:solidFill>
              <a:effectLst/>
              <a:latin typeface="+mn-lt"/>
              <a:ea typeface="+mn-ea"/>
              <a:cs typeface="+mn-cs"/>
            </a:rPr>
            <a:t>18,758</a:t>
          </a:r>
          <a:r>
            <a:rPr kumimoji="1" lang="ja-JP" altLang="ja-JP" sz="1100">
              <a:solidFill>
                <a:schemeClr val="dk1"/>
              </a:solidFill>
              <a:effectLst/>
              <a:latin typeface="+mn-lt"/>
              <a:ea typeface="+mn-ea"/>
              <a:cs typeface="+mn-cs"/>
            </a:rPr>
            <a:t>千円）によ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50,343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元利償還に係る特定財源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19,031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、算入公債費等は、合併特例債の減少及び事業費補正分の減により</a:t>
          </a:r>
          <a:r>
            <a:rPr kumimoji="1" lang="en-US" altLang="ja-JP" sz="1100">
              <a:solidFill>
                <a:schemeClr val="dk1"/>
              </a:solidFill>
              <a:effectLst/>
              <a:latin typeface="+mn-lt"/>
              <a:ea typeface="+mn-ea"/>
              <a:cs typeface="+mn-cs"/>
            </a:rPr>
            <a:t>133,059</a:t>
          </a:r>
          <a:r>
            <a:rPr kumimoji="1" lang="ja-JP" altLang="en-US" sz="1100">
              <a:solidFill>
                <a:schemeClr val="dk1"/>
              </a:solidFill>
              <a:effectLst/>
              <a:latin typeface="+mn-lt"/>
              <a:ea typeface="+mn-ea"/>
              <a:cs typeface="+mn-cs"/>
            </a:rPr>
            <a:t>千円の減となっている。</a:t>
          </a:r>
          <a:endParaRPr lang="ja-JP" altLang="ja-JP" sz="1100">
            <a:effectLst/>
          </a:endParaRPr>
        </a:p>
        <a:p>
          <a:r>
            <a:rPr kumimoji="1" lang="ja-JP" altLang="ja-JP" sz="1100">
              <a:solidFill>
                <a:schemeClr val="dk1"/>
              </a:solidFill>
              <a:effectLst/>
              <a:latin typeface="+mn-lt"/>
              <a:ea typeface="+mn-ea"/>
              <a:cs typeface="+mn-cs"/>
            </a:rPr>
            <a:t>　そのため、実質公債費比率の分子は前年度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65,465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となっており、今後も起債の適正な管理に努める。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年度までに発行した中津市民病院債については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に満期一括償還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将来負担額については、地方債の着実な償還による現在高の減（△</a:t>
          </a:r>
          <a:r>
            <a:rPr kumimoji="1" lang="en-US" altLang="ja-JP" sz="1200">
              <a:solidFill>
                <a:schemeClr val="dk1"/>
              </a:solidFill>
              <a:effectLst/>
              <a:latin typeface="+mn-lt"/>
              <a:ea typeface="+mn-ea"/>
              <a:cs typeface="+mn-cs"/>
            </a:rPr>
            <a:t>438,237</a:t>
          </a:r>
          <a:r>
            <a:rPr kumimoji="1" lang="ja-JP" altLang="en-US" sz="1200">
              <a:solidFill>
                <a:schemeClr val="dk1"/>
              </a:solidFill>
              <a:effectLst/>
              <a:latin typeface="+mn-lt"/>
              <a:ea typeface="+mn-ea"/>
              <a:cs typeface="+mn-cs"/>
            </a:rPr>
            <a:t>千円）、職員数の削減による退職手当負担見込額の減（△</a:t>
          </a:r>
          <a:r>
            <a:rPr kumimoji="1" lang="en-US" altLang="ja-JP" sz="1200">
              <a:solidFill>
                <a:schemeClr val="dk1"/>
              </a:solidFill>
              <a:effectLst/>
              <a:latin typeface="+mn-lt"/>
              <a:ea typeface="+mn-ea"/>
              <a:cs typeface="+mn-cs"/>
            </a:rPr>
            <a:t>157,045</a:t>
          </a:r>
          <a:r>
            <a:rPr kumimoji="1" lang="ja-JP" altLang="en-US" sz="1200">
              <a:solidFill>
                <a:schemeClr val="dk1"/>
              </a:solidFill>
              <a:effectLst/>
              <a:latin typeface="+mn-lt"/>
              <a:ea typeface="+mn-ea"/>
              <a:cs typeface="+mn-cs"/>
            </a:rPr>
            <a:t>千円）が主な要因となり、前年度と比較し</a:t>
          </a:r>
          <a:r>
            <a:rPr kumimoji="1" lang="en-US" altLang="ja-JP" sz="1200">
              <a:solidFill>
                <a:schemeClr val="dk1"/>
              </a:solidFill>
              <a:effectLst/>
              <a:latin typeface="+mn-lt"/>
              <a:ea typeface="+mn-ea"/>
              <a:cs typeface="+mn-cs"/>
            </a:rPr>
            <a:t>600,402</a:t>
          </a:r>
          <a:r>
            <a:rPr kumimoji="1" lang="ja-JP" altLang="en-US" sz="1200">
              <a:solidFill>
                <a:schemeClr val="dk1"/>
              </a:solidFill>
              <a:effectLst/>
              <a:latin typeface="+mn-lt"/>
              <a:ea typeface="+mn-ea"/>
              <a:cs typeface="+mn-cs"/>
            </a:rPr>
            <a:t>千円の減となっている。</a:t>
          </a:r>
          <a:endParaRPr lang="ja-JP" altLang="ja-JP" sz="1200">
            <a:effectLst/>
          </a:endParaRPr>
        </a:p>
        <a:p>
          <a:r>
            <a:rPr kumimoji="1" lang="ja-JP" altLang="ja-JP" sz="1200">
              <a:solidFill>
                <a:schemeClr val="dk1"/>
              </a:solidFill>
              <a:effectLst/>
              <a:latin typeface="+mn-lt"/>
              <a:ea typeface="+mn-ea"/>
              <a:cs typeface="+mn-cs"/>
            </a:rPr>
            <a:t>　充当可能財源等については、</a:t>
          </a:r>
          <a:r>
            <a:rPr kumimoji="1" lang="ja-JP" altLang="en-US" sz="1200">
              <a:solidFill>
                <a:schemeClr val="dk1"/>
              </a:solidFill>
              <a:effectLst/>
              <a:latin typeface="+mn-lt"/>
              <a:ea typeface="+mn-ea"/>
              <a:cs typeface="+mn-cs"/>
            </a:rPr>
            <a:t>交付税算入率の高い地方債現在高の減による</a:t>
          </a:r>
          <a:r>
            <a:rPr kumimoji="1" lang="ja-JP" altLang="ja-JP" sz="1200">
              <a:solidFill>
                <a:schemeClr val="dk1"/>
              </a:solidFill>
              <a:effectLst/>
              <a:latin typeface="+mn-lt"/>
              <a:ea typeface="+mn-ea"/>
              <a:cs typeface="+mn-cs"/>
            </a:rPr>
            <a:t>基準財政需要額算入見込額の減（△</a:t>
          </a:r>
          <a:r>
            <a:rPr kumimoji="1" lang="en-US" altLang="ja-JP" sz="1200">
              <a:solidFill>
                <a:schemeClr val="dk1"/>
              </a:solidFill>
              <a:effectLst/>
              <a:latin typeface="+mn-lt"/>
              <a:ea typeface="+mn-ea"/>
              <a:cs typeface="+mn-cs"/>
            </a:rPr>
            <a:t>1,167,499</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、充当可能基金の減（△</a:t>
          </a:r>
          <a:r>
            <a:rPr kumimoji="1" lang="en-US" altLang="ja-JP" sz="1200">
              <a:solidFill>
                <a:schemeClr val="dk1"/>
              </a:solidFill>
              <a:effectLst/>
              <a:latin typeface="+mn-lt"/>
              <a:ea typeface="+mn-ea"/>
              <a:cs typeface="+mn-cs"/>
            </a:rPr>
            <a:t>131,750</a:t>
          </a:r>
          <a:r>
            <a:rPr kumimoji="1" lang="ja-JP" altLang="en-US" sz="1200">
              <a:solidFill>
                <a:schemeClr val="dk1"/>
              </a:solidFill>
              <a:effectLst/>
              <a:latin typeface="+mn-lt"/>
              <a:ea typeface="+mn-ea"/>
              <a:cs typeface="+mn-cs"/>
            </a:rPr>
            <a:t>千円）</a:t>
          </a:r>
          <a:r>
            <a:rPr kumimoji="1" lang="ja-JP" altLang="ja-JP" sz="1200">
              <a:solidFill>
                <a:schemeClr val="dk1"/>
              </a:solidFill>
              <a:effectLst/>
              <a:latin typeface="+mn-lt"/>
              <a:ea typeface="+mn-ea"/>
              <a:cs typeface="+mn-cs"/>
            </a:rPr>
            <a:t>が主な要因となり、</a:t>
          </a:r>
          <a:r>
            <a:rPr kumimoji="1" lang="ja-JP" altLang="en-US" sz="1200">
              <a:solidFill>
                <a:schemeClr val="dk1"/>
              </a:solidFill>
              <a:effectLst/>
              <a:latin typeface="+mn-lt"/>
              <a:ea typeface="+mn-ea"/>
              <a:cs typeface="+mn-cs"/>
            </a:rPr>
            <a:t>前年度と比較し</a:t>
          </a:r>
          <a:r>
            <a:rPr kumimoji="1" lang="en-US" altLang="ja-JP" sz="1200">
              <a:solidFill>
                <a:schemeClr val="dk1"/>
              </a:solidFill>
              <a:effectLst/>
              <a:latin typeface="+mn-lt"/>
              <a:ea typeface="+mn-ea"/>
              <a:cs typeface="+mn-cs"/>
            </a:rPr>
            <a:t>1,178,871</a:t>
          </a:r>
          <a:r>
            <a:rPr kumimoji="1" lang="ja-JP" altLang="en-US" sz="1200">
              <a:solidFill>
                <a:schemeClr val="dk1"/>
              </a:solidFill>
              <a:effectLst/>
              <a:latin typeface="+mn-lt"/>
              <a:ea typeface="+mn-ea"/>
              <a:cs typeface="+mn-cs"/>
            </a:rPr>
            <a:t>千円の減となっている。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将来負担額の減少幅を充当可能財源等の減少幅が上回ったため、</a:t>
          </a:r>
          <a:r>
            <a:rPr kumimoji="1" lang="ja-JP" altLang="ja-JP" sz="1200">
              <a:solidFill>
                <a:schemeClr val="dk1"/>
              </a:solidFill>
              <a:effectLst/>
              <a:latin typeface="+mn-lt"/>
              <a:ea typeface="+mn-ea"/>
              <a:cs typeface="+mn-cs"/>
            </a:rPr>
            <a:t>将来負担比率の分子は</a:t>
          </a:r>
          <a:r>
            <a:rPr kumimoji="1" lang="ja-JP" altLang="en-US" sz="1200">
              <a:solidFill>
                <a:schemeClr val="dk1"/>
              </a:solidFill>
              <a:effectLst/>
              <a:latin typeface="+mn-lt"/>
              <a:ea typeface="+mn-ea"/>
              <a:cs typeface="+mn-cs"/>
            </a:rPr>
            <a:t>、前年度と比較し</a:t>
          </a:r>
          <a:r>
            <a:rPr kumimoji="1" lang="en-US" altLang="ja-JP" sz="1200">
              <a:solidFill>
                <a:schemeClr val="dk1"/>
              </a:solidFill>
              <a:effectLst/>
              <a:latin typeface="+mn-lt"/>
              <a:ea typeface="+mn-ea"/>
              <a:cs typeface="+mn-cs"/>
            </a:rPr>
            <a:t>578,469</a:t>
          </a:r>
          <a:r>
            <a:rPr kumimoji="1" lang="ja-JP" altLang="ja-JP" sz="1200">
              <a:solidFill>
                <a:schemeClr val="dk1"/>
              </a:solidFill>
              <a:effectLst/>
              <a:latin typeface="+mn-lt"/>
              <a:ea typeface="+mn-ea"/>
              <a:cs typeface="+mn-cs"/>
            </a:rPr>
            <a:t>千円の増となって</a:t>
          </a:r>
          <a:r>
            <a:rPr kumimoji="1" lang="ja-JP" altLang="en-US"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今後も「中津市行政サービス高度化プラン」（平成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年度）に基づき、当該比率の適正な推移に努める。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合併算定替終了</a:t>
          </a:r>
          <a:r>
            <a:rPr kumimoji="1" lang="ja-JP" altLang="en-US" sz="1400">
              <a:solidFill>
                <a:schemeClr val="dk1"/>
              </a:solidFill>
              <a:effectLst/>
              <a:latin typeface="+mn-lt"/>
              <a:ea typeface="+mn-ea"/>
              <a:cs typeface="+mn-cs"/>
            </a:rPr>
            <a:t>に伴い普通交付税が縮減したことによる</a:t>
          </a:r>
          <a:r>
            <a:rPr kumimoji="1" lang="ja-JP" altLang="ja-JP" sz="1400">
              <a:solidFill>
                <a:schemeClr val="dk1"/>
              </a:solidFill>
              <a:effectLst/>
              <a:latin typeface="+mn-lt"/>
              <a:ea typeface="+mn-ea"/>
              <a:cs typeface="+mn-cs"/>
            </a:rPr>
            <a:t>一般財源の縮小、社会保障費の増などによ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、財政調整用基金（財政調整基金および減債基金）については</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億円の減となり、また、その他特目基金についても地域振興基金などの取崩を行ったため、全体として</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6.4</a:t>
          </a:r>
          <a:r>
            <a:rPr kumimoji="1" lang="ja-JP" altLang="ja-JP" sz="14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用基金については、公共施設の維持更新費用平準化のための基金を新たに設けるなど、財政の安定的な運営に必要な規模を確保していく。また、現有基金については、個別に基金そのものの意義を再度検討し、現在の行政目的・課題に整合していないと判断される基金は、目的の変更若しくは廃止等も含め見直しを行っ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地域振興基金：合併特例債を原資として、中津市の地域振興を目的とした事業に充当</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福祉振興基金：本格的な高齢化社会の到来に備え、福祉の増進及び市民福祉活動の促進</a:t>
          </a:r>
          <a:r>
            <a:rPr kumimoji="1" lang="ja-JP" altLang="en-US" sz="1400">
              <a:solidFill>
                <a:schemeClr val="dk1"/>
              </a:solidFill>
              <a:effectLst/>
              <a:latin typeface="+mn-lt"/>
              <a:ea typeface="+mn-ea"/>
              <a:cs typeface="+mn-cs"/>
            </a:rPr>
            <a:t>に係る事業に充当</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中津市拠点基金：大分県北部・日田地方拠点都市地域基本計画に基づき、人材育成、地域間交流、地域振興、</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地域づくり等の推進</a:t>
          </a:r>
          <a:r>
            <a:rPr kumimoji="1" lang="ja-JP" altLang="en-US" sz="1400">
              <a:solidFill>
                <a:schemeClr val="dk1"/>
              </a:solidFill>
              <a:effectLst/>
              <a:latin typeface="+mn-lt"/>
              <a:ea typeface="+mn-ea"/>
              <a:cs typeface="+mn-cs"/>
            </a:rPr>
            <a:t>に係る事業に充当</a:t>
          </a:r>
          <a:endParaRPr lang="ja-JP" altLang="ja-JP" sz="1400">
            <a:effectLst/>
          </a:endParaRPr>
        </a:p>
        <a:p>
          <a:r>
            <a:rPr kumimoji="1" lang="ja-JP" altLang="en-US" sz="1400">
              <a:solidFill>
                <a:schemeClr val="dk1"/>
              </a:solidFill>
              <a:effectLst/>
              <a:latin typeface="+mn-lt"/>
              <a:ea typeface="+mn-ea"/>
              <a:cs typeface="+mn-cs"/>
            </a:rPr>
            <a:t>　　公共施設等整備</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公共施設等の整備及び補修等、整備に係る借入金の償還、解体撤去経費に充当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ふるさとなかつ応援</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市に対する寄附金を原資として、</a:t>
          </a:r>
          <a:r>
            <a:rPr lang="ja-JP" altLang="en-US" sz="1400">
              <a:effectLst/>
            </a:rPr>
            <a:t>ふるさと中津を守り元気づける施策に充当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地域振興基金：田舎困りごとサポートや予防接種等の事業に充当したことによる減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地域振興基金：合併後</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年を経過し、新たな施策及び行政課題の解決のため</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有効</a:t>
          </a:r>
          <a:r>
            <a:rPr kumimoji="1" lang="ja-JP" altLang="en-US" sz="1400">
              <a:solidFill>
                <a:schemeClr val="dk1"/>
              </a:solidFill>
              <a:effectLst/>
              <a:latin typeface="+mn-lt"/>
              <a:ea typeface="+mn-ea"/>
              <a:cs typeface="+mn-cs"/>
            </a:rPr>
            <a:t>的</a:t>
          </a:r>
          <a:r>
            <a:rPr kumimoji="1" lang="ja-JP" altLang="ja-JP" sz="1400">
              <a:solidFill>
                <a:schemeClr val="dk1"/>
              </a:solidFill>
              <a:effectLst/>
              <a:latin typeface="+mn-lt"/>
              <a:ea typeface="+mn-ea"/>
              <a:cs typeface="+mn-cs"/>
            </a:rPr>
            <a:t>かつ積極的に活用する。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合併算定替終了に伴い普通交付税が縮減したことによる一般財源の縮小、社会保障費の増などによ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取崩が増加し、</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中津市行政サービス高度化プランにおいて、令和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年度末に標準財政規模の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％程度に当たる</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億円以上を確保する目標を設定している。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合併特例債等の公債費償還にかかる負担平準化のため、減債基金の取崩を行ったことによ</a:t>
          </a:r>
          <a:r>
            <a:rPr kumimoji="1" lang="ja-JP" altLang="en-US" sz="1400">
              <a:solidFill>
                <a:schemeClr val="dk1"/>
              </a:solidFill>
              <a:effectLst/>
              <a:latin typeface="+mn-lt"/>
              <a:ea typeface="+mn-ea"/>
              <a:cs typeface="+mn-cs"/>
            </a:rPr>
            <a:t>り、約</a:t>
          </a:r>
          <a:r>
            <a:rPr kumimoji="1" lang="en-US" altLang="ja-JP" sz="1400">
              <a:solidFill>
                <a:schemeClr val="dk1"/>
              </a:solidFill>
              <a:effectLst/>
              <a:latin typeface="+mn-lt"/>
              <a:ea typeface="+mn-ea"/>
              <a:cs typeface="+mn-cs"/>
            </a:rPr>
            <a:t>0.3</a:t>
          </a:r>
          <a:r>
            <a:rPr kumimoji="1" lang="ja-JP" altLang="en-US" sz="14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平準化のための取崩しを逓減させ、令和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年度以降は残高を維持していく。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総量圧縮等の取り組みを行わなければ、有形固定資産減価償却率は上昇の一途をたどると推測される。平成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月に策定した「公共施設等総合管理計画」において、公共施設等の延べ床面積を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削減する目標を掲げており、総量の抑制、長寿命化、効率的な運営といった着実なマネジメントの推進が必要である。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83" name="楕円 82"/>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84" name="有形固定資産減価償却率該当値テキスト"/>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85" name="楕円 84"/>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49621</xdr:rowOff>
    </xdr:to>
    <xdr:cxnSp macro="">
      <xdr:nvCxnSpPr>
        <xdr:cNvPr id="86" name="直線コネクタ 85"/>
        <xdr:cNvCxnSpPr/>
      </xdr:nvCxnSpPr>
      <xdr:spPr>
        <a:xfrm>
          <a:off x="4051300" y="593380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87" name="楕円 86"/>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18778</xdr:rowOff>
    </xdr:to>
    <xdr:cxnSp macro="">
      <xdr:nvCxnSpPr>
        <xdr:cNvPr id="88" name="直線コネクタ 87"/>
        <xdr:cNvCxnSpPr/>
      </xdr:nvCxnSpPr>
      <xdr:spPr>
        <a:xfrm>
          <a:off x="3289300" y="592146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89" name="楕円 88"/>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30</xdr:row>
      <xdr:rowOff>6441</xdr:rowOff>
    </xdr:to>
    <xdr:cxnSp macro="">
      <xdr:nvCxnSpPr>
        <xdr:cNvPr id="90" name="直線コネクタ 89"/>
        <xdr:cNvCxnSpPr/>
      </xdr:nvCxnSpPr>
      <xdr:spPr>
        <a:xfrm>
          <a:off x="2527300" y="589062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xdr:cNvSpPr/>
      </xdr:nvSpPr>
      <xdr:spPr>
        <a:xfrm>
          <a:off x="1714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29</xdr:row>
      <xdr:rowOff>147048</xdr:rowOff>
    </xdr:to>
    <xdr:cxnSp macro="">
      <xdr:nvCxnSpPr>
        <xdr:cNvPr id="92" name="直線コネクタ 91"/>
        <xdr:cNvCxnSpPr/>
      </xdr:nvCxnSpPr>
      <xdr:spPr>
        <a:xfrm>
          <a:off x="1765300" y="586286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60705</xdr:rowOff>
    </xdr:from>
    <xdr:ext cx="405111" cy="259045"/>
    <xdr:sp macro="" textlink="">
      <xdr:nvSpPr>
        <xdr:cNvPr id="97" name="n_1main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98" name="n_2mainValue有形固定資産減価償却率"/>
        <xdr:cNvSpPr txBox="1"/>
      </xdr:nvSpPr>
      <xdr:spPr>
        <a:xfrm>
          <a:off x="3086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99" name="n_3mainValue有形固定資産減価償却率"/>
        <xdr:cNvSpPr txBox="1"/>
      </xdr:nvSpPr>
      <xdr:spPr>
        <a:xfrm>
          <a:off x="2324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00" name="n_4mainValue有形固定資産減価償却率"/>
        <xdr:cNvSpPr txBox="1"/>
      </xdr:nvSpPr>
      <xdr:spPr>
        <a:xfrm>
          <a:off x="1562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昨年度と比較し、債務償還比率は改善したものの、依然として類似団体内平均値より高い数値となっている。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そのため、公共施設等の総量の抑制、集約、長寿命化、複合化等を推進するとともに、平成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月に策定した「公共施設等総合管理計画」に基づいた着実なマネジメントを実施する必要がある。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年度に策定した「中津市行政サービス高度化プラン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」に基づき、公共施設の最適化や公共施設等整備基金を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億円以上確保していく。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151476</xdr:rowOff>
    </xdr:from>
    <xdr:to>
      <xdr:col>76</xdr:col>
      <xdr:colOff>73025</xdr:colOff>
      <xdr:row>31</xdr:row>
      <xdr:rowOff>81626</xdr:rowOff>
    </xdr:to>
    <xdr:sp macro="" textlink="">
      <xdr:nvSpPr>
        <xdr:cNvPr id="145" name="楕円 144"/>
        <xdr:cNvSpPr/>
      </xdr:nvSpPr>
      <xdr:spPr>
        <a:xfrm>
          <a:off x="14744700" y="60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129903</xdr:rowOff>
    </xdr:from>
    <xdr:ext cx="469744" cy="259045"/>
    <xdr:sp macro="" textlink="">
      <xdr:nvSpPr>
        <xdr:cNvPr id="146" name="債務償還比率該当値テキスト"/>
        <xdr:cNvSpPr txBox="1"/>
      </xdr:nvSpPr>
      <xdr:spPr>
        <a:xfrm>
          <a:off x="14846300" y="60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29683</xdr:rowOff>
    </xdr:from>
    <xdr:to>
      <xdr:col>72</xdr:col>
      <xdr:colOff>123825</xdr:colOff>
      <xdr:row>31</xdr:row>
      <xdr:rowOff>131283</xdr:rowOff>
    </xdr:to>
    <xdr:sp macro="" textlink="">
      <xdr:nvSpPr>
        <xdr:cNvPr id="147" name="楕円 146"/>
        <xdr:cNvSpPr/>
      </xdr:nvSpPr>
      <xdr:spPr>
        <a:xfrm>
          <a:off x="14033500" y="61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30826</xdr:rowOff>
    </xdr:from>
    <xdr:to>
      <xdr:col>76</xdr:col>
      <xdr:colOff>22225</xdr:colOff>
      <xdr:row>31</xdr:row>
      <xdr:rowOff>80483</xdr:rowOff>
    </xdr:to>
    <xdr:cxnSp macro="">
      <xdr:nvCxnSpPr>
        <xdr:cNvPr id="148" name="直線コネクタ 147"/>
        <xdr:cNvCxnSpPr/>
      </xdr:nvCxnSpPr>
      <xdr:spPr>
        <a:xfrm flipV="1">
          <a:off x="14084300" y="6117301"/>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170787</xdr:rowOff>
    </xdr:from>
    <xdr:to>
      <xdr:col>68</xdr:col>
      <xdr:colOff>123825</xdr:colOff>
      <xdr:row>31</xdr:row>
      <xdr:rowOff>100937</xdr:rowOff>
    </xdr:to>
    <xdr:sp macro="" textlink="">
      <xdr:nvSpPr>
        <xdr:cNvPr id="149" name="楕円 148"/>
        <xdr:cNvSpPr/>
      </xdr:nvSpPr>
      <xdr:spPr>
        <a:xfrm>
          <a:off x="13271500" y="60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50137</xdr:rowOff>
    </xdr:from>
    <xdr:to>
      <xdr:col>72</xdr:col>
      <xdr:colOff>73025</xdr:colOff>
      <xdr:row>31</xdr:row>
      <xdr:rowOff>80483</xdr:rowOff>
    </xdr:to>
    <xdr:cxnSp macro="">
      <xdr:nvCxnSpPr>
        <xdr:cNvPr id="150" name="直線コネクタ 149"/>
        <xdr:cNvCxnSpPr/>
      </xdr:nvCxnSpPr>
      <xdr:spPr>
        <a:xfrm>
          <a:off x="13322300" y="6136612"/>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8932</xdr:rowOff>
    </xdr:from>
    <xdr:to>
      <xdr:col>64</xdr:col>
      <xdr:colOff>123825</xdr:colOff>
      <xdr:row>31</xdr:row>
      <xdr:rowOff>110532</xdr:rowOff>
    </xdr:to>
    <xdr:sp macro="" textlink="">
      <xdr:nvSpPr>
        <xdr:cNvPr id="151" name="楕円 150"/>
        <xdr:cNvSpPr/>
      </xdr:nvSpPr>
      <xdr:spPr>
        <a:xfrm>
          <a:off x="12509500" y="6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50137</xdr:rowOff>
    </xdr:from>
    <xdr:to>
      <xdr:col>68</xdr:col>
      <xdr:colOff>73025</xdr:colOff>
      <xdr:row>31</xdr:row>
      <xdr:rowOff>59732</xdr:rowOff>
    </xdr:to>
    <xdr:cxnSp macro="">
      <xdr:nvCxnSpPr>
        <xdr:cNvPr id="152" name="直線コネクタ 151"/>
        <xdr:cNvCxnSpPr/>
      </xdr:nvCxnSpPr>
      <xdr:spPr>
        <a:xfrm flipV="1">
          <a:off x="12560300" y="6136612"/>
          <a:ext cx="762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121489</xdr:rowOff>
    </xdr:from>
    <xdr:to>
      <xdr:col>60</xdr:col>
      <xdr:colOff>123825</xdr:colOff>
      <xdr:row>31</xdr:row>
      <xdr:rowOff>51639</xdr:rowOff>
    </xdr:to>
    <xdr:sp macro="" textlink="">
      <xdr:nvSpPr>
        <xdr:cNvPr id="153" name="楕円 152"/>
        <xdr:cNvSpPr/>
      </xdr:nvSpPr>
      <xdr:spPr>
        <a:xfrm>
          <a:off x="11747500" y="60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839</xdr:rowOff>
    </xdr:from>
    <xdr:to>
      <xdr:col>64</xdr:col>
      <xdr:colOff>73025</xdr:colOff>
      <xdr:row>31</xdr:row>
      <xdr:rowOff>59732</xdr:rowOff>
    </xdr:to>
    <xdr:cxnSp macro="">
      <xdr:nvCxnSpPr>
        <xdr:cNvPr id="154" name="直線コネクタ 153"/>
        <xdr:cNvCxnSpPr/>
      </xdr:nvCxnSpPr>
      <xdr:spPr>
        <a:xfrm>
          <a:off x="11798300" y="6087314"/>
          <a:ext cx="762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122410</xdr:rowOff>
    </xdr:from>
    <xdr:ext cx="469744" cy="259045"/>
    <xdr:sp macro="" textlink="">
      <xdr:nvSpPr>
        <xdr:cNvPr id="159" name="n_1mainValue債務償還比率"/>
        <xdr:cNvSpPr txBox="1"/>
      </xdr:nvSpPr>
      <xdr:spPr>
        <a:xfrm>
          <a:off x="13836727" y="62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92064</xdr:rowOff>
    </xdr:from>
    <xdr:ext cx="469744" cy="259045"/>
    <xdr:sp macro="" textlink="">
      <xdr:nvSpPr>
        <xdr:cNvPr id="160" name="n_2mainValue債務償還比率"/>
        <xdr:cNvSpPr txBox="1"/>
      </xdr:nvSpPr>
      <xdr:spPr>
        <a:xfrm>
          <a:off x="13087427" y="617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101659</xdr:rowOff>
    </xdr:from>
    <xdr:ext cx="469744" cy="259045"/>
    <xdr:sp macro="" textlink="">
      <xdr:nvSpPr>
        <xdr:cNvPr id="161" name="n_3mainValue債務償還比率"/>
        <xdr:cNvSpPr txBox="1"/>
      </xdr:nvSpPr>
      <xdr:spPr>
        <a:xfrm>
          <a:off x="12325427" y="61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42766</xdr:rowOff>
    </xdr:from>
    <xdr:ext cx="469744" cy="259045"/>
    <xdr:sp macro="" textlink="">
      <xdr:nvSpPr>
        <xdr:cNvPr id="162" name="n_4mainValue債務償還比率"/>
        <xdr:cNvSpPr txBox="1"/>
      </xdr:nvSpPr>
      <xdr:spPr>
        <a:xfrm>
          <a:off x="11563427" y="61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71" name="楕円 70"/>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72" name="【道路】&#10;有形固定資産減価償却率該当値テキスト"/>
        <xdr:cNvSpPr txBox="1"/>
      </xdr:nvSpPr>
      <xdr:spPr>
        <a:xfrm>
          <a:off x="4673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55118</xdr:rowOff>
    </xdr:from>
    <xdr:to>
      <xdr:col>20</xdr:col>
      <xdr:colOff>38100</xdr:colOff>
      <xdr:row>39</xdr:row>
      <xdr:rowOff>156718</xdr:rowOff>
    </xdr:to>
    <xdr:sp macro="" textlink="">
      <xdr:nvSpPr>
        <xdr:cNvPr id="73" name="楕円 72"/>
        <xdr:cNvSpPr/>
      </xdr:nvSpPr>
      <xdr:spPr>
        <a:xfrm>
          <a:off x="3746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105918</xdr:rowOff>
    </xdr:from>
    <xdr:to>
      <xdr:col>24</xdr:col>
      <xdr:colOff>63500</xdr:colOff>
      <xdr:row>39</xdr:row>
      <xdr:rowOff>135636</xdr:rowOff>
    </xdr:to>
    <xdr:cxnSp macro="">
      <xdr:nvCxnSpPr>
        <xdr:cNvPr id="74" name="直線コネクタ 73"/>
        <xdr:cNvCxnSpPr/>
      </xdr:nvCxnSpPr>
      <xdr:spPr>
        <a:xfrm>
          <a:off x="3797300" y="679246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23114</xdr:rowOff>
    </xdr:from>
    <xdr:to>
      <xdr:col>15</xdr:col>
      <xdr:colOff>101600</xdr:colOff>
      <xdr:row>39</xdr:row>
      <xdr:rowOff>124714</xdr:rowOff>
    </xdr:to>
    <xdr:sp macro="" textlink="">
      <xdr:nvSpPr>
        <xdr:cNvPr id="75" name="楕円 74"/>
        <xdr:cNvSpPr/>
      </xdr:nvSpPr>
      <xdr:spPr>
        <a:xfrm>
          <a:off x="2857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73914</xdr:rowOff>
    </xdr:from>
    <xdr:to>
      <xdr:col>19</xdr:col>
      <xdr:colOff>177800</xdr:colOff>
      <xdr:row>39</xdr:row>
      <xdr:rowOff>105918</xdr:rowOff>
    </xdr:to>
    <xdr:cxnSp macro="">
      <xdr:nvCxnSpPr>
        <xdr:cNvPr id="76" name="直線コネクタ 75"/>
        <xdr:cNvCxnSpPr/>
      </xdr:nvCxnSpPr>
      <xdr:spPr>
        <a:xfrm>
          <a:off x="2908300" y="676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164846</xdr:rowOff>
    </xdr:from>
    <xdr:to>
      <xdr:col>10</xdr:col>
      <xdr:colOff>165100</xdr:colOff>
      <xdr:row>39</xdr:row>
      <xdr:rowOff>94996</xdr:rowOff>
    </xdr:to>
    <xdr:sp macro="" textlink="">
      <xdr:nvSpPr>
        <xdr:cNvPr id="77" name="楕円 76"/>
        <xdr:cNvSpPr/>
      </xdr:nvSpPr>
      <xdr:spPr>
        <a:xfrm>
          <a:off x="1968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44196</xdr:rowOff>
    </xdr:from>
    <xdr:to>
      <xdr:col>15</xdr:col>
      <xdr:colOff>50800</xdr:colOff>
      <xdr:row>39</xdr:row>
      <xdr:rowOff>73914</xdr:rowOff>
    </xdr:to>
    <xdr:cxnSp macro="">
      <xdr:nvCxnSpPr>
        <xdr:cNvPr id="78" name="直線コネクタ 77"/>
        <xdr:cNvCxnSpPr/>
      </xdr:nvCxnSpPr>
      <xdr:spPr>
        <a:xfrm>
          <a:off x="2019300" y="673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132842</xdr:rowOff>
    </xdr:from>
    <xdr:to>
      <xdr:col>6</xdr:col>
      <xdr:colOff>38100</xdr:colOff>
      <xdr:row>39</xdr:row>
      <xdr:rowOff>62992</xdr:rowOff>
    </xdr:to>
    <xdr:sp macro="" textlink="">
      <xdr:nvSpPr>
        <xdr:cNvPr id="79" name="楕円 78"/>
        <xdr:cNvSpPr/>
      </xdr:nvSpPr>
      <xdr:spPr>
        <a:xfrm>
          <a:off x="1079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12192</xdr:rowOff>
    </xdr:from>
    <xdr:to>
      <xdr:col>10</xdr:col>
      <xdr:colOff>114300</xdr:colOff>
      <xdr:row>39</xdr:row>
      <xdr:rowOff>44196</xdr:rowOff>
    </xdr:to>
    <xdr:cxnSp macro="">
      <xdr:nvCxnSpPr>
        <xdr:cNvPr id="80" name="直線コネクタ 79"/>
        <xdr:cNvCxnSpPr/>
      </xdr:nvCxnSpPr>
      <xdr:spPr>
        <a:xfrm>
          <a:off x="1130300" y="66987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147845</xdr:rowOff>
    </xdr:from>
    <xdr:ext cx="405111" cy="259045"/>
    <xdr:sp macro="" textlink="">
      <xdr:nvSpPr>
        <xdr:cNvPr id="85" name="n_1mainValue【道路】&#10;有形固定資産減価償却率"/>
        <xdr:cNvSpPr txBox="1"/>
      </xdr:nvSpPr>
      <xdr:spPr>
        <a:xfrm>
          <a:off x="3582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86" name="n_2mainValue【道路】&#10;有形固定資産減価償却率"/>
        <xdr:cNvSpPr txBox="1"/>
      </xdr:nvSpPr>
      <xdr:spPr>
        <a:xfrm>
          <a:off x="2705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7" name="n_3mainValue【道路】&#10;有形固定資産減価償却率"/>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54119</xdr:rowOff>
    </xdr:from>
    <xdr:ext cx="405111" cy="259045"/>
    <xdr:sp macro="" textlink="">
      <xdr:nvSpPr>
        <xdr:cNvPr id="88" name="n_4mainValue【道路】&#10;有形固定資産減価償却率"/>
        <xdr:cNvSpPr txBox="1"/>
      </xdr:nvSpPr>
      <xdr:spPr>
        <a:xfrm>
          <a:off x="927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xdr:rowOff>
    </xdr:from>
    <xdr:to>
      <xdr:col>55</xdr:col>
      <xdr:colOff>50800</xdr:colOff>
      <xdr:row>38</xdr:row>
      <xdr:rowOff>102235</xdr:rowOff>
    </xdr:to>
    <xdr:sp macro="" textlink="">
      <xdr:nvSpPr>
        <xdr:cNvPr id="128" name="楕円 127"/>
        <xdr:cNvSpPr/>
      </xdr:nvSpPr>
      <xdr:spPr>
        <a:xfrm>
          <a:off x="10426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150512</xdr:rowOff>
    </xdr:from>
    <xdr:ext cx="534377" cy="259045"/>
    <xdr:sp macro="" textlink="">
      <xdr:nvSpPr>
        <xdr:cNvPr id="129" name="【道路】&#10;一人当たり延長該当値テキスト"/>
        <xdr:cNvSpPr txBox="1"/>
      </xdr:nvSpPr>
      <xdr:spPr>
        <a:xfrm>
          <a:off x="10515600" y="64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169837</xdr:rowOff>
    </xdr:from>
    <xdr:to>
      <xdr:col>50</xdr:col>
      <xdr:colOff>165100</xdr:colOff>
      <xdr:row>38</xdr:row>
      <xdr:rowOff>99987</xdr:rowOff>
    </xdr:to>
    <xdr:sp macro="" textlink="">
      <xdr:nvSpPr>
        <xdr:cNvPr id="130" name="楕円 129"/>
        <xdr:cNvSpPr/>
      </xdr:nvSpPr>
      <xdr:spPr>
        <a:xfrm>
          <a:off x="9588500" y="65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49187</xdr:rowOff>
    </xdr:from>
    <xdr:to>
      <xdr:col>55</xdr:col>
      <xdr:colOff>0</xdr:colOff>
      <xdr:row>38</xdr:row>
      <xdr:rowOff>51435</xdr:rowOff>
    </xdr:to>
    <xdr:cxnSp macro="">
      <xdr:nvCxnSpPr>
        <xdr:cNvPr id="131" name="直線コネクタ 130"/>
        <xdr:cNvCxnSpPr/>
      </xdr:nvCxnSpPr>
      <xdr:spPr>
        <a:xfrm>
          <a:off x="9639300" y="656428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1969</xdr:rowOff>
    </xdr:from>
    <xdr:to>
      <xdr:col>46</xdr:col>
      <xdr:colOff>38100</xdr:colOff>
      <xdr:row>38</xdr:row>
      <xdr:rowOff>103569</xdr:rowOff>
    </xdr:to>
    <xdr:sp macro="" textlink="">
      <xdr:nvSpPr>
        <xdr:cNvPr id="132" name="楕円 131"/>
        <xdr:cNvSpPr/>
      </xdr:nvSpPr>
      <xdr:spPr>
        <a:xfrm>
          <a:off x="8699500" y="65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49187</xdr:rowOff>
    </xdr:from>
    <xdr:to>
      <xdr:col>50</xdr:col>
      <xdr:colOff>114300</xdr:colOff>
      <xdr:row>38</xdr:row>
      <xdr:rowOff>52769</xdr:rowOff>
    </xdr:to>
    <xdr:cxnSp macro="">
      <xdr:nvCxnSpPr>
        <xdr:cNvPr id="133" name="直線コネクタ 132"/>
        <xdr:cNvCxnSpPr/>
      </xdr:nvCxnSpPr>
      <xdr:spPr>
        <a:xfrm flipV="1">
          <a:off x="8750300" y="656428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136690</xdr:rowOff>
    </xdr:from>
    <xdr:to>
      <xdr:col>41</xdr:col>
      <xdr:colOff>101600</xdr:colOff>
      <xdr:row>42</xdr:row>
      <xdr:rowOff>66840</xdr:rowOff>
    </xdr:to>
    <xdr:sp macro="" textlink="">
      <xdr:nvSpPr>
        <xdr:cNvPr id="134" name="楕円 133"/>
        <xdr:cNvSpPr/>
      </xdr:nvSpPr>
      <xdr:spPr>
        <a:xfrm>
          <a:off x="7810500" y="7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52769</xdr:rowOff>
    </xdr:from>
    <xdr:to>
      <xdr:col>45</xdr:col>
      <xdr:colOff>177800</xdr:colOff>
      <xdr:row>42</xdr:row>
      <xdr:rowOff>16040</xdr:rowOff>
    </xdr:to>
    <xdr:cxnSp macro="">
      <xdr:nvCxnSpPr>
        <xdr:cNvPr id="135" name="直線コネクタ 134"/>
        <xdr:cNvCxnSpPr/>
      </xdr:nvCxnSpPr>
      <xdr:spPr>
        <a:xfrm flipV="1">
          <a:off x="7861300" y="6567869"/>
          <a:ext cx="889000" cy="6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7188</xdr:rowOff>
    </xdr:from>
    <xdr:to>
      <xdr:col>36</xdr:col>
      <xdr:colOff>165100</xdr:colOff>
      <xdr:row>38</xdr:row>
      <xdr:rowOff>108788</xdr:rowOff>
    </xdr:to>
    <xdr:sp macro="" textlink="">
      <xdr:nvSpPr>
        <xdr:cNvPr id="136" name="楕円 135"/>
        <xdr:cNvSpPr/>
      </xdr:nvSpPr>
      <xdr:spPr>
        <a:xfrm>
          <a:off x="6921500" y="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57988</xdr:rowOff>
    </xdr:from>
    <xdr:to>
      <xdr:col>41</xdr:col>
      <xdr:colOff>50800</xdr:colOff>
      <xdr:row>42</xdr:row>
      <xdr:rowOff>16040</xdr:rowOff>
    </xdr:to>
    <xdr:cxnSp macro="">
      <xdr:nvCxnSpPr>
        <xdr:cNvPr id="137" name="直線コネクタ 136"/>
        <xdr:cNvCxnSpPr/>
      </xdr:nvCxnSpPr>
      <xdr:spPr>
        <a:xfrm>
          <a:off x="6972300" y="6573088"/>
          <a:ext cx="889000" cy="6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91114</xdr:rowOff>
    </xdr:from>
    <xdr:ext cx="534377" cy="259045"/>
    <xdr:sp macro="" textlink="">
      <xdr:nvSpPr>
        <xdr:cNvPr id="142" name="n_1mainValue【道路】&#10;一人当たり延長"/>
        <xdr:cNvSpPr txBox="1"/>
      </xdr:nvSpPr>
      <xdr:spPr>
        <a:xfrm>
          <a:off x="9359411" y="66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94696</xdr:rowOff>
    </xdr:from>
    <xdr:ext cx="534377" cy="259045"/>
    <xdr:sp macro="" textlink="">
      <xdr:nvSpPr>
        <xdr:cNvPr id="143" name="n_2mainValue【道路】&#10;一人当たり延長"/>
        <xdr:cNvSpPr txBox="1"/>
      </xdr:nvSpPr>
      <xdr:spPr>
        <a:xfrm>
          <a:off x="8483111" y="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57967</xdr:rowOff>
    </xdr:from>
    <xdr:ext cx="469744" cy="259045"/>
    <xdr:sp macro="" textlink="">
      <xdr:nvSpPr>
        <xdr:cNvPr id="144" name="n_3mainValue【道路】&#10;一人当たり延長"/>
        <xdr:cNvSpPr txBox="1"/>
      </xdr:nvSpPr>
      <xdr:spPr>
        <a:xfrm>
          <a:off x="7626427" y="725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99915</xdr:rowOff>
    </xdr:from>
    <xdr:ext cx="534377" cy="259045"/>
    <xdr:sp macro="" textlink="">
      <xdr:nvSpPr>
        <xdr:cNvPr id="145" name="n_4mainValue【道路】&#10;一人当たり延長"/>
        <xdr:cNvSpPr txBox="1"/>
      </xdr:nvSpPr>
      <xdr:spPr>
        <a:xfrm>
          <a:off x="6705111" y="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7" name="楕円 186"/>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8" name="【橋りょう・トンネ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9" name="楕円 188"/>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125730</xdr:rowOff>
    </xdr:to>
    <xdr:cxnSp macro="">
      <xdr:nvCxnSpPr>
        <xdr:cNvPr id="190" name="直線コネクタ 189"/>
        <xdr:cNvCxnSpPr/>
      </xdr:nvCxnSpPr>
      <xdr:spPr>
        <a:xfrm>
          <a:off x="3797300" y="104045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1" name="楕円 190"/>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117566</xdr:rowOff>
    </xdr:to>
    <xdr:cxnSp macro="">
      <xdr:nvCxnSpPr>
        <xdr:cNvPr id="192" name="直線コネクタ 191"/>
        <xdr:cNvCxnSpPr/>
      </xdr:nvCxnSpPr>
      <xdr:spPr>
        <a:xfrm>
          <a:off x="2908300" y="1040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3" name="楕円 192"/>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120831</xdr:rowOff>
    </xdr:to>
    <xdr:cxnSp macro="">
      <xdr:nvCxnSpPr>
        <xdr:cNvPr id="194" name="直線コネクタ 193"/>
        <xdr:cNvCxnSpPr/>
      </xdr:nvCxnSpPr>
      <xdr:spPr>
        <a:xfrm flipV="1">
          <a:off x="2019300" y="1040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5" name="楕円 194"/>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120831</xdr:rowOff>
    </xdr:to>
    <xdr:cxnSp macro="">
      <xdr:nvCxnSpPr>
        <xdr:cNvPr id="196" name="直線コネクタ 195"/>
        <xdr:cNvCxnSpPr/>
      </xdr:nvCxnSpPr>
      <xdr:spPr>
        <a:xfrm>
          <a:off x="1130300" y="104029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1" name="n_1main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2" name="n_2mainValue【橋りょう・トンネ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3" name="n_3main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main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84680</xdr:rowOff>
    </xdr:from>
    <xdr:to>
      <xdr:col>55</xdr:col>
      <xdr:colOff>50800</xdr:colOff>
      <xdr:row>64</xdr:row>
      <xdr:rowOff>14830</xdr:rowOff>
    </xdr:to>
    <xdr:sp macro="" textlink="">
      <xdr:nvSpPr>
        <xdr:cNvPr id="244" name="楕円 243"/>
        <xdr:cNvSpPr/>
      </xdr:nvSpPr>
      <xdr:spPr>
        <a:xfrm>
          <a:off x="10426700" y="108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85526</xdr:rowOff>
    </xdr:from>
    <xdr:to>
      <xdr:col>50</xdr:col>
      <xdr:colOff>165100</xdr:colOff>
      <xdr:row>64</xdr:row>
      <xdr:rowOff>15676</xdr:rowOff>
    </xdr:to>
    <xdr:sp macro="" textlink="">
      <xdr:nvSpPr>
        <xdr:cNvPr id="246" name="楕円 245"/>
        <xdr:cNvSpPr/>
      </xdr:nvSpPr>
      <xdr:spPr>
        <a:xfrm>
          <a:off x="9588500" y="10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135480</xdr:rowOff>
    </xdr:from>
    <xdr:to>
      <xdr:col>55</xdr:col>
      <xdr:colOff>0</xdr:colOff>
      <xdr:row>63</xdr:row>
      <xdr:rowOff>136326</xdr:rowOff>
    </xdr:to>
    <xdr:cxnSp macro="">
      <xdr:nvCxnSpPr>
        <xdr:cNvPr id="247" name="直線コネクタ 246"/>
        <xdr:cNvCxnSpPr/>
      </xdr:nvCxnSpPr>
      <xdr:spPr>
        <a:xfrm flipV="1">
          <a:off x="9639300" y="10936830"/>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87295</xdr:rowOff>
    </xdr:from>
    <xdr:to>
      <xdr:col>46</xdr:col>
      <xdr:colOff>38100</xdr:colOff>
      <xdr:row>64</xdr:row>
      <xdr:rowOff>17445</xdr:rowOff>
    </xdr:to>
    <xdr:sp macro="" textlink="">
      <xdr:nvSpPr>
        <xdr:cNvPr id="248" name="楕円 247"/>
        <xdr:cNvSpPr/>
      </xdr:nvSpPr>
      <xdr:spPr>
        <a:xfrm>
          <a:off x="8699500" y="10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136326</xdr:rowOff>
    </xdr:from>
    <xdr:to>
      <xdr:col>50</xdr:col>
      <xdr:colOff>114300</xdr:colOff>
      <xdr:row>63</xdr:row>
      <xdr:rowOff>138095</xdr:rowOff>
    </xdr:to>
    <xdr:cxnSp macro="">
      <xdr:nvCxnSpPr>
        <xdr:cNvPr id="249" name="直線コネクタ 248"/>
        <xdr:cNvCxnSpPr/>
      </xdr:nvCxnSpPr>
      <xdr:spPr>
        <a:xfrm flipV="1">
          <a:off x="8750300" y="10937676"/>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89409</xdr:rowOff>
    </xdr:from>
    <xdr:to>
      <xdr:col>41</xdr:col>
      <xdr:colOff>101600</xdr:colOff>
      <xdr:row>64</xdr:row>
      <xdr:rowOff>19559</xdr:rowOff>
    </xdr:to>
    <xdr:sp macro="" textlink="">
      <xdr:nvSpPr>
        <xdr:cNvPr id="250" name="楕円 249"/>
        <xdr:cNvSpPr/>
      </xdr:nvSpPr>
      <xdr:spPr>
        <a:xfrm>
          <a:off x="7810500" y="108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138095</xdr:rowOff>
    </xdr:from>
    <xdr:to>
      <xdr:col>45</xdr:col>
      <xdr:colOff>177800</xdr:colOff>
      <xdr:row>63</xdr:row>
      <xdr:rowOff>140209</xdr:rowOff>
    </xdr:to>
    <xdr:cxnSp macro="">
      <xdr:nvCxnSpPr>
        <xdr:cNvPr id="251" name="直線コネクタ 250"/>
        <xdr:cNvCxnSpPr/>
      </xdr:nvCxnSpPr>
      <xdr:spPr>
        <a:xfrm flipV="1">
          <a:off x="7861300" y="10939445"/>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90525</xdr:rowOff>
    </xdr:from>
    <xdr:to>
      <xdr:col>36</xdr:col>
      <xdr:colOff>165100</xdr:colOff>
      <xdr:row>64</xdr:row>
      <xdr:rowOff>20675</xdr:rowOff>
    </xdr:to>
    <xdr:sp macro="" textlink="">
      <xdr:nvSpPr>
        <xdr:cNvPr id="252" name="楕円 251"/>
        <xdr:cNvSpPr/>
      </xdr:nvSpPr>
      <xdr:spPr>
        <a:xfrm>
          <a:off x="6921500" y="108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140209</xdr:rowOff>
    </xdr:from>
    <xdr:to>
      <xdr:col>41</xdr:col>
      <xdr:colOff>50800</xdr:colOff>
      <xdr:row>63</xdr:row>
      <xdr:rowOff>141325</xdr:rowOff>
    </xdr:to>
    <xdr:cxnSp macro="">
      <xdr:nvCxnSpPr>
        <xdr:cNvPr id="253" name="直線コネクタ 252"/>
        <xdr:cNvCxnSpPr/>
      </xdr:nvCxnSpPr>
      <xdr:spPr>
        <a:xfrm flipV="1">
          <a:off x="6972300" y="10941559"/>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6803</xdr:rowOff>
    </xdr:from>
    <xdr:ext cx="599010" cy="259045"/>
    <xdr:sp macro="" textlink="">
      <xdr:nvSpPr>
        <xdr:cNvPr id="258" name="n_1mainValue【橋りょう・トンネル】&#10;一人当たり有形固定資産（償却資産）額"/>
        <xdr:cNvSpPr txBox="1"/>
      </xdr:nvSpPr>
      <xdr:spPr>
        <a:xfrm>
          <a:off x="9327095" y="109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8572</xdr:rowOff>
    </xdr:from>
    <xdr:ext cx="599010" cy="259045"/>
    <xdr:sp macro="" textlink="">
      <xdr:nvSpPr>
        <xdr:cNvPr id="259" name="n_2mainValue【橋りょう・トンネル】&#10;一人当たり有形固定資産（償却資産）額"/>
        <xdr:cNvSpPr txBox="1"/>
      </xdr:nvSpPr>
      <xdr:spPr>
        <a:xfrm>
          <a:off x="8450795" y="109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10686</xdr:rowOff>
    </xdr:from>
    <xdr:ext cx="599010" cy="259045"/>
    <xdr:sp macro="" textlink="">
      <xdr:nvSpPr>
        <xdr:cNvPr id="260" name="n_3mainValue【橋りょう・トンネル】&#10;一人当たり有形固定資産（償却資産）額"/>
        <xdr:cNvSpPr txBox="1"/>
      </xdr:nvSpPr>
      <xdr:spPr>
        <a:xfrm>
          <a:off x="7561795" y="1098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11802</xdr:rowOff>
    </xdr:from>
    <xdr:ext cx="599010" cy="259045"/>
    <xdr:sp macro="" textlink="">
      <xdr:nvSpPr>
        <xdr:cNvPr id="261" name="n_4mainValue【橋りょう・トンネル】&#10;一人当たり有形固定資産（償却資産）額"/>
        <xdr:cNvSpPr txBox="1"/>
      </xdr:nvSpPr>
      <xdr:spPr>
        <a:xfrm>
          <a:off x="6672795" y="10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3" name="楕円 302"/>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126109</xdr:rowOff>
    </xdr:from>
    <xdr:ext cx="405111" cy="259045"/>
    <xdr:sp macro="" textlink="">
      <xdr:nvSpPr>
        <xdr:cNvPr id="304" name="【公営住宅】&#10;有形固定資産減価償却率該当値テキスト"/>
        <xdr:cNvSpPr txBox="1"/>
      </xdr:nvSpPr>
      <xdr:spPr>
        <a:xfrm>
          <a:off x="4673600" y="141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5" name="楕円 304"/>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154032</xdr:rowOff>
    </xdr:to>
    <xdr:cxnSp macro="">
      <xdr:nvCxnSpPr>
        <xdr:cNvPr id="306" name="直線コネクタ 305"/>
        <xdr:cNvCxnSpPr/>
      </xdr:nvCxnSpPr>
      <xdr:spPr>
        <a:xfrm>
          <a:off x="3797300" y="143582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7" name="楕円 306"/>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158931</xdr:rowOff>
    </xdr:to>
    <xdr:cxnSp macro="">
      <xdr:nvCxnSpPr>
        <xdr:cNvPr id="308" name="直線コネクタ 307"/>
        <xdr:cNvCxnSpPr/>
      </xdr:nvCxnSpPr>
      <xdr:spPr>
        <a:xfrm flipV="1">
          <a:off x="2908300" y="143582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116295</xdr:rowOff>
    </xdr:from>
    <xdr:to>
      <xdr:col>10</xdr:col>
      <xdr:colOff>165100</xdr:colOff>
      <xdr:row>84</xdr:row>
      <xdr:rowOff>46445</xdr:rowOff>
    </xdr:to>
    <xdr:sp macro="" textlink="">
      <xdr:nvSpPr>
        <xdr:cNvPr id="309" name="楕円 308"/>
        <xdr:cNvSpPr/>
      </xdr:nvSpPr>
      <xdr:spPr>
        <a:xfrm>
          <a:off x="196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158931</xdr:rowOff>
    </xdr:from>
    <xdr:to>
      <xdr:col>15</xdr:col>
      <xdr:colOff>50800</xdr:colOff>
      <xdr:row>83</xdr:row>
      <xdr:rowOff>167095</xdr:rowOff>
    </xdr:to>
    <xdr:cxnSp macro="">
      <xdr:nvCxnSpPr>
        <xdr:cNvPr id="310" name="直線コネクタ 309"/>
        <xdr:cNvCxnSpPr/>
      </xdr:nvCxnSpPr>
      <xdr:spPr>
        <a:xfrm flipV="1">
          <a:off x="2019300" y="143892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311" name="楕円 310"/>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167095</xdr:rowOff>
    </xdr:from>
    <xdr:to>
      <xdr:col>10</xdr:col>
      <xdr:colOff>114300</xdr:colOff>
      <xdr:row>84</xdr:row>
      <xdr:rowOff>25037</xdr:rowOff>
    </xdr:to>
    <xdr:cxnSp macro="">
      <xdr:nvCxnSpPr>
        <xdr:cNvPr id="312" name="直線コネクタ 311"/>
        <xdr:cNvCxnSpPr/>
      </xdr:nvCxnSpPr>
      <xdr:spPr>
        <a:xfrm flipV="1">
          <a:off x="1130300" y="143974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23784</xdr:rowOff>
    </xdr:from>
    <xdr:ext cx="405111" cy="259045"/>
    <xdr:sp macro="" textlink="">
      <xdr:nvSpPr>
        <xdr:cNvPr id="317" name="n_1main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main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37572</xdr:rowOff>
    </xdr:from>
    <xdr:ext cx="405111" cy="259045"/>
    <xdr:sp macro="" textlink="">
      <xdr:nvSpPr>
        <xdr:cNvPr id="319" name="n_3mainValue【公営住宅】&#10;有形固定資産減価償却率"/>
        <xdr:cNvSpPr txBox="1"/>
      </xdr:nvSpPr>
      <xdr:spPr>
        <a:xfrm>
          <a:off x="1816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320" name="n_4mainValue【公営住宅】&#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148462</xdr:rowOff>
    </xdr:from>
    <xdr:to>
      <xdr:col>55</xdr:col>
      <xdr:colOff>50800</xdr:colOff>
      <xdr:row>82</xdr:row>
      <xdr:rowOff>78612</xdr:rowOff>
    </xdr:to>
    <xdr:sp macro="" textlink="">
      <xdr:nvSpPr>
        <xdr:cNvPr id="356" name="楕円 355"/>
        <xdr:cNvSpPr/>
      </xdr:nvSpPr>
      <xdr:spPr>
        <a:xfrm>
          <a:off x="10426700" y="140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171339</xdr:rowOff>
    </xdr:from>
    <xdr:ext cx="469744" cy="259045"/>
    <xdr:sp macro="" textlink="">
      <xdr:nvSpPr>
        <xdr:cNvPr id="357" name="【公営住宅】&#10;一人当たり面積該当値テキスト"/>
        <xdr:cNvSpPr txBox="1"/>
      </xdr:nvSpPr>
      <xdr:spPr>
        <a:xfrm>
          <a:off x="10515600" y="138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138748</xdr:rowOff>
    </xdr:from>
    <xdr:to>
      <xdr:col>50</xdr:col>
      <xdr:colOff>165100</xdr:colOff>
      <xdr:row>82</xdr:row>
      <xdr:rowOff>68898</xdr:rowOff>
    </xdr:to>
    <xdr:sp macro="" textlink="">
      <xdr:nvSpPr>
        <xdr:cNvPr id="358" name="楕円 357"/>
        <xdr:cNvSpPr/>
      </xdr:nvSpPr>
      <xdr:spPr>
        <a:xfrm>
          <a:off x="9588500" y="140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18098</xdr:rowOff>
    </xdr:from>
    <xdr:to>
      <xdr:col>55</xdr:col>
      <xdr:colOff>0</xdr:colOff>
      <xdr:row>82</xdr:row>
      <xdr:rowOff>27812</xdr:rowOff>
    </xdr:to>
    <xdr:cxnSp macro="">
      <xdr:nvCxnSpPr>
        <xdr:cNvPr id="359" name="直線コネクタ 358"/>
        <xdr:cNvCxnSpPr/>
      </xdr:nvCxnSpPr>
      <xdr:spPr>
        <a:xfrm>
          <a:off x="9639300" y="14076998"/>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119317</xdr:rowOff>
    </xdr:from>
    <xdr:to>
      <xdr:col>46</xdr:col>
      <xdr:colOff>38100</xdr:colOff>
      <xdr:row>82</xdr:row>
      <xdr:rowOff>49467</xdr:rowOff>
    </xdr:to>
    <xdr:sp macro="" textlink="">
      <xdr:nvSpPr>
        <xdr:cNvPr id="360" name="楕円 359"/>
        <xdr:cNvSpPr/>
      </xdr:nvSpPr>
      <xdr:spPr>
        <a:xfrm>
          <a:off x="8699500" y="14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170117</xdr:rowOff>
    </xdr:from>
    <xdr:to>
      <xdr:col>50</xdr:col>
      <xdr:colOff>114300</xdr:colOff>
      <xdr:row>82</xdr:row>
      <xdr:rowOff>18098</xdr:rowOff>
    </xdr:to>
    <xdr:cxnSp macro="">
      <xdr:nvCxnSpPr>
        <xdr:cNvPr id="361" name="直線コネクタ 360"/>
        <xdr:cNvCxnSpPr/>
      </xdr:nvCxnSpPr>
      <xdr:spPr>
        <a:xfrm>
          <a:off x="8750300" y="1405756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122174</xdr:rowOff>
    </xdr:from>
    <xdr:to>
      <xdr:col>41</xdr:col>
      <xdr:colOff>101600</xdr:colOff>
      <xdr:row>82</xdr:row>
      <xdr:rowOff>52324</xdr:rowOff>
    </xdr:to>
    <xdr:sp macro="" textlink="">
      <xdr:nvSpPr>
        <xdr:cNvPr id="362" name="楕円 361"/>
        <xdr:cNvSpPr/>
      </xdr:nvSpPr>
      <xdr:spPr>
        <a:xfrm>
          <a:off x="7810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170117</xdr:rowOff>
    </xdr:from>
    <xdr:to>
      <xdr:col>45</xdr:col>
      <xdr:colOff>177800</xdr:colOff>
      <xdr:row>82</xdr:row>
      <xdr:rowOff>1524</xdr:rowOff>
    </xdr:to>
    <xdr:cxnSp macro="">
      <xdr:nvCxnSpPr>
        <xdr:cNvPr id="363" name="直線コネクタ 362"/>
        <xdr:cNvCxnSpPr/>
      </xdr:nvCxnSpPr>
      <xdr:spPr>
        <a:xfrm flipV="1">
          <a:off x="7861300" y="140575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133604</xdr:rowOff>
    </xdr:from>
    <xdr:to>
      <xdr:col>36</xdr:col>
      <xdr:colOff>165100</xdr:colOff>
      <xdr:row>82</xdr:row>
      <xdr:rowOff>63754</xdr:rowOff>
    </xdr:to>
    <xdr:sp macro="" textlink="">
      <xdr:nvSpPr>
        <xdr:cNvPr id="364" name="楕円 363"/>
        <xdr:cNvSpPr/>
      </xdr:nvSpPr>
      <xdr:spPr>
        <a:xfrm>
          <a:off x="6921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xdr:rowOff>
    </xdr:from>
    <xdr:to>
      <xdr:col>41</xdr:col>
      <xdr:colOff>50800</xdr:colOff>
      <xdr:row>82</xdr:row>
      <xdr:rowOff>12954</xdr:rowOff>
    </xdr:to>
    <xdr:cxnSp macro="">
      <xdr:nvCxnSpPr>
        <xdr:cNvPr id="365" name="直線コネクタ 364"/>
        <xdr:cNvCxnSpPr/>
      </xdr:nvCxnSpPr>
      <xdr:spPr>
        <a:xfrm flipV="1">
          <a:off x="6972300" y="140604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85425</xdr:rowOff>
    </xdr:from>
    <xdr:ext cx="469744" cy="259045"/>
    <xdr:sp macro="" textlink="">
      <xdr:nvSpPr>
        <xdr:cNvPr id="370" name="n_1mainValue【公営住宅】&#10;一人当たり面積"/>
        <xdr:cNvSpPr txBox="1"/>
      </xdr:nvSpPr>
      <xdr:spPr>
        <a:xfrm>
          <a:off x="9391727" y="1380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65994</xdr:rowOff>
    </xdr:from>
    <xdr:ext cx="469744" cy="259045"/>
    <xdr:sp macro="" textlink="">
      <xdr:nvSpPr>
        <xdr:cNvPr id="371" name="n_2mainValue【公営住宅】&#10;一人当たり面積"/>
        <xdr:cNvSpPr txBox="1"/>
      </xdr:nvSpPr>
      <xdr:spPr>
        <a:xfrm>
          <a:off x="8515427" y="1378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68851</xdr:rowOff>
    </xdr:from>
    <xdr:ext cx="469744" cy="259045"/>
    <xdr:sp macro="" textlink="">
      <xdr:nvSpPr>
        <xdr:cNvPr id="372" name="n_3mainValue【公営住宅】&#10;一人当たり面積"/>
        <xdr:cNvSpPr txBox="1"/>
      </xdr:nvSpPr>
      <xdr:spPr>
        <a:xfrm>
          <a:off x="7626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80281</xdr:rowOff>
    </xdr:from>
    <xdr:ext cx="469744" cy="259045"/>
    <xdr:sp macro="" textlink="">
      <xdr:nvSpPr>
        <xdr:cNvPr id="373" name="n_4mainValue【公営住宅】&#10;一人当たり面積"/>
        <xdr:cNvSpPr txBox="1"/>
      </xdr:nvSpPr>
      <xdr:spPr>
        <a:xfrm>
          <a:off x="6737427"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168275</xdr:rowOff>
    </xdr:from>
    <xdr:to>
      <xdr:col>24</xdr:col>
      <xdr:colOff>114300</xdr:colOff>
      <xdr:row>101</xdr:row>
      <xdr:rowOff>98425</xdr:rowOff>
    </xdr:to>
    <xdr:sp macro="" textlink="">
      <xdr:nvSpPr>
        <xdr:cNvPr id="414" name="楕円 413"/>
        <xdr:cNvSpPr/>
      </xdr:nvSpPr>
      <xdr:spPr>
        <a:xfrm>
          <a:off x="4584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121302</xdr:rowOff>
    </xdr:from>
    <xdr:ext cx="405111" cy="259045"/>
    <xdr:sp macro="" textlink="">
      <xdr:nvSpPr>
        <xdr:cNvPr id="415" name="【港湾・漁港】&#10;有形固定資産減価償却率該当値テキスト"/>
        <xdr:cNvSpPr txBox="1"/>
      </xdr:nvSpPr>
      <xdr:spPr>
        <a:xfrm>
          <a:off x="4673600" y="1726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416" name="楕円 415"/>
        <xdr:cNvSpPr/>
      </xdr:nvSpPr>
      <xdr:spPr>
        <a:xfrm>
          <a:off x="3746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47625</xdr:rowOff>
    </xdr:to>
    <xdr:cxnSp macro="">
      <xdr:nvCxnSpPr>
        <xdr:cNvPr id="417" name="直線コネクタ 416"/>
        <xdr:cNvCxnSpPr/>
      </xdr:nvCxnSpPr>
      <xdr:spPr>
        <a:xfrm>
          <a:off x="3797300" y="17335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418" name="楕円 417"/>
        <xdr:cNvSpPr/>
      </xdr:nvSpPr>
      <xdr:spPr>
        <a:xfrm>
          <a:off x="2857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107</xdr:row>
      <xdr:rowOff>121920</xdr:rowOff>
    </xdr:to>
    <xdr:cxnSp macro="">
      <xdr:nvCxnSpPr>
        <xdr:cNvPr id="419" name="直線コネクタ 418"/>
        <xdr:cNvCxnSpPr/>
      </xdr:nvCxnSpPr>
      <xdr:spPr>
        <a:xfrm flipV="1">
          <a:off x="2908300" y="17335500"/>
          <a:ext cx="88900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63500</xdr:rowOff>
    </xdr:from>
    <xdr:to>
      <xdr:col>10</xdr:col>
      <xdr:colOff>165100</xdr:colOff>
      <xdr:row>107</xdr:row>
      <xdr:rowOff>165100</xdr:rowOff>
    </xdr:to>
    <xdr:sp macro="" textlink="">
      <xdr:nvSpPr>
        <xdr:cNvPr id="420" name="楕円 419"/>
        <xdr:cNvSpPr/>
      </xdr:nvSpPr>
      <xdr:spPr>
        <a:xfrm>
          <a:off x="196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114300</xdr:rowOff>
    </xdr:from>
    <xdr:to>
      <xdr:col>15</xdr:col>
      <xdr:colOff>50800</xdr:colOff>
      <xdr:row>107</xdr:row>
      <xdr:rowOff>121920</xdr:rowOff>
    </xdr:to>
    <xdr:cxnSp macro="">
      <xdr:nvCxnSpPr>
        <xdr:cNvPr id="421" name="直線コネクタ 420"/>
        <xdr:cNvCxnSpPr/>
      </xdr:nvCxnSpPr>
      <xdr:spPr>
        <a:xfrm>
          <a:off x="2019300" y="1845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55880</xdr:rowOff>
    </xdr:from>
    <xdr:to>
      <xdr:col>6</xdr:col>
      <xdr:colOff>38100</xdr:colOff>
      <xdr:row>107</xdr:row>
      <xdr:rowOff>157480</xdr:rowOff>
    </xdr:to>
    <xdr:sp macro="" textlink="">
      <xdr:nvSpPr>
        <xdr:cNvPr id="422" name="楕円 421"/>
        <xdr:cNvSpPr/>
      </xdr:nvSpPr>
      <xdr:spPr>
        <a:xfrm>
          <a:off x="107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106680</xdr:rowOff>
    </xdr:from>
    <xdr:to>
      <xdr:col>10</xdr:col>
      <xdr:colOff>114300</xdr:colOff>
      <xdr:row>107</xdr:row>
      <xdr:rowOff>114300</xdr:rowOff>
    </xdr:to>
    <xdr:cxnSp macro="">
      <xdr:nvCxnSpPr>
        <xdr:cNvPr id="423" name="直線コネクタ 422"/>
        <xdr:cNvCxnSpPr/>
      </xdr:nvCxnSpPr>
      <xdr:spPr>
        <a:xfrm>
          <a:off x="1130300" y="1845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428" name="n_1mainValue【港湾・漁港】&#10;有形固定資産減価償却率"/>
        <xdr:cNvSpPr txBox="1"/>
      </xdr:nvSpPr>
      <xdr:spPr>
        <a:xfrm>
          <a:off x="358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29" name="n_2mainValue【港湾・漁港】&#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156227</xdr:rowOff>
    </xdr:from>
    <xdr:ext cx="405111" cy="259045"/>
    <xdr:sp macro="" textlink="">
      <xdr:nvSpPr>
        <xdr:cNvPr id="430" name="n_3mainValue【港湾・漁港】&#10;有形固定資産減価償却率"/>
        <xdr:cNvSpPr txBox="1"/>
      </xdr:nvSpPr>
      <xdr:spPr>
        <a:xfrm>
          <a:off x="1816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148607</xdr:rowOff>
    </xdr:from>
    <xdr:ext cx="405111" cy="259045"/>
    <xdr:sp macro="" textlink="">
      <xdr:nvSpPr>
        <xdr:cNvPr id="431" name="n_4mainValue【港湾・漁港】&#10;有形固定資産減価償却率"/>
        <xdr:cNvSpPr txBox="1"/>
      </xdr:nvSpPr>
      <xdr:spPr>
        <a:xfrm>
          <a:off x="927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81835</xdr:rowOff>
    </xdr:from>
    <xdr:to>
      <xdr:col>55</xdr:col>
      <xdr:colOff>50800</xdr:colOff>
      <xdr:row>108</xdr:row>
      <xdr:rowOff>11985</xdr:rowOff>
    </xdr:to>
    <xdr:sp macro="" textlink="">
      <xdr:nvSpPr>
        <xdr:cNvPr id="467" name="楕円 466"/>
        <xdr:cNvSpPr/>
      </xdr:nvSpPr>
      <xdr:spPr>
        <a:xfrm>
          <a:off x="10426700" y="184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168212</xdr:rowOff>
    </xdr:from>
    <xdr:ext cx="469744" cy="259045"/>
    <xdr:sp macro="" textlink="">
      <xdr:nvSpPr>
        <xdr:cNvPr id="468" name="【港湾・漁港】&#10;一人当たり有形固定資産（償却資産）額該当値テキスト"/>
        <xdr:cNvSpPr txBox="1"/>
      </xdr:nvSpPr>
      <xdr:spPr>
        <a:xfrm>
          <a:off x="10515600" y="1834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81837</xdr:rowOff>
    </xdr:from>
    <xdr:to>
      <xdr:col>50</xdr:col>
      <xdr:colOff>165100</xdr:colOff>
      <xdr:row>108</xdr:row>
      <xdr:rowOff>11987</xdr:rowOff>
    </xdr:to>
    <xdr:sp macro="" textlink="">
      <xdr:nvSpPr>
        <xdr:cNvPr id="469" name="楕円 468"/>
        <xdr:cNvSpPr/>
      </xdr:nvSpPr>
      <xdr:spPr>
        <a:xfrm>
          <a:off x="9588500" y="18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132635</xdr:rowOff>
    </xdr:from>
    <xdr:to>
      <xdr:col>55</xdr:col>
      <xdr:colOff>0</xdr:colOff>
      <xdr:row>107</xdr:row>
      <xdr:rowOff>132637</xdr:rowOff>
    </xdr:to>
    <xdr:cxnSp macro="">
      <xdr:nvCxnSpPr>
        <xdr:cNvPr id="470" name="直線コネクタ 469"/>
        <xdr:cNvCxnSpPr/>
      </xdr:nvCxnSpPr>
      <xdr:spPr>
        <a:xfrm flipV="1">
          <a:off x="9639300" y="18477785"/>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82313</xdr:rowOff>
    </xdr:from>
    <xdr:to>
      <xdr:col>46</xdr:col>
      <xdr:colOff>38100</xdr:colOff>
      <xdr:row>108</xdr:row>
      <xdr:rowOff>12463</xdr:rowOff>
    </xdr:to>
    <xdr:sp macro="" textlink="">
      <xdr:nvSpPr>
        <xdr:cNvPr id="471" name="楕円 470"/>
        <xdr:cNvSpPr/>
      </xdr:nvSpPr>
      <xdr:spPr>
        <a:xfrm>
          <a:off x="86995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132637</xdr:rowOff>
    </xdr:from>
    <xdr:to>
      <xdr:col>50</xdr:col>
      <xdr:colOff>114300</xdr:colOff>
      <xdr:row>107</xdr:row>
      <xdr:rowOff>133113</xdr:rowOff>
    </xdr:to>
    <xdr:cxnSp macro="">
      <xdr:nvCxnSpPr>
        <xdr:cNvPr id="472" name="直線コネクタ 471"/>
        <xdr:cNvCxnSpPr/>
      </xdr:nvCxnSpPr>
      <xdr:spPr>
        <a:xfrm flipV="1">
          <a:off x="8750300" y="1847778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82313</xdr:rowOff>
    </xdr:from>
    <xdr:to>
      <xdr:col>41</xdr:col>
      <xdr:colOff>101600</xdr:colOff>
      <xdr:row>108</xdr:row>
      <xdr:rowOff>12463</xdr:rowOff>
    </xdr:to>
    <xdr:sp macro="" textlink="">
      <xdr:nvSpPr>
        <xdr:cNvPr id="473" name="楕円 472"/>
        <xdr:cNvSpPr/>
      </xdr:nvSpPr>
      <xdr:spPr>
        <a:xfrm>
          <a:off x="781050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133113</xdr:rowOff>
    </xdr:from>
    <xdr:to>
      <xdr:col>45</xdr:col>
      <xdr:colOff>177800</xdr:colOff>
      <xdr:row>107</xdr:row>
      <xdr:rowOff>133113</xdr:rowOff>
    </xdr:to>
    <xdr:cxnSp macro="">
      <xdr:nvCxnSpPr>
        <xdr:cNvPr id="474" name="直線コネクタ 473"/>
        <xdr:cNvCxnSpPr/>
      </xdr:nvCxnSpPr>
      <xdr:spPr>
        <a:xfrm>
          <a:off x="7861300" y="1847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82314</xdr:rowOff>
    </xdr:from>
    <xdr:to>
      <xdr:col>36</xdr:col>
      <xdr:colOff>165100</xdr:colOff>
      <xdr:row>108</xdr:row>
      <xdr:rowOff>12464</xdr:rowOff>
    </xdr:to>
    <xdr:sp macro="" textlink="">
      <xdr:nvSpPr>
        <xdr:cNvPr id="475" name="楕円 474"/>
        <xdr:cNvSpPr/>
      </xdr:nvSpPr>
      <xdr:spPr>
        <a:xfrm>
          <a:off x="6921500" y="184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133113</xdr:rowOff>
    </xdr:from>
    <xdr:to>
      <xdr:col>41</xdr:col>
      <xdr:colOff>50800</xdr:colOff>
      <xdr:row>107</xdr:row>
      <xdr:rowOff>133114</xdr:rowOff>
    </xdr:to>
    <xdr:cxnSp macro="">
      <xdr:nvCxnSpPr>
        <xdr:cNvPr id="476" name="直線コネクタ 475"/>
        <xdr:cNvCxnSpPr/>
      </xdr:nvCxnSpPr>
      <xdr:spPr>
        <a:xfrm flipV="1">
          <a:off x="6972300" y="18478263"/>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3114</xdr:rowOff>
    </xdr:from>
    <xdr:ext cx="469744" cy="259045"/>
    <xdr:sp macro="" textlink="">
      <xdr:nvSpPr>
        <xdr:cNvPr id="481" name="n_1mainValue【港湾・漁港】&#10;一人当たり有形固定資産（償却資産）額"/>
        <xdr:cNvSpPr txBox="1"/>
      </xdr:nvSpPr>
      <xdr:spPr>
        <a:xfrm>
          <a:off x="9391728" y="18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3590</xdr:rowOff>
    </xdr:from>
    <xdr:ext cx="378565" cy="259045"/>
    <xdr:sp macro="" textlink="">
      <xdr:nvSpPr>
        <xdr:cNvPr id="482" name="n_2mainValue【港湾・漁港】&#10;一人当たり有形固定資産（償却資産）額"/>
        <xdr:cNvSpPr txBox="1"/>
      </xdr:nvSpPr>
      <xdr:spPr>
        <a:xfrm>
          <a:off x="85610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3590</xdr:rowOff>
    </xdr:from>
    <xdr:ext cx="378565" cy="259045"/>
    <xdr:sp macro="" textlink="">
      <xdr:nvSpPr>
        <xdr:cNvPr id="483" name="n_3mainValue【港湾・漁港】&#10;一人当たり有形固定資産（償却資産）額"/>
        <xdr:cNvSpPr txBox="1"/>
      </xdr:nvSpPr>
      <xdr:spPr>
        <a:xfrm>
          <a:off x="76720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3591</xdr:rowOff>
    </xdr:from>
    <xdr:ext cx="378565" cy="259045"/>
    <xdr:sp macro="" textlink="">
      <xdr:nvSpPr>
        <xdr:cNvPr id="484" name="n_4mainValue【港湾・漁港】&#10;一人当たり有形固定資産（償却資産）額"/>
        <xdr:cNvSpPr txBox="1"/>
      </xdr:nvSpPr>
      <xdr:spPr>
        <a:xfrm>
          <a:off x="6783017" y="185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楕円 524"/>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49547</xdr:rowOff>
    </xdr:from>
    <xdr:ext cx="405111" cy="259045"/>
    <xdr:sp macro="" textlink="">
      <xdr:nvSpPr>
        <xdr:cNvPr id="526" name="【認定こども園・幼稚園・保育所】&#10;有形固定資産減価償却率該当値テキスト"/>
        <xdr:cNvSpPr txBox="1"/>
      </xdr:nvSpPr>
      <xdr:spPr>
        <a:xfrm>
          <a:off x="16357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27" name="楕円 526"/>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133350</xdr:rowOff>
    </xdr:to>
    <xdr:cxnSp macro="">
      <xdr:nvCxnSpPr>
        <xdr:cNvPr id="528" name="直線コネクタ 527"/>
        <xdr:cNvCxnSpPr/>
      </xdr:nvCxnSpPr>
      <xdr:spPr>
        <a:xfrm flipV="1">
          <a:off x="15481300" y="646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9" name="楕円 528"/>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133350</xdr:rowOff>
    </xdr:to>
    <xdr:cxnSp macro="">
      <xdr:nvCxnSpPr>
        <xdr:cNvPr id="530" name="直線コネクタ 529"/>
        <xdr:cNvCxnSpPr/>
      </xdr:nvCxnSpPr>
      <xdr:spPr>
        <a:xfrm>
          <a:off x="14592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1" name="楕円 530"/>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97155</xdr:rowOff>
    </xdr:from>
    <xdr:to>
      <xdr:col>76</xdr:col>
      <xdr:colOff>114300</xdr:colOff>
      <xdr:row>39</xdr:row>
      <xdr:rowOff>15240</xdr:rowOff>
    </xdr:to>
    <xdr:cxnSp macro="">
      <xdr:nvCxnSpPr>
        <xdr:cNvPr id="532" name="直線コネクタ 531"/>
        <xdr:cNvCxnSpPr/>
      </xdr:nvCxnSpPr>
      <xdr:spPr>
        <a:xfrm flipV="1">
          <a:off x="13703300" y="644080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533" name="楕円 532"/>
        <xdr:cNvSpPr/>
      </xdr:nvSpPr>
      <xdr:spPr>
        <a:xfrm>
          <a:off x="12763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74295</xdr:rowOff>
    </xdr:to>
    <xdr:cxnSp macro="">
      <xdr:nvCxnSpPr>
        <xdr:cNvPr id="534" name="直線コネクタ 533"/>
        <xdr:cNvCxnSpPr/>
      </xdr:nvCxnSpPr>
      <xdr:spPr>
        <a:xfrm flipV="1">
          <a:off x="12814300" y="67017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539" name="n_1main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0" name="n_2mainValue【認定こども園・幼稚園・保育所】&#10;有形固定資産減価償却率"/>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41"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542" name="n_4mainValue【認定こども園・幼稚園・保育所】&#10;有形固定資産減価償却率"/>
        <xdr:cNvSpPr txBox="1"/>
      </xdr:nvSpPr>
      <xdr:spPr>
        <a:xfrm>
          <a:off x="12611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80" name="楕円 579"/>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581"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582" name="楕円 581"/>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21336</xdr:rowOff>
    </xdr:to>
    <xdr:cxnSp macro="">
      <xdr:nvCxnSpPr>
        <xdr:cNvPr id="583" name="直線コネクタ 582"/>
        <xdr:cNvCxnSpPr/>
      </xdr:nvCxnSpPr>
      <xdr:spPr>
        <a:xfrm>
          <a:off x="21323300" y="68770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135128</xdr:rowOff>
    </xdr:from>
    <xdr:to>
      <xdr:col>107</xdr:col>
      <xdr:colOff>101600</xdr:colOff>
      <xdr:row>40</xdr:row>
      <xdr:rowOff>65278</xdr:rowOff>
    </xdr:to>
    <xdr:sp macro="" textlink="">
      <xdr:nvSpPr>
        <xdr:cNvPr id="584" name="楕円 583"/>
        <xdr:cNvSpPr/>
      </xdr:nvSpPr>
      <xdr:spPr>
        <a:xfrm>
          <a:off x="20383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xdr:rowOff>
    </xdr:from>
    <xdr:to>
      <xdr:col>111</xdr:col>
      <xdr:colOff>177800</xdr:colOff>
      <xdr:row>40</xdr:row>
      <xdr:rowOff>19050</xdr:rowOff>
    </xdr:to>
    <xdr:cxnSp macro="">
      <xdr:nvCxnSpPr>
        <xdr:cNvPr id="585" name="直線コネクタ 584"/>
        <xdr:cNvCxnSpPr/>
      </xdr:nvCxnSpPr>
      <xdr:spPr>
        <a:xfrm>
          <a:off x="20434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86" name="楕円 585"/>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xdr:rowOff>
    </xdr:from>
    <xdr:to>
      <xdr:col>107</xdr:col>
      <xdr:colOff>50800</xdr:colOff>
      <xdr:row>40</xdr:row>
      <xdr:rowOff>30480</xdr:rowOff>
    </xdr:to>
    <xdr:cxnSp macro="">
      <xdr:nvCxnSpPr>
        <xdr:cNvPr id="587" name="直線コネクタ 586"/>
        <xdr:cNvCxnSpPr/>
      </xdr:nvCxnSpPr>
      <xdr:spPr>
        <a:xfrm flipV="1">
          <a:off x="19545300" y="68724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88" name="楕円 587"/>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35052</xdr:rowOff>
    </xdr:to>
    <xdr:cxnSp macro="">
      <xdr:nvCxnSpPr>
        <xdr:cNvPr id="589" name="直線コネクタ 588"/>
        <xdr:cNvCxnSpPr/>
      </xdr:nvCxnSpPr>
      <xdr:spPr>
        <a:xfrm flipV="1">
          <a:off x="18656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594"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5" name="n_2main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96"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76979</xdr:rowOff>
    </xdr:from>
    <xdr:ext cx="469744" cy="259045"/>
    <xdr:sp macro="" textlink="">
      <xdr:nvSpPr>
        <xdr:cNvPr id="597" name="n_4mainValue【認定こども園・幼稚園・保育所】&#10;一人当たり面積"/>
        <xdr:cNvSpPr txBox="1"/>
      </xdr:nvSpPr>
      <xdr:spPr>
        <a:xfrm>
          <a:off x="18421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28"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136978</xdr:rowOff>
    </xdr:from>
    <xdr:to>
      <xdr:col>85</xdr:col>
      <xdr:colOff>177800</xdr:colOff>
      <xdr:row>61</xdr:row>
      <xdr:rowOff>67128</xdr:rowOff>
    </xdr:to>
    <xdr:sp macro="" textlink="">
      <xdr:nvSpPr>
        <xdr:cNvPr id="639" name="楕円 638"/>
        <xdr:cNvSpPr/>
      </xdr:nvSpPr>
      <xdr:spPr>
        <a:xfrm>
          <a:off x="16268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115405</xdr:rowOff>
    </xdr:from>
    <xdr:ext cx="405111" cy="259045"/>
    <xdr:sp macro="" textlink="">
      <xdr:nvSpPr>
        <xdr:cNvPr id="640" name="【学校施設】&#10;有形固定資産減価償却率該当値テキスト"/>
        <xdr:cNvSpPr txBox="1"/>
      </xdr:nvSpPr>
      <xdr:spPr>
        <a:xfrm>
          <a:off x="16357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641" name="楕円 640"/>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16328</xdr:rowOff>
    </xdr:to>
    <xdr:cxnSp macro="">
      <xdr:nvCxnSpPr>
        <xdr:cNvPr id="642" name="直線コネクタ 641"/>
        <xdr:cNvCxnSpPr/>
      </xdr:nvCxnSpPr>
      <xdr:spPr>
        <a:xfrm>
          <a:off x="15481300" y="104731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643" name="楕円 642"/>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14696</xdr:rowOff>
    </xdr:to>
    <xdr:cxnSp macro="">
      <xdr:nvCxnSpPr>
        <xdr:cNvPr id="644" name="直線コネクタ 643"/>
        <xdr:cNvCxnSpPr/>
      </xdr:nvCxnSpPr>
      <xdr:spPr>
        <a:xfrm>
          <a:off x="14592300" y="104649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645" name="楕円 644"/>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6531</xdr:rowOff>
    </xdr:to>
    <xdr:cxnSp macro="">
      <xdr:nvCxnSpPr>
        <xdr:cNvPr id="646" name="直線コネクタ 645"/>
        <xdr:cNvCxnSpPr/>
      </xdr:nvCxnSpPr>
      <xdr:spPr>
        <a:xfrm>
          <a:off x="13703300" y="104437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101056</xdr:rowOff>
    </xdr:from>
    <xdr:to>
      <xdr:col>67</xdr:col>
      <xdr:colOff>101600</xdr:colOff>
      <xdr:row>61</xdr:row>
      <xdr:rowOff>31206</xdr:rowOff>
    </xdr:to>
    <xdr:sp macro="" textlink="">
      <xdr:nvSpPr>
        <xdr:cNvPr id="647" name="楕円 646"/>
        <xdr:cNvSpPr/>
      </xdr:nvSpPr>
      <xdr:spPr>
        <a:xfrm>
          <a:off x="12763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60</xdr:row>
      <xdr:rowOff>156754</xdr:rowOff>
    </xdr:to>
    <xdr:cxnSp macro="">
      <xdr:nvCxnSpPr>
        <xdr:cNvPr id="648" name="直線コネクタ 647"/>
        <xdr:cNvCxnSpPr/>
      </xdr:nvCxnSpPr>
      <xdr:spPr>
        <a:xfrm>
          <a:off x="12814300" y="104388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49"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653" name="n_1mainValue【学校施設】&#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654" name="n_2mainValue【学校施設】&#10;有形固定資産減価償却率"/>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55" name="n_3mainValue【学校施設】&#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22333</xdr:rowOff>
    </xdr:from>
    <xdr:ext cx="405111" cy="259045"/>
    <xdr:sp macro="" textlink="">
      <xdr:nvSpPr>
        <xdr:cNvPr id="656" name="n_4mainValue【学校施設】&#10;有形固定資産減価償却率"/>
        <xdr:cNvSpPr txBox="1"/>
      </xdr:nvSpPr>
      <xdr:spPr>
        <a:xfrm>
          <a:off x="12611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155397</xdr:rowOff>
    </xdr:from>
    <xdr:to>
      <xdr:col>116</xdr:col>
      <xdr:colOff>114300</xdr:colOff>
      <xdr:row>62</xdr:row>
      <xdr:rowOff>85547</xdr:rowOff>
    </xdr:to>
    <xdr:sp macro="" textlink="">
      <xdr:nvSpPr>
        <xdr:cNvPr id="695" name="楕円 694"/>
        <xdr:cNvSpPr/>
      </xdr:nvSpPr>
      <xdr:spPr>
        <a:xfrm>
          <a:off x="22110700" y="106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133824</xdr:rowOff>
    </xdr:from>
    <xdr:ext cx="469744" cy="259045"/>
    <xdr:sp macro="" textlink="">
      <xdr:nvSpPr>
        <xdr:cNvPr id="696" name="【学校施設】&#10;一人当たり面積該当値テキスト"/>
        <xdr:cNvSpPr txBox="1"/>
      </xdr:nvSpPr>
      <xdr:spPr>
        <a:xfrm>
          <a:off x="22199600"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697" name="楕円 696"/>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34747</xdr:rowOff>
    </xdr:from>
    <xdr:to>
      <xdr:col>116</xdr:col>
      <xdr:colOff>63500</xdr:colOff>
      <xdr:row>62</xdr:row>
      <xdr:rowOff>42976</xdr:rowOff>
    </xdr:to>
    <xdr:cxnSp macro="">
      <xdr:nvCxnSpPr>
        <xdr:cNvPr id="698" name="直線コネクタ 697"/>
        <xdr:cNvCxnSpPr/>
      </xdr:nvCxnSpPr>
      <xdr:spPr>
        <a:xfrm flipV="1">
          <a:off x="21323300" y="1066464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164998</xdr:rowOff>
    </xdr:from>
    <xdr:to>
      <xdr:col>107</xdr:col>
      <xdr:colOff>101600</xdr:colOff>
      <xdr:row>62</xdr:row>
      <xdr:rowOff>95148</xdr:rowOff>
    </xdr:to>
    <xdr:sp macro="" textlink="">
      <xdr:nvSpPr>
        <xdr:cNvPr id="699" name="楕円 698"/>
        <xdr:cNvSpPr/>
      </xdr:nvSpPr>
      <xdr:spPr>
        <a:xfrm>
          <a:off x="20383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44348</xdr:rowOff>
    </xdr:to>
    <xdr:cxnSp macro="">
      <xdr:nvCxnSpPr>
        <xdr:cNvPr id="700" name="直線コネクタ 699"/>
        <xdr:cNvCxnSpPr/>
      </xdr:nvCxnSpPr>
      <xdr:spPr>
        <a:xfrm flipV="1">
          <a:off x="20434300" y="106728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167284</xdr:rowOff>
    </xdr:from>
    <xdr:to>
      <xdr:col>102</xdr:col>
      <xdr:colOff>165100</xdr:colOff>
      <xdr:row>62</xdr:row>
      <xdr:rowOff>97434</xdr:rowOff>
    </xdr:to>
    <xdr:sp macro="" textlink="">
      <xdr:nvSpPr>
        <xdr:cNvPr id="701" name="楕円 700"/>
        <xdr:cNvSpPr/>
      </xdr:nvSpPr>
      <xdr:spPr>
        <a:xfrm>
          <a:off x="19494500" y="10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44348</xdr:rowOff>
    </xdr:from>
    <xdr:to>
      <xdr:col>107</xdr:col>
      <xdr:colOff>50800</xdr:colOff>
      <xdr:row>62</xdr:row>
      <xdr:rowOff>46634</xdr:rowOff>
    </xdr:to>
    <xdr:cxnSp macro="">
      <xdr:nvCxnSpPr>
        <xdr:cNvPr id="702" name="直線コネクタ 701"/>
        <xdr:cNvCxnSpPr/>
      </xdr:nvCxnSpPr>
      <xdr:spPr>
        <a:xfrm flipV="1">
          <a:off x="19545300" y="106742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20980</xdr:rowOff>
    </xdr:from>
    <xdr:to>
      <xdr:col>98</xdr:col>
      <xdr:colOff>38100</xdr:colOff>
      <xdr:row>62</xdr:row>
      <xdr:rowOff>122580</xdr:rowOff>
    </xdr:to>
    <xdr:sp macro="" textlink="">
      <xdr:nvSpPr>
        <xdr:cNvPr id="703" name="楕円 702"/>
        <xdr:cNvSpPr/>
      </xdr:nvSpPr>
      <xdr:spPr>
        <a:xfrm>
          <a:off x="18605500" y="106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46634</xdr:rowOff>
    </xdr:from>
    <xdr:to>
      <xdr:col>102</xdr:col>
      <xdr:colOff>114300</xdr:colOff>
      <xdr:row>62</xdr:row>
      <xdr:rowOff>71780</xdr:rowOff>
    </xdr:to>
    <xdr:cxnSp macro="">
      <xdr:nvCxnSpPr>
        <xdr:cNvPr id="704" name="直線コネクタ 703"/>
        <xdr:cNvCxnSpPr/>
      </xdr:nvCxnSpPr>
      <xdr:spPr>
        <a:xfrm flipV="1">
          <a:off x="18656300" y="106765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709" name="n_1mainValue【学校施設】&#10;一人当たり面積"/>
        <xdr:cNvSpPr txBox="1"/>
      </xdr:nvSpPr>
      <xdr:spPr>
        <a:xfrm>
          <a:off x="210757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86275</xdr:rowOff>
    </xdr:from>
    <xdr:ext cx="469744" cy="259045"/>
    <xdr:sp macro="" textlink="">
      <xdr:nvSpPr>
        <xdr:cNvPr id="710" name="n_2mainValue【学校施設】&#10;一人当たり面積"/>
        <xdr:cNvSpPr txBox="1"/>
      </xdr:nvSpPr>
      <xdr:spPr>
        <a:xfrm>
          <a:off x="20199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88561</xdr:rowOff>
    </xdr:from>
    <xdr:ext cx="469744" cy="259045"/>
    <xdr:sp macro="" textlink="">
      <xdr:nvSpPr>
        <xdr:cNvPr id="711" name="n_3mainValue【学校施設】&#10;一人当たり面積"/>
        <xdr:cNvSpPr txBox="1"/>
      </xdr:nvSpPr>
      <xdr:spPr>
        <a:xfrm>
          <a:off x="19310427"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113707</xdr:rowOff>
    </xdr:from>
    <xdr:ext cx="469744" cy="259045"/>
    <xdr:sp macro="" textlink="">
      <xdr:nvSpPr>
        <xdr:cNvPr id="712" name="n_4mainValue【学校施設】&#10;一人当たり面積"/>
        <xdr:cNvSpPr txBox="1"/>
      </xdr:nvSpPr>
      <xdr:spPr>
        <a:xfrm>
          <a:off x="18421427" y="107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123189</xdr:rowOff>
    </xdr:from>
    <xdr:to>
      <xdr:col>85</xdr:col>
      <xdr:colOff>177800</xdr:colOff>
      <xdr:row>79</xdr:row>
      <xdr:rowOff>53339</xdr:rowOff>
    </xdr:to>
    <xdr:sp macro="" textlink="">
      <xdr:nvSpPr>
        <xdr:cNvPr id="752" name="楕円 751"/>
        <xdr:cNvSpPr/>
      </xdr:nvSpPr>
      <xdr:spPr>
        <a:xfrm>
          <a:off x="162687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753" name="【児童館】&#10;有形固定資産減価償却率該当値テキスト"/>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87630</xdr:rowOff>
    </xdr:from>
    <xdr:to>
      <xdr:col>81</xdr:col>
      <xdr:colOff>101600</xdr:colOff>
      <xdr:row>79</xdr:row>
      <xdr:rowOff>17780</xdr:rowOff>
    </xdr:to>
    <xdr:sp macro="" textlink="">
      <xdr:nvSpPr>
        <xdr:cNvPr id="754" name="楕円 753"/>
        <xdr:cNvSpPr/>
      </xdr:nvSpPr>
      <xdr:spPr>
        <a:xfrm>
          <a:off x="15430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138430</xdr:rowOff>
    </xdr:from>
    <xdr:to>
      <xdr:col>85</xdr:col>
      <xdr:colOff>127000</xdr:colOff>
      <xdr:row>79</xdr:row>
      <xdr:rowOff>2539</xdr:rowOff>
    </xdr:to>
    <xdr:cxnSp macro="">
      <xdr:nvCxnSpPr>
        <xdr:cNvPr id="755" name="直線コネクタ 754"/>
        <xdr:cNvCxnSpPr/>
      </xdr:nvCxnSpPr>
      <xdr:spPr>
        <a:xfrm>
          <a:off x="15481300" y="1351153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58420</xdr:rowOff>
    </xdr:from>
    <xdr:to>
      <xdr:col>76</xdr:col>
      <xdr:colOff>165100</xdr:colOff>
      <xdr:row>81</xdr:row>
      <xdr:rowOff>160020</xdr:rowOff>
    </xdr:to>
    <xdr:sp macro="" textlink="">
      <xdr:nvSpPr>
        <xdr:cNvPr id="756" name="楕円 755"/>
        <xdr:cNvSpPr/>
      </xdr:nvSpPr>
      <xdr:spPr>
        <a:xfrm>
          <a:off x="14541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138430</xdr:rowOff>
    </xdr:from>
    <xdr:to>
      <xdr:col>81</xdr:col>
      <xdr:colOff>50800</xdr:colOff>
      <xdr:row>81</xdr:row>
      <xdr:rowOff>109220</xdr:rowOff>
    </xdr:to>
    <xdr:cxnSp macro="">
      <xdr:nvCxnSpPr>
        <xdr:cNvPr id="757" name="直線コネクタ 756"/>
        <xdr:cNvCxnSpPr/>
      </xdr:nvCxnSpPr>
      <xdr:spPr>
        <a:xfrm flipV="1">
          <a:off x="14592300" y="13511530"/>
          <a:ext cx="889000" cy="4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758" name="楕円 757"/>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109220</xdr:rowOff>
    </xdr:to>
    <xdr:cxnSp macro="">
      <xdr:nvCxnSpPr>
        <xdr:cNvPr id="759" name="直線コネクタ 758"/>
        <xdr:cNvCxnSpPr/>
      </xdr:nvCxnSpPr>
      <xdr:spPr>
        <a:xfrm>
          <a:off x="13703300" y="13971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7620</xdr:rowOff>
    </xdr:from>
    <xdr:to>
      <xdr:col>67</xdr:col>
      <xdr:colOff>101600</xdr:colOff>
      <xdr:row>81</xdr:row>
      <xdr:rowOff>109220</xdr:rowOff>
    </xdr:to>
    <xdr:sp macro="" textlink="">
      <xdr:nvSpPr>
        <xdr:cNvPr id="760" name="楕円 759"/>
        <xdr:cNvSpPr/>
      </xdr:nvSpPr>
      <xdr:spPr>
        <a:xfrm>
          <a:off x="127635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58420</xdr:rowOff>
    </xdr:from>
    <xdr:to>
      <xdr:col>71</xdr:col>
      <xdr:colOff>177800</xdr:colOff>
      <xdr:row>81</xdr:row>
      <xdr:rowOff>83820</xdr:rowOff>
    </xdr:to>
    <xdr:cxnSp macro="">
      <xdr:nvCxnSpPr>
        <xdr:cNvPr id="761" name="直線コネクタ 760"/>
        <xdr:cNvCxnSpPr/>
      </xdr:nvCxnSpPr>
      <xdr:spPr>
        <a:xfrm>
          <a:off x="12814300" y="139458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64"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65"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34307</xdr:rowOff>
    </xdr:from>
    <xdr:ext cx="405111" cy="259045"/>
    <xdr:sp macro="" textlink="">
      <xdr:nvSpPr>
        <xdr:cNvPr id="766" name="n_1mainValue【児童館】&#10;有形固定資産減価償却率"/>
        <xdr:cNvSpPr txBox="1"/>
      </xdr:nvSpPr>
      <xdr:spPr>
        <a:xfrm>
          <a:off x="1526604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5097</xdr:rowOff>
    </xdr:from>
    <xdr:ext cx="405111" cy="259045"/>
    <xdr:sp macro="" textlink="">
      <xdr:nvSpPr>
        <xdr:cNvPr id="767" name="n_2mainValue【児童館】&#10;有形固定資産減価償却率"/>
        <xdr:cNvSpPr txBox="1"/>
      </xdr:nvSpPr>
      <xdr:spPr>
        <a:xfrm>
          <a:off x="14389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768" name="n_3mainValue【児童館】&#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125747</xdr:rowOff>
    </xdr:from>
    <xdr:ext cx="405111" cy="259045"/>
    <xdr:sp macro="" textlink="">
      <xdr:nvSpPr>
        <xdr:cNvPr id="769" name="n_4mainValue【児童館】&#10;有形固定資産減価償却率"/>
        <xdr:cNvSpPr txBox="1"/>
      </xdr:nvSpPr>
      <xdr:spPr>
        <a:xfrm>
          <a:off x="12611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9" name="楕円 808"/>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10"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11" name="楕円 81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12" name="直線コネクタ 811"/>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86</xdr:row>
      <xdr:rowOff>0</xdr:rowOff>
    </xdr:to>
    <xdr:cxnSp macro="">
      <xdr:nvCxnSpPr>
        <xdr:cNvPr id="814" name="直線コネクタ 813"/>
        <xdr:cNvCxnSpPr/>
      </xdr:nvCxnSpPr>
      <xdr:spPr>
        <a:xfrm flipV="1">
          <a:off x="20434300" y="14611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23"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67" name="楕円 866"/>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68"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869" name="楕円 868"/>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102870</xdr:rowOff>
    </xdr:to>
    <xdr:cxnSp macro="">
      <xdr:nvCxnSpPr>
        <xdr:cNvPr id="870" name="直線コネクタ 869"/>
        <xdr:cNvCxnSpPr/>
      </xdr:nvCxnSpPr>
      <xdr:spPr>
        <a:xfrm flipV="1">
          <a:off x="15481300" y="179870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871" name="楕円 870"/>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146686</xdr:rowOff>
    </xdr:to>
    <xdr:cxnSp macro="">
      <xdr:nvCxnSpPr>
        <xdr:cNvPr id="872" name="直線コネクタ 871"/>
        <xdr:cNvCxnSpPr/>
      </xdr:nvCxnSpPr>
      <xdr:spPr>
        <a:xfrm flipV="1">
          <a:off x="14592300" y="18105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57786</xdr:rowOff>
    </xdr:from>
    <xdr:to>
      <xdr:col>72</xdr:col>
      <xdr:colOff>38100</xdr:colOff>
      <xdr:row>105</xdr:row>
      <xdr:rowOff>159386</xdr:rowOff>
    </xdr:to>
    <xdr:sp macro="" textlink="">
      <xdr:nvSpPr>
        <xdr:cNvPr id="873" name="楕円 872"/>
        <xdr:cNvSpPr/>
      </xdr:nvSpPr>
      <xdr:spPr>
        <a:xfrm>
          <a:off x="1365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108586</xdr:rowOff>
    </xdr:from>
    <xdr:to>
      <xdr:col>76</xdr:col>
      <xdr:colOff>114300</xdr:colOff>
      <xdr:row>105</xdr:row>
      <xdr:rowOff>146686</xdr:rowOff>
    </xdr:to>
    <xdr:cxnSp macro="">
      <xdr:nvCxnSpPr>
        <xdr:cNvPr id="874" name="直線コネクタ 873"/>
        <xdr:cNvCxnSpPr/>
      </xdr:nvCxnSpPr>
      <xdr:spPr>
        <a:xfrm>
          <a:off x="13703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875" name="楕円 874"/>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108586</xdr:rowOff>
    </xdr:to>
    <xdr:cxnSp macro="">
      <xdr:nvCxnSpPr>
        <xdr:cNvPr id="876" name="直線コネクタ 875"/>
        <xdr:cNvCxnSpPr/>
      </xdr:nvCxnSpPr>
      <xdr:spPr>
        <a:xfrm>
          <a:off x="12814300" y="180574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881" name="n_1main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882"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150513</xdr:rowOff>
    </xdr:from>
    <xdr:ext cx="405111" cy="259045"/>
    <xdr:sp macro="" textlink="">
      <xdr:nvSpPr>
        <xdr:cNvPr id="883" name="n_3mainValue【公民館】&#10;有形固定資産減価償却率"/>
        <xdr:cNvSpPr txBox="1"/>
      </xdr:nvSpPr>
      <xdr:spPr>
        <a:xfrm>
          <a:off x="13500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884" name="n_4mainValue【公民館】&#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911"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22" name="楕円 921"/>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923"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924" name="楕円 923"/>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124206</xdr:rowOff>
    </xdr:to>
    <xdr:cxnSp macro="">
      <xdr:nvCxnSpPr>
        <xdr:cNvPr id="925" name="直線コネクタ 924"/>
        <xdr:cNvCxnSpPr/>
      </xdr:nvCxnSpPr>
      <xdr:spPr>
        <a:xfrm flipV="1">
          <a:off x="21323300" y="18124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75692</xdr:rowOff>
    </xdr:from>
    <xdr:to>
      <xdr:col>107</xdr:col>
      <xdr:colOff>101600</xdr:colOff>
      <xdr:row>106</xdr:row>
      <xdr:rowOff>5842</xdr:rowOff>
    </xdr:to>
    <xdr:sp macro="" textlink="">
      <xdr:nvSpPr>
        <xdr:cNvPr id="926" name="楕円 925"/>
        <xdr:cNvSpPr/>
      </xdr:nvSpPr>
      <xdr:spPr>
        <a:xfrm>
          <a:off x="20383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105</xdr:row>
      <xdr:rowOff>126492</xdr:rowOff>
    </xdr:to>
    <xdr:cxnSp macro="">
      <xdr:nvCxnSpPr>
        <xdr:cNvPr id="927" name="直線コネクタ 926"/>
        <xdr:cNvCxnSpPr/>
      </xdr:nvCxnSpPr>
      <xdr:spPr>
        <a:xfrm flipV="1">
          <a:off x="20434300" y="1812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28" name="楕円 927"/>
        <xdr:cNvSpPr/>
      </xdr:nvSpPr>
      <xdr:spPr>
        <a:xfrm>
          <a:off x="19494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126492</xdr:rowOff>
    </xdr:from>
    <xdr:to>
      <xdr:col>107</xdr:col>
      <xdr:colOff>50800</xdr:colOff>
      <xdr:row>105</xdr:row>
      <xdr:rowOff>128778</xdr:rowOff>
    </xdr:to>
    <xdr:cxnSp macro="">
      <xdr:nvCxnSpPr>
        <xdr:cNvPr id="929" name="直線コネクタ 928"/>
        <xdr:cNvCxnSpPr/>
      </xdr:nvCxnSpPr>
      <xdr:spPr>
        <a:xfrm flipV="1">
          <a:off x="19545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89408</xdr:rowOff>
    </xdr:from>
    <xdr:to>
      <xdr:col>98</xdr:col>
      <xdr:colOff>38100</xdr:colOff>
      <xdr:row>106</xdr:row>
      <xdr:rowOff>19558</xdr:rowOff>
    </xdr:to>
    <xdr:sp macro="" textlink="">
      <xdr:nvSpPr>
        <xdr:cNvPr id="930" name="楕円 929"/>
        <xdr:cNvSpPr/>
      </xdr:nvSpPr>
      <xdr:spPr>
        <a:xfrm>
          <a:off x="18605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128778</xdr:rowOff>
    </xdr:from>
    <xdr:to>
      <xdr:col>102</xdr:col>
      <xdr:colOff>114300</xdr:colOff>
      <xdr:row>105</xdr:row>
      <xdr:rowOff>140208</xdr:rowOff>
    </xdr:to>
    <xdr:cxnSp macro="">
      <xdr:nvCxnSpPr>
        <xdr:cNvPr id="931" name="直線コネクタ 930"/>
        <xdr:cNvCxnSpPr/>
      </xdr:nvCxnSpPr>
      <xdr:spPr>
        <a:xfrm flipV="1">
          <a:off x="18656300" y="181310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2"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33"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4"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35"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20083</xdr:rowOff>
    </xdr:from>
    <xdr:ext cx="469744" cy="259045"/>
    <xdr:sp macro="" textlink="">
      <xdr:nvSpPr>
        <xdr:cNvPr id="936" name="n_1mainValue【公民館】&#10;一人当たり面積"/>
        <xdr:cNvSpPr txBox="1"/>
      </xdr:nvSpPr>
      <xdr:spPr>
        <a:xfrm>
          <a:off x="210757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22369</xdr:rowOff>
    </xdr:from>
    <xdr:ext cx="469744" cy="259045"/>
    <xdr:sp macro="" textlink="">
      <xdr:nvSpPr>
        <xdr:cNvPr id="937" name="n_2mainValue【公民館】&#10;一人当たり面積"/>
        <xdr:cNvSpPr txBox="1"/>
      </xdr:nvSpPr>
      <xdr:spPr>
        <a:xfrm>
          <a:off x="20199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938" name="n_3mainValue【公民館】&#10;一人当たり面積"/>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36085</xdr:rowOff>
    </xdr:from>
    <xdr:ext cx="469744" cy="259045"/>
    <xdr:sp macro="" textlink="">
      <xdr:nvSpPr>
        <xdr:cNvPr id="939" name="n_4mainValue【公民館】&#10;一人当たり面積"/>
        <xdr:cNvSpPr txBox="1"/>
      </xdr:nvSpPr>
      <xdr:spPr>
        <a:xfrm>
          <a:off x="18421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・公営住宅の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一人当たり面積の数値は</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連続で微減しているものの、類似団体内平均値と比較すると依然として高い数値となっている。公営住宅の供給過多となっていると考えられ、今後の人口減少や住宅の管理・更新費用等を考慮し、集約化を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・認定こども園・幼稚園・保育所、学校施設、公民館の有形固定資産減価償却率が類似団体平均値より高くなっている。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市民生活に直結する公共施設は維持するなど、地域の実情に則した対応を実施しつつ、効率的な運営、総量の抑制、適切な更新、集約、長寿命化、複合化等を検討し、平成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月に策定した「公共施設等総合管理計画」に基づいた着実なマネジメントを推進するとともに、令和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年度に策定した「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中津市行政サービ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ス高度化プラン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200">
              <a:latin typeface="ＭＳ Ｐゴシック" panose="020B0600070205080204" pitchFamily="50" charset="-128"/>
              <a:ea typeface="ＭＳ Ｐゴシック" panose="020B0600070205080204" pitchFamily="50" charset="-128"/>
            </a:rPr>
            <a:t>」に基づき、公共施設の最適化について新たに目標設定を行う。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145886</xdr:rowOff>
    </xdr:from>
    <xdr:ext cx="405111" cy="259045"/>
    <xdr:sp macro="" textlink="">
      <xdr:nvSpPr>
        <xdr:cNvPr id="75" name="【図書館】&#10;有形固定資産減価償却率該当値テキスト"/>
        <xdr:cNvSpPr txBox="1"/>
      </xdr:nvSpPr>
      <xdr:spPr>
        <a:xfrm>
          <a:off x="4673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46809</xdr:rowOff>
    </xdr:to>
    <xdr:cxnSp macro="">
      <xdr:nvCxnSpPr>
        <xdr:cNvPr id="77" name="直線コネクタ 76"/>
        <xdr:cNvCxnSpPr/>
      </xdr:nvCxnSpPr>
      <xdr:spPr>
        <a:xfrm>
          <a:off x="3797300" y="652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10885</xdr:rowOff>
    </xdr:to>
    <xdr:cxnSp macro="">
      <xdr:nvCxnSpPr>
        <xdr:cNvPr id="79" name="直線コネクタ 78"/>
        <xdr:cNvCxnSpPr/>
      </xdr:nvCxnSpPr>
      <xdr:spPr>
        <a:xfrm>
          <a:off x="2908300" y="649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146413</xdr:rowOff>
    </xdr:to>
    <xdr:cxnSp macro="">
      <xdr:nvCxnSpPr>
        <xdr:cNvPr id="81" name="直線コネクタ 80"/>
        <xdr:cNvCxnSpPr/>
      </xdr:nvCxnSpPr>
      <xdr:spPr>
        <a:xfrm>
          <a:off x="2019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35197</xdr:rowOff>
    </xdr:from>
    <xdr:to>
      <xdr:col>6</xdr:col>
      <xdr:colOff>38100</xdr:colOff>
      <xdr:row>37</xdr:row>
      <xdr:rowOff>136797</xdr:rowOff>
    </xdr:to>
    <xdr:sp macro="" textlink="">
      <xdr:nvSpPr>
        <xdr:cNvPr id="82" name="楕円 81"/>
        <xdr:cNvSpPr/>
      </xdr:nvSpPr>
      <xdr:spPr>
        <a:xfrm>
          <a:off x="1079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85997</xdr:rowOff>
    </xdr:from>
    <xdr:to>
      <xdr:col>10</xdr:col>
      <xdr:colOff>114300</xdr:colOff>
      <xdr:row>37</xdr:row>
      <xdr:rowOff>108857</xdr:rowOff>
    </xdr:to>
    <xdr:cxnSp macro="">
      <xdr:nvCxnSpPr>
        <xdr:cNvPr id="83" name="直線コネクタ 82"/>
        <xdr:cNvCxnSpPr/>
      </xdr:nvCxnSpPr>
      <xdr:spPr>
        <a:xfrm>
          <a:off x="1130300" y="64296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8" name="n_1mainValue【図書館】&#10;有形固定資産減価償却率"/>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90" name="n_3main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91" name="n_4main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96838</xdr:rowOff>
    </xdr:from>
    <xdr:to>
      <xdr:col>55</xdr:col>
      <xdr:colOff>50800</xdr:colOff>
      <xdr:row>40</xdr:row>
      <xdr:rowOff>26988</xdr:rowOff>
    </xdr:to>
    <xdr:sp macro="" textlink="">
      <xdr:nvSpPr>
        <xdr:cNvPr id="135" name="楕円 134"/>
        <xdr:cNvSpPr/>
      </xdr:nvSpPr>
      <xdr:spPr>
        <a:xfrm>
          <a:off x="104267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75265</xdr:rowOff>
    </xdr:from>
    <xdr:ext cx="469744" cy="259045"/>
    <xdr:sp macro="" textlink="">
      <xdr:nvSpPr>
        <xdr:cNvPr id="136" name="【図書館】&#10;一人当たり面積該当値テキスト"/>
        <xdr:cNvSpPr txBox="1"/>
      </xdr:nvSpPr>
      <xdr:spPr>
        <a:xfrm>
          <a:off x="10515600"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96838</xdr:rowOff>
    </xdr:from>
    <xdr:to>
      <xdr:col>50</xdr:col>
      <xdr:colOff>165100</xdr:colOff>
      <xdr:row>40</xdr:row>
      <xdr:rowOff>26988</xdr:rowOff>
    </xdr:to>
    <xdr:sp macro="" textlink="">
      <xdr:nvSpPr>
        <xdr:cNvPr id="137" name="楕円 136"/>
        <xdr:cNvSpPr/>
      </xdr:nvSpPr>
      <xdr:spPr>
        <a:xfrm>
          <a:off x="9588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147638</xdr:rowOff>
    </xdr:from>
    <xdr:to>
      <xdr:col>55</xdr:col>
      <xdr:colOff>0</xdr:colOff>
      <xdr:row>39</xdr:row>
      <xdr:rowOff>147638</xdr:rowOff>
    </xdr:to>
    <xdr:cxnSp macro="">
      <xdr:nvCxnSpPr>
        <xdr:cNvPr id="138" name="直線コネクタ 137"/>
        <xdr:cNvCxnSpPr/>
      </xdr:nvCxnSpPr>
      <xdr:spPr>
        <a:xfrm>
          <a:off x="9639300" y="6834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96838</xdr:rowOff>
    </xdr:from>
    <xdr:to>
      <xdr:col>46</xdr:col>
      <xdr:colOff>38100</xdr:colOff>
      <xdr:row>40</xdr:row>
      <xdr:rowOff>26988</xdr:rowOff>
    </xdr:to>
    <xdr:sp macro="" textlink="">
      <xdr:nvSpPr>
        <xdr:cNvPr id="139" name="楕円 138"/>
        <xdr:cNvSpPr/>
      </xdr:nvSpPr>
      <xdr:spPr>
        <a:xfrm>
          <a:off x="8699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147638</xdr:rowOff>
    </xdr:from>
    <xdr:to>
      <xdr:col>50</xdr:col>
      <xdr:colOff>114300</xdr:colOff>
      <xdr:row>39</xdr:row>
      <xdr:rowOff>147638</xdr:rowOff>
    </xdr:to>
    <xdr:cxnSp macro="">
      <xdr:nvCxnSpPr>
        <xdr:cNvPr id="140" name="直線コネクタ 139"/>
        <xdr:cNvCxnSpPr/>
      </xdr:nvCxnSpPr>
      <xdr:spPr>
        <a:xfrm>
          <a:off x="8750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96838</xdr:rowOff>
    </xdr:from>
    <xdr:to>
      <xdr:col>41</xdr:col>
      <xdr:colOff>101600</xdr:colOff>
      <xdr:row>40</xdr:row>
      <xdr:rowOff>26988</xdr:rowOff>
    </xdr:to>
    <xdr:sp macro="" textlink="">
      <xdr:nvSpPr>
        <xdr:cNvPr id="141" name="楕円 140"/>
        <xdr:cNvSpPr/>
      </xdr:nvSpPr>
      <xdr:spPr>
        <a:xfrm>
          <a:off x="7810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147638</xdr:rowOff>
    </xdr:from>
    <xdr:to>
      <xdr:col>45</xdr:col>
      <xdr:colOff>177800</xdr:colOff>
      <xdr:row>39</xdr:row>
      <xdr:rowOff>147638</xdr:rowOff>
    </xdr:to>
    <xdr:cxnSp macro="">
      <xdr:nvCxnSpPr>
        <xdr:cNvPr id="142" name="直線コネクタ 141"/>
        <xdr:cNvCxnSpPr/>
      </xdr:nvCxnSpPr>
      <xdr:spPr>
        <a:xfrm>
          <a:off x="7861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96838</xdr:rowOff>
    </xdr:from>
    <xdr:to>
      <xdr:col>36</xdr:col>
      <xdr:colOff>165100</xdr:colOff>
      <xdr:row>40</xdr:row>
      <xdr:rowOff>26988</xdr:rowOff>
    </xdr:to>
    <xdr:sp macro="" textlink="">
      <xdr:nvSpPr>
        <xdr:cNvPr id="143" name="楕円 142"/>
        <xdr:cNvSpPr/>
      </xdr:nvSpPr>
      <xdr:spPr>
        <a:xfrm>
          <a:off x="692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147638</xdr:rowOff>
    </xdr:from>
    <xdr:to>
      <xdr:col>41</xdr:col>
      <xdr:colOff>50800</xdr:colOff>
      <xdr:row>39</xdr:row>
      <xdr:rowOff>147638</xdr:rowOff>
    </xdr:to>
    <xdr:cxnSp macro="">
      <xdr:nvCxnSpPr>
        <xdr:cNvPr id="144" name="直線コネクタ 143"/>
        <xdr:cNvCxnSpPr/>
      </xdr:nvCxnSpPr>
      <xdr:spPr>
        <a:xfrm>
          <a:off x="6972300" y="683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18115</xdr:rowOff>
    </xdr:from>
    <xdr:ext cx="469744" cy="259045"/>
    <xdr:sp macro="" textlink="">
      <xdr:nvSpPr>
        <xdr:cNvPr id="149" name="n_1mainValue【図書館】&#10;一人当たり面積"/>
        <xdr:cNvSpPr txBox="1"/>
      </xdr:nvSpPr>
      <xdr:spPr>
        <a:xfrm>
          <a:off x="93917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18115</xdr:rowOff>
    </xdr:from>
    <xdr:ext cx="469744" cy="259045"/>
    <xdr:sp macro="" textlink="">
      <xdr:nvSpPr>
        <xdr:cNvPr id="150" name="n_2mainValue【図書館】&#10;一人当たり面積"/>
        <xdr:cNvSpPr txBox="1"/>
      </xdr:nvSpPr>
      <xdr:spPr>
        <a:xfrm>
          <a:off x="8515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18115</xdr:rowOff>
    </xdr:from>
    <xdr:ext cx="469744" cy="259045"/>
    <xdr:sp macro="" textlink="">
      <xdr:nvSpPr>
        <xdr:cNvPr id="151" name="n_3mainValue【図書館】&#10;一人当たり面積"/>
        <xdr:cNvSpPr txBox="1"/>
      </xdr:nvSpPr>
      <xdr:spPr>
        <a:xfrm>
          <a:off x="7626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18115</xdr:rowOff>
    </xdr:from>
    <xdr:ext cx="469744" cy="259045"/>
    <xdr:sp macro="" textlink="">
      <xdr:nvSpPr>
        <xdr:cNvPr id="152" name="n_4mainValue【図書館】&#10;一人当たり面積"/>
        <xdr:cNvSpPr txBox="1"/>
      </xdr:nvSpPr>
      <xdr:spPr>
        <a:xfrm>
          <a:off x="6737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93" name="楕円 192"/>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4" name="【体育館・プール】&#10;有形固定資産減価償却率該当値テキスト"/>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5" name="楕円 194"/>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152400</xdr:rowOff>
    </xdr:to>
    <xdr:cxnSp macro="">
      <xdr:nvCxnSpPr>
        <xdr:cNvPr id="196" name="直線コネクタ 195"/>
        <xdr:cNvCxnSpPr/>
      </xdr:nvCxnSpPr>
      <xdr:spPr>
        <a:xfrm>
          <a:off x="3797300" y="10410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7" name="楕円 196"/>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123825</xdr:rowOff>
    </xdr:to>
    <xdr:cxnSp macro="">
      <xdr:nvCxnSpPr>
        <xdr:cNvPr id="198" name="直線コネクタ 197"/>
        <xdr:cNvCxnSpPr/>
      </xdr:nvCxnSpPr>
      <xdr:spPr>
        <a:xfrm>
          <a:off x="2908300" y="10397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9" name="楕円 198"/>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110490</xdr:rowOff>
    </xdr:to>
    <xdr:cxnSp macro="">
      <xdr:nvCxnSpPr>
        <xdr:cNvPr id="200" name="直線コネクタ 199"/>
        <xdr:cNvCxnSpPr/>
      </xdr:nvCxnSpPr>
      <xdr:spPr>
        <a:xfrm>
          <a:off x="2019300" y="10368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201" name="楕円 200"/>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81915</xdr:rowOff>
    </xdr:to>
    <xdr:cxnSp macro="">
      <xdr:nvCxnSpPr>
        <xdr:cNvPr id="202" name="直線コネクタ 201"/>
        <xdr:cNvCxnSpPr/>
      </xdr:nvCxnSpPr>
      <xdr:spPr>
        <a:xfrm>
          <a:off x="1130300" y="103098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7"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208"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9" name="n_3mainValue【体育館・プー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10" name="n_4mainValue【体育館・プール】&#10;有形固定資産減価償却率"/>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250" name="楕円 249"/>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51" name="【体育館・プール】&#10;一人当たり面積該当値テキスト"/>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52" name="楕円 251"/>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39370</xdr:rowOff>
    </xdr:from>
    <xdr:to>
      <xdr:col>55</xdr:col>
      <xdr:colOff>0</xdr:colOff>
      <xdr:row>62</xdr:row>
      <xdr:rowOff>39370</xdr:rowOff>
    </xdr:to>
    <xdr:cxnSp macro="">
      <xdr:nvCxnSpPr>
        <xdr:cNvPr id="253" name="直線コネクタ 252"/>
        <xdr:cNvCxnSpPr/>
      </xdr:nvCxnSpPr>
      <xdr:spPr>
        <a:xfrm>
          <a:off x="9639300" y="10669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54" name="楕円 253"/>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39370</xdr:rowOff>
    </xdr:from>
    <xdr:to>
      <xdr:col>50</xdr:col>
      <xdr:colOff>114300</xdr:colOff>
      <xdr:row>62</xdr:row>
      <xdr:rowOff>41910</xdr:rowOff>
    </xdr:to>
    <xdr:cxnSp macro="">
      <xdr:nvCxnSpPr>
        <xdr:cNvPr id="255" name="直線コネクタ 254"/>
        <xdr:cNvCxnSpPr/>
      </xdr:nvCxnSpPr>
      <xdr:spPr>
        <a:xfrm flipV="1">
          <a:off x="8750300" y="10669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163830</xdr:rowOff>
    </xdr:from>
    <xdr:to>
      <xdr:col>41</xdr:col>
      <xdr:colOff>101600</xdr:colOff>
      <xdr:row>62</xdr:row>
      <xdr:rowOff>93980</xdr:rowOff>
    </xdr:to>
    <xdr:sp macro="" textlink="">
      <xdr:nvSpPr>
        <xdr:cNvPr id="256" name="楕円 255"/>
        <xdr:cNvSpPr/>
      </xdr:nvSpPr>
      <xdr:spPr>
        <a:xfrm>
          <a:off x="7810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43180</xdr:rowOff>
    </xdr:to>
    <xdr:cxnSp macro="">
      <xdr:nvCxnSpPr>
        <xdr:cNvPr id="257" name="直線コネクタ 256"/>
        <xdr:cNvCxnSpPr/>
      </xdr:nvCxnSpPr>
      <xdr:spPr>
        <a:xfrm flipV="1">
          <a:off x="7861300" y="106718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34290</xdr:rowOff>
    </xdr:from>
    <xdr:to>
      <xdr:col>36</xdr:col>
      <xdr:colOff>165100</xdr:colOff>
      <xdr:row>62</xdr:row>
      <xdr:rowOff>135890</xdr:rowOff>
    </xdr:to>
    <xdr:sp macro="" textlink="">
      <xdr:nvSpPr>
        <xdr:cNvPr id="258" name="楕円 257"/>
        <xdr:cNvSpPr/>
      </xdr:nvSpPr>
      <xdr:spPr>
        <a:xfrm>
          <a:off x="6921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43180</xdr:rowOff>
    </xdr:from>
    <xdr:to>
      <xdr:col>41</xdr:col>
      <xdr:colOff>50800</xdr:colOff>
      <xdr:row>62</xdr:row>
      <xdr:rowOff>85090</xdr:rowOff>
    </xdr:to>
    <xdr:cxnSp macro="">
      <xdr:nvCxnSpPr>
        <xdr:cNvPr id="259" name="直線コネクタ 258"/>
        <xdr:cNvCxnSpPr/>
      </xdr:nvCxnSpPr>
      <xdr:spPr>
        <a:xfrm flipV="1">
          <a:off x="6972300" y="10673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106697</xdr:rowOff>
    </xdr:from>
    <xdr:ext cx="469744" cy="259045"/>
    <xdr:sp macro="" textlink="">
      <xdr:nvSpPr>
        <xdr:cNvPr id="264" name="n_1mainValue【体育館・プール】&#10;一人当たり面積"/>
        <xdr:cNvSpPr txBox="1"/>
      </xdr:nvSpPr>
      <xdr:spPr>
        <a:xfrm>
          <a:off x="93917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65" name="n_2mainValue【体育館・プール】&#10;一人当たり面積"/>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110507</xdr:rowOff>
    </xdr:from>
    <xdr:ext cx="469744" cy="259045"/>
    <xdr:sp macro="" textlink="">
      <xdr:nvSpPr>
        <xdr:cNvPr id="266" name="n_3mainValue【体育館・プール】&#10;一人当たり面積"/>
        <xdr:cNvSpPr txBox="1"/>
      </xdr:nvSpPr>
      <xdr:spPr>
        <a:xfrm>
          <a:off x="7626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152417</xdr:rowOff>
    </xdr:from>
    <xdr:ext cx="469744" cy="259045"/>
    <xdr:sp macro="" textlink="">
      <xdr:nvSpPr>
        <xdr:cNvPr id="267" name="n_4mainValue【体育館・プール】&#10;一人当たり面積"/>
        <xdr:cNvSpPr txBox="1"/>
      </xdr:nvSpPr>
      <xdr:spPr>
        <a:xfrm>
          <a:off x="67374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309" name="楕円 308"/>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152235</xdr:rowOff>
    </xdr:from>
    <xdr:ext cx="405111" cy="259045"/>
    <xdr:sp macro="" textlink="">
      <xdr:nvSpPr>
        <xdr:cNvPr id="310" name="【福祉施設】&#10;有形固定資産減価償却率該当値テキスト"/>
        <xdr:cNvSpPr txBox="1"/>
      </xdr:nvSpPr>
      <xdr:spPr>
        <a:xfrm>
          <a:off x="4673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104866</xdr:rowOff>
    </xdr:from>
    <xdr:to>
      <xdr:col>20</xdr:col>
      <xdr:colOff>38100</xdr:colOff>
      <xdr:row>81</xdr:row>
      <xdr:rowOff>35016</xdr:rowOff>
    </xdr:to>
    <xdr:sp macro="" textlink="">
      <xdr:nvSpPr>
        <xdr:cNvPr id="311" name="楕円 310"/>
        <xdr:cNvSpPr/>
      </xdr:nvSpPr>
      <xdr:spPr>
        <a:xfrm>
          <a:off x="3746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8708</xdr:rowOff>
    </xdr:to>
    <xdr:cxnSp macro="">
      <xdr:nvCxnSpPr>
        <xdr:cNvPr id="312" name="直線コネクタ 311"/>
        <xdr:cNvCxnSpPr/>
      </xdr:nvCxnSpPr>
      <xdr:spPr>
        <a:xfrm>
          <a:off x="3797300" y="138716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313" name="楕円 312"/>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155666</xdr:rowOff>
    </xdr:from>
    <xdr:to>
      <xdr:col>19</xdr:col>
      <xdr:colOff>177800</xdr:colOff>
      <xdr:row>81</xdr:row>
      <xdr:rowOff>28302</xdr:rowOff>
    </xdr:to>
    <xdr:cxnSp macro="">
      <xdr:nvCxnSpPr>
        <xdr:cNvPr id="314" name="直線コネクタ 313"/>
        <xdr:cNvCxnSpPr/>
      </xdr:nvCxnSpPr>
      <xdr:spPr>
        <a:xfrm flipV="1">
          <a:off x="2908300" y="1387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111398</xdr:rowOff>
    </xdr:from>
    <xdr:to>
      <xdr:col>10</xdr:col>
      <xdr:colOff>165100</xdr:colOff>
      <xdr:row>81</xdr:row>
      <xdr:rowOff>41548</xdr:rowOff>
    </xdr:to>
    <xdr:sp macro="" textlink="">
      <xdr:nvSpPr>
        <xdr:cNvPr id="315" name="楕円 314"/>
        <xdr:cNvSpPr/>
      </xdr:nvSpPr>
      <xdr:spPr>
        <a:xfrm>
          <a:off x="1968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81</xdr:row>
      <xdr:rowOff>28302</xdr:rowOff>
    </xdr:to>
    <xdr:cxnSp macro="">
      <xdr:nvCxnSpPr>
        <xdr:cNvPr id="316" name="直線コネクタ 315"/>
        <xdr:cNvCxnSpPr/>
      </xdr:nvCxnSpPr>
      <xdr:spPr>
        <a:xfrm>
          <a:off x="2019300" y="138781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162016</xdr:rowOff>
    </xdr:from>
    <xdr:to>
      <xdr:col>6</xdr:col>
      <xdr:colOff>38100</xdr:colOff>
      <xdr:row>83</xdr:row>
      <xdr:rowOff>92166</xdr:rowOff>
    </xdr:to>
    <xdr:sp macro="" textlink="">
      <xdr:nvSpPr>
        <xdr:cNvPr id="317" name="楕円 316"/>
        <xdr:cNvSpPr/>
      </xdr:nvSpPr>
      <xdr:spPr>
        <a:xfrm>
          <a:off x="107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162198</xdr:rowOff>
    </xdr:from>
    <xdr:to>
      <xdr:col>10</xdr:col>
      <xdr:colOff>114300</xdr:colOff>
      <xdr:row>83</xdr:row>
      <xdr:rowOff>41366</xdr:rowOff>
    </xdr:to>
    <xdr:cxnSp macro="">
      <xdr:nvCxnSpPr>
        <xdr:cNvPr id="318" name="直線コネクタ 317"/>
        <xdr:cNvCxnSpPr/>
      </xdr:nvCxnSpPr>
      <xdr:spPr>
        <a:xfrm flipV="1">
          <a:off x="1130300" y="13878198"/>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51543</xdr:rowOff>
    </xdr:from>
    <xdr:ext cx="405111" cy="259045"/>
    <xdr:sp macro="" textlink="">
      <xdr:nvSpPr>
        <xdr:cNvPr id="323" name="n_1mainValue【福祉施設】&#10;有形固定資産減価償却率"/>
        <xdr:cNvSpPr txBox="1"/>
      </xdr:nvSpPr>
      <xdr:spPr>
        <a:xfrm>
          <a:off x="3582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95629</xdr:rowOff>
    </xdr:from>
    <xdr:ext cx="405111" cy="259045"/>
    <xdr:sp macro="" textlink="">
      <xdr:nvSpPr>
        <xdr:cNvPr id="324" name="n_2mainValue【福祉施設】&#10;有形固定資産減価償却率"/>
        <xdr:cNvSpPr txBox="1"/>
      </xdr:nvSpPr>
      <xdr:spPr>
        <a:xfrm>
          <a:off x="27057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58075</xdr:rowOff>
    </xdr:from>
    <xdr:ext cx="405111" cy="259045"/>
    <xdr:sp macro="" textlink="">
      <xdr:nvSpPr>
        <xdr:cNvPr id="325" name="n_3mainValue【福祉施設】&#10;有形固定資産減価償却率"/>
        <xdr:cNvSpPr txBox="1"/>
      </xdr:nvSpPr>
      <xdr:spPr>
        <a:xfrm>
          <a:off x="1816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83293</xdr:rowOff>
    </xdr:from>
    <xdr:ext cx="405111" cy="259045"/>
    <xdr:sp macro="" textlink="">
      <xdr:nvSpPr>
        <xdr:cNvPr id="326" name="n_4mainValue【福祉施設】&#10;有形固定資産減価償却率"/>
        <xdr:cNvSpPr txBox="1"/>
      </xdr:nvSpPr>
      <xdr:spPr>
        <a:xfrm>
          <a:off x="927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170180</xdr:rowOff>
    </xdr:from>
    <xdr:to>
      <xdr:col>55</xdr:col>
      <xdr:colOff>50800</xdr:colOff>
      <xdr:row>82</xdr:row>
      <xdr:rowOff>100330</xdr:rowOff>
    </xdr:to>
    <xdr:sp macro="" textlink="">
      <xdr:nvSpPr>
        <xdr:cNvPr id="366" name="楕円 365"/>
        <xdr:cNvSpPr/>
      </xdr:nvSpPr>
      <xdr:spPr>
        <a:xfrm>
          <a:off x="10426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21607</xdr:rowOff>
    </xdr:from>
    <xdr:ext cx="469744" cy="259045"/>
    <xdr:sp macro="" textlink="">
      <xdr:nvSpPr>
        <xdr:cNvPr id="367" name="【福祉施設】&#10;一人当たり面積該当値テキスト"/>
        <xdr:cNvSpPr txBox="1"/>
      </xdr:nvSpPr>
      <xdr:spPr>
        <a:xfrm>
          <a:off x="10515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2539</xdr:rowOff>
    </xdr:from>
    <xdr:to>
      <xdr:col>50</xdr:col>
      <xdr:colOff>165100</xdr:colOff>
      <xdr:row>82</xdr:row>
      <xdr:rowOff>104139</xdr:rowOff>
    </xdr:to>
    <xdr:sp macro="" textlink="">
      <xdr:nvSpPr>
        <xdr:cNvPr id="368" name="楕円 367"/>
        <xdr:cNvSpPr/>
      </xdr:nvSpPr>
      <xdr:spPr>
        <a:xfrm>
          <a:off x="958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49530</xdr:rowOff>
    </xdr:from>
    <xdr:to>
      <xdr:col>55</xdr:col>
      <xdr:colOff>0</xdr:colOff>
      <xdr:row>82</xdr:row>
      <xdr:rowOff>53339</xdr:rowOff>
    </xdr:to>
    <xdr:cxnSp macro="">
      <xdr:nvCxnSpPr>
        <xdr:cNvPr id="369" name="直線コネクタ 368"/>
        <xdr:cNvCxnSpPr/>
      </xdr:nvCxnSpPr>
      <xdr:spPr>
        <a:xfrm flipV="1">
          <a:off x="9639300" y="14108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70" name="楕円 369"/>
        <xdr:cNvSpPr/>
      </xdr:nvSpPr>
      <xdr:spPr>
        <a:xfrm>
          <a:off x="869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82</xdr:row>
      <xdr:rowOff>53339</xdr:rowOff>
    </xdr:to>
    <xdr:cxnSp macro="">
      <xdr:nvCxnSpPr>
        <xdr:cNvPr id="371" name="直線コネクタ 370"/>
        <xdr:cNvCxnSpPr/>
      </xdr:nvCxnSpPr>
      <xdr:spPr>
        <a:xfrm>
          <a:off x="8750300" y="140093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71120</xdr:rowOff>
    </xdr:from>
    <xdr:to>
      <xdr:col>41</xdr:col>
      <xdr:colOff>101600</xdr:colOff>
      <xdr:row>82</xdr:row>
      <xdr:rowOff>1270</xdr:rowOff>
    </xdr:to>
    <xdr:sp macro="" textlink="">
      <xdr:nvSpPr>
        <xdr:cNvPr id="372" name="楕円 371"/>
        <xdr:cNvSpPr/>
      </xdr:nvSpPr>
      <xdr:spPr>
        <a:xfrm>
          <a:off x="781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81</xdr:row>
      <xdr:rowOff>121920</xdr:rowOff>
    </xdr:to>
    <xdr:cxnSp macro="">
      <xdr:nvCxnSpPr>
        <xdr:cNvPr id="373" name="直線コネクタ 372"/>
        <xdr:cNvCxnSpPr/>
      </xdr:nvCxnSpPr>
      <xdr:spPr>
        <a:xfrm>
          <a:off x="7861300" y="14009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74" name="楕円 373"/>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121920</xdr:rowOff>
    </xdr:from>
    <xdr:to>
      <xdr:col>41</xdr:col>
      <xdr:colOff>50800</xdr:colOff>
      <xdr:row>84</xdr:row>
      <xdr:rowOff>45720</xdr:rowOff>
    </xdr:to>
    <xdr:cxnSp macro="">
      <xdr:nvCxnSpPr>
        <xdr:cNvPr id="375" name="直線コネクタ 374"/>
        <xdr:cNvCxnSpPr/>
      </xdr:nvCxnSpPr>
      <xdr:spPr>
        <a:xfrm flipV="1">
          <a:off x="6972300" y="1400937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120666</xdr:rowOff>
    </xdr:from>
    <xdr:ext cx="469744" cy="259045"/>
    <xdr:sp macro="" textlink="">
      <xdr:nvSpPr>
        <xdr:cNvPr id="380" name="n_1mainValue【福祉施設】&#10;一人当たり面積"/>
        <xdr:cNvSpPr txBox="1"/>
      </xdr:nvSpPr>
      <xdr:spPr>
        <a:xfrm>
          <a:off x="9391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81" name="n_2mainValue【福祉施設】&#10;一人当たり面積"/>
        <xdr:cNvSpPr txBox="1"/>
      </xdr:nvSpPr>
      <xdr:spPr>
        <a:xfrm>
          <a:off x="8515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17797</xdr:rowOff>
    </xdr:from>
    <xdr:ext cx="469744" cy="259045"/>
    <xdr:sp macro="" textlink="">
      <xdr:nvSpPr>
        <xdr:cNvPr id="382" name="n_3mainValue【福祉施設】&#10;一人当たり面積"/>
        <xdr:cNvSpPr txBox="1"/>
      </xdr:nvSpPr>
      <xdr:spPr>
        <a:xfrm>
          <a:off x="7626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83" name="n_4mainValue【福祉施設】&#10;一人当たり面積"/>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5" name="楕円 424"/>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6" name="【市民会館】&#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43362</xdr:rowOff>
    </xdr:from>
    <xdr:to>
      <xdr:col>20</xdr:col>
      <xdr:colOff>38100</xdr:colOff>
      <xdr:row>105</xdr:row>
      <xdr:rowOff>144962</xdr:rowOff>
    </xdr:to>
    <xdr:sp macro="" textlink="">
      <xdr:nvSpPr>
        <xdr:cNvPr id="427" name="楕円 426"/>
        <xdr:cNvSpPr/>
      </xdr:nvSpPr>
      <xdr:spPr>
        <a:xfrm>
          <a:off x="3746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103958</xdr:rowOff>
    </xdr:to>
    <xdr:cxnSp macro="">
      <xdr:nvCxnSpPr>
        <xdr:cNvPr id="428" name="直線コネクタ 427"/>
        <xdr:cNvCxnSpPr/>
      </xdr:nvCxnSpPr>
      <xdr:spPr>
        <a:xfrm>
          <a:off x="3797300" y="180964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9" name="楕円 428"/>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118655</xdr:rowOff>
    </xdr:to>
    <xdr:cxnSp macro="">
      <xdr:nvCxnSpPr>
        <xdr:cNvPr id="430" name="直線コネクタ 429"/>
        <xdr:cNvCxnSpPr/>
      </xdr:nvCxnSpPr>
      <xdr:spPr>
        <a:xfrm flipV="1">
          <a:off x="2908300" y="1809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431" name="楕円 430"/>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118655</xdr:rowOff>
    </xdr:to>
    <xdr:cxnSp macro="">
      <xdr:nvCxnSpPr>
        <xdr:cNvPr id="432" name="直線コネクタ 431"/>
        <xdr:cNvCxnSpPr/>
      </xdr:nvCxnSpPr>
      <xdr:spPr>
        <a:xfrm>
          <a:off x="2019300" y="181094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3" name="楕円 432"/>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107224</xdr:rowOff>
    </xdr:to>
    <xdr:cxnSp macro="">
      <xdr:nvCxnSpPr>
        <xdr:cNvPr id="434" name="直線コネクタ 433"/>
        <xdr:cNvCxnSpPr/>
      </xdr:nvCxnSpPr>
      <xdr:spPr>
        <a:xfrm>
          <a:off x="1130300" y="1808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136089</xdr:rowOff>
    </xdr:from>
    <xdr:ext cx="405111" cy="259045"/>
    <xdr:sp macro="" textlink="">
      <xdr:nvSpPr>
        <xdr:cNvPr id="439" name="n_1mainValue【市民会館】&#10;有形固定資産減価償却率"/>
        <xdr:cNvSpPr txBox="1"/>
      </xdr:nvSpPr>
      <xdr:spPr>
        <a:xfrm>
          <a:off x="3582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40"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441" name="n_3mainValue【市民会館】&#10;有形固定資産減価償却率"/>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42" name="n_4mainValue【市民会館】&#10;有形固定資産減価償却率"/>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80" name="楕円 479"/>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81"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82" name="楕円 481"/>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167639</xdr:rowOff>
    </xdr:to>
    <xdr:cxnSp macro="">
      <xdr:nvCxnSpPr>
        <xdr:cNvPr id="483" name="直線コネクタ 482"/>
        <xdr:cNvCxnSpPr/>
      </xdr:nvCxnSpPr>
      <xdr:spPr>
        <a:xfrm>
          <a:off x="9639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4" name="楕円 483"/>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104</xdr:row>
      <xdr:rowOff>167639</xdr:rowOff>
    </xdr:to>
    <xdr:cxnSp macro="">
      <xdr:nvCxnSpPr>
        <xdr:cNvPr id="485" name="直線コネクタ 484"/>
        <xdr:cNvCxnSpPr/>
      </xdr:nvCxnSpPr>
      <xdr:spPr>
        <a:xfrm>
          <a:off x="8750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486" name="楕円 485"/>
        <xdr:cNvSpPr/>
      </xdr:nvSpPr>
      <xdr:spPr>
        <a:xfrm>
          <a:off x="781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763</xdr:rowOff>
    </xdr:to>
    <xdr:cxnSp macro="">
      <xdr:nvCxnSpPr>
        <xdr:cNvPr id="487" name="直線コネクタ 486"/>
        <xdr:cNvCxnSpPr/>
      </xdr:nvCxnSpPr>
      <xdr:spPr>
        <a:xfrm flipV="1">
          <a:off x="7861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88" name="楕円 487"/>
        <xdr:cNvSpPr/>
      </xdr:nvSpPr>
      <xdr:spPr>
        <a:xfrm>
          <a:off x="692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763</xdr:rowOff>
    </xdr:from>
    <xdr:to>
      <xdr:col>41</xdr:col>
      <xdr:colOff>50800</xdr:colOff>
      <xdr:row>105</xdr:row>
      <xdr:rowOff>763</xdr:rowOff>
    </xdr:to>
    <xdr:cxnSp macro="">
      <xdr:nvCxnSpPr>
        <xdr:cNvPr id="489" name="直線コネクタ 488"/>
        <xdr:cNvCxnSpPr/>
      </xdr:nvCxnSpPr>
      <xdr:spPr>
        <a:xfrm>
          <a:off x="6972300" y="1800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94"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5"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496" name="n_3mainValue【市民会館】&#10;一人当たり面積"/>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97" name="n_4mainValue【市民会館】&#10;一人当たり面積"/>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9" name="楕円 538"/>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540" name="【一般廃棄物処理施設】&#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541" name="楕円 540"/>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19050</xdr:rowOff>
    </xdr:to>
    <xdr:cxnSp macro="">
      <xdr:nvCxnSpPr>
        <xdr:cNvPr id="542" name="直線コネクタ 541"/>
        <xdr:cNvCxnSpPr/>
      </xdr:nvCxnSpPr>
      <xdr:spPr>
        <a:xfrm>
          <a:off x="15481300" y="63218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43" name="楕円 542"/>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544" name="直線コネクタ 543"/>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545" name="楕円 544"/>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105592</xdr:rowOff>
    </xdr:to>
    <xdr:cxnSp macro="">
      <xdr:nvCxnSpPr>
        <xdr:cNvPr id="546" name="直線コネクタ 545"/>
        <xdr:cNvCxnSpPr/>
      </xdr:nvCxnSpPr>
      <xdr:spPr>
        <a:xfrm>
          <a:off x="13703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547" name="楕円 546"/>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61504</xdr:rowOff>
    </xdr:to>
    <xdr:cxnSp macro="">
      <xdr:nvCxnSpPr>
        <xdr:cNvPr id="548" name="直線コネクタ 547"/>
        <xdr:cNvCxnSpPr/>
      </xdr:nvCxnSpPr>
      <xdr:spPr>
        <a:xfrm>
          <a:off x="12814300" y="61879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53" name="n_1mainValue【一般廃棄物処理施設】&#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4"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555" name="n_3mainValue【一般廃棄物処理施設】&#10;有形固定資産減価償却率"/>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556" name="n_4mainValue【一般廃棄物処理施設】&#10;有形固定資産減価償却率"/>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98840</xdr:rowOff>
    </xdr:from>
    <xdr:to>
      <xdr:col>116</xdr:col>
      <xdr:colOff>114300</xdr:colOff>
      <xdr:row>37</xdr:row>
      <xdr:rowOff>28990</xdr:rowOff>
    </xdr:to>
    <xdr:sp macro="" textlink="">
      <xdr:nvSpPr>
        <xdr:cNvPr id="594" name="楕円 593"/>
        <xdr:cNvSpPr/>
      </xdr:nvSpPr>
      <xdr:spPr>
        <a:xfrm>
          <a:off x="22110700" y="62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121717</xdr:rowOff>
    </xdr:from>
    <xdr:ext cx="599010" cy="259045"/>
    <xdr:sp macro="" textlink="">
      <xdr:nvSpPr>
        <xdr:cNvPr id="595" name="【一般廃棄物処理施設】&#10;一人当たり有形固定資産（償却資産）額該当値テキスト"/>
        <xdr:cNvSpPr txBox="1"/>
      </xdr:nvSpPr>
      <xdr:spPr>
        <a:xfrm>
          <a:off x="22199600" y="612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105424</xdr:rowOff>
    </xdr:from>
    <xdr:to>
      <xdr:col>112</xdr:col>
      <xdr:colOff>38100</xdr:colOff>
      <xdr:row>37</xdr:row>
      <xdr:rowOff>35574</xdr:rowOff>
    </xdr:to>
    <xdr:sp macro="" textlink="">
      <xdr:nvSpPr>
        <xdr:cNvPr id="596" name="楕円 595"/>
        <xdr:cNvSpPr/>
      </xdr:nvSpPr>
      <xdr:spPr>
        <a:xfrm>
          <a:off x="21272500" y="62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149640</xdr:rowOff>
    </xdr:from>
    <xdr:to>
      <xdr:col>116</xdr:col>
      <xdr:colOff>63500</xdr:colOff>
      <xdr:row>36</xdr:row>
      <xdr:rowOff>156224</xdr:rowOff>
    </xdr:to>
    <xdr:cxnSp macro="">
      <xdr:nvCxnSpPr>
        <xdr:cNvPr id="597" name="直線コネクタ 596"/>
        <xdr:cNvCxnSpPr/>
      </xdr:nvCxnSpPr>
      <xdr:spPr>
        <a:xfrm flipV="1">
          <a:off x="21323300" y="6321840"/>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108898</xdr:rowOff>
    </xdr:from>
    <xdr:to>
      <xdr:col>107</xdr:col>
      <xdr:colOff>101600</xdr:colOff>
      <xdr:row>37</xdr:row>
      <xdr:rowOff>39048</xdr:rowOff>
    </xdr:to>
    <xdr:sp macro="" textlink="">
      <xdr:nvSpPr>
        <xdr:cNvPr id="598" name="楕円 597"/>
        <xdr:cNvSpPr/>
      </xdr:nvSpPr>
      <xdr:spPr>
        <a:xfrm>
          <a:off x="20383500" y="62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156224</xdr:rowOff>
    </xdr:from>
    <xdr:to>
      <xdr:col>111</xdr:col>
      <xdr:colOff>177800</xdr:colOff>
      <xdr:row>36</xdr:row>
      <xdr:rowOff>159698</xdr:rowOff>
    </xdr:to>
    <xdr:cxnSp macro="">
      <xdr:nvCxnSpPr>
        <xdr:cNvPr id="599" name="直線コネクタ 598"/>
        <xdr:cNvCxnSpPr/>
      </xdr:nvCxnSpPr>
      <xdr:spPr>
        <a:xfrm flipV="1">
          <a:off x="20434300" y="632842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111491</xdr:rowOff>
    </xdr:from>
    <xdr:to>
      <xdr:col>102</xdr:col>
      <xdr:colOff>165100</xdr:colOff>
      <xdr:row>37</xdr:row>
      <xdr:rowOff>41641</xdr:rowOff>
    </xdr:to>
    <xdr:sp macro="" textlink="">
      <xdr:nvSpPr>
        <xdr:cNvPr id="600" name="楕円 599"/>
        <xdr:cNvSpPr/>
      </xdr:nvSpPr>
      <xdr:spPr>
        <a:xfrm>
          <a:off x="19494500" y="6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159698</xdr:rowOff>
    </xdr:from>
    <xdr:to>
      <xdr:col>107</xdr:col>
      <xdr:colOff>50800</xdr:colOff>
      <xdr:row>36</xdr:row>
      <xdr:rowOff>162291</xdr:rowOff>
    </xdr:to>
    <xdr:cxnSp macro="">
      <xdr:nvCxnSpPr>
        <xdr:cNvPr id="601" name="直線コネクタ 600"/>
        <xdr:cNvCxnSpPr/>
      </xdr:nvCxnSpPr>
      <xdr:spPr>
        <a:xfrm flipV="1">
          <a:off x="19545300" y="6331898"/>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113987</xdr:rowOff>
    </xdr:from>
    <xdr:to>
      <xdr:col>98</xdr:col>
      <xdr:colOff>38100</xdr:colOff>
      <xdr:row>37</xdr:row>
      <xdr:rowOff>44137</xdr:rowOff>
    </xdr:to>
    <xdr:sp macro="" textlink="">
      <xdr:nvSpPr>
        <xdr:cNvPr id="602" name="楕円 601"/>
        <xdr:cNvSpPr/>
      </xdr:nvSpPr>
      <xdr:spPr>
        <a:xfrm>
          <a:off x="18605500" y="62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162291</xdr:rowOff>
    </xdr:from>
    <xdr:to>
      <xdr:col>102</xdr:col>
      <xdr:colOff>114300</xdr:colOff>
      <xdr:row>36</xdr:row>
      <xdr:rowOff>164787</xdr:rowOff>
    </xdr:to>
    <xdr:cxnSp macro="">
      <xdr:nvCxnSpPr>
        <xdr:cNvPr id="603" name="直線コネクタ 602"/>
        <xdr:cNvCxnSpPr/>
      </xdr:nvCxnSpPr>
      <xdr:spPr>
        <a:xfrm flipV="1">
          <a:off x="18656300" y="633449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52101</xdr:rowOff>
    </xdr:from>
    <xdr:ext cx="599010" cy="259045"/>
    <xdr:sp macro="" textlink="">
      <xdr:nvSpPr>
        <xdr:cNvPr id="608" name="n_1mainValue【一般廃棄物処理施設】&#10;一人当たり有形固定資産（償却資産）額"/>
        <xdr:cNvSpPr txBox="1"/>
      </xdr:nvSpPr>
      <xdr:spPr>
        <a:xfrm>
          <a:off x="21011095" y="60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55575</xdr:rowOff>
    </xdr:from>
    <xdr:ext cx="599010" cy="259045"/>
    <xdr:sp macro="" textlink="">
      <xdr:nvSpPr>
        <xdr:cNvPr id="609" name="n_2mainValue【一般廃棄物処理施設】&#10;一人当たり有形固定資産（償却資産）額"/>
        <xdr:cNvSpPr txBox="1"/>
      </xdr:nvSpPr>
      <xdr:spPr>
        <a:xfrm>
          <a:off x="20134795" y="60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58168</xdr:rowOff>
    </xdr:from>
    <xdr:ext cx="599010" cy="259045"/>
    <xdr:sp macro="" textlink="">
      <xdr:nvSpPr>
        <xdr:cNvPr id="610" name="n_3mainValue【一般廃棄物処理施設】&#10;一人当たり有形固定資産（償却資産）額"/>
        <xdr:cNvSpPr txBox="1"/>
      </xdr:nvSpPr>
      <xdr:spPr>
        <a:xfrm>
          <a:off x="19245795" y="605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60664</xdr:rowOff>
    </xdr:from>
    <xdr:ext cx="599010" cy="259045"/>
    <xdr:sp macro="" textlink="">
      <xdr:nvSpPr>
        <xdr:cNvPr id="611" name="n_4mainValue【一般廃棄物処理施設】&#10;一人当たり有形固定資産（償却資産）額"/>
        <xdr:cNvSpPr txBox="1"/>
      </xdr:nvSpPr>
      <xdr:spPr>
        <a:xfrm>
          <a:off x="18356795" y="606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53" name="楕円 652"/>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54" name="【保健センター・保健所】&#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153307</xdr:rowOff>
    </xdr:from>
    <xdr:to>
      <xdr:col>81</xdr:col>
      <xdr:colOff>101600</xdr:colOff>
      <xdr:row>59</xdr:row>
      <xdr:rowOff>83457</xdr:rowOff>
    </xdr:to>
    <xdr:sp macro="" textlink="">
      <xdr:nvSpPr>
        <xdr:cNvPr id="655" name="楕円 654"/>
        <xdr:cNvSpPr/>
      </xdr:nvSpPr>
      <xdr:spPr>
        <a:xfrm>
          <a:off x="15430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32657</xdr:rowOff>
    </xdr:from>
    <xdr:to>
      <xdr:col>85</xdr:col>
      <xdr:colOff>127000</xdr:colOff>
      <xdr:row>59</xdr:row>
      <xdr:rowOff>70213</xdr:rowOff>
    </xdr:to>
    <xdr:cxnSp macro="">
      <xdr:nvCxnSpPr>
        <xdr:cNvPr id="656" name="直線コネクタ 655"/>
        <xdr:cNvCxnSpPr/>
      </xdr:nvCxnSpPr>
      <xdr:spPr>
        <a:xfrm>
          <a:off x="15481300" y="10148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657" name="楕円 656"/>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32657</xdr:rowOff>
    </xdr:to>
    <xdr:cxnSp macro="">
      <xdr:nvCxnSpPr>
        <xdr:cNvPr id="658" name="直線コネクタ 657"/>
        <xdr:cNvCxnSpPr/>
      </xdr:nvCxnSpPr>
      <xdr:spPr>
        <a:xfrm>
          <a:off x="14592300" y="1011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9" name="楕円 658"/>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8165</xdr:rowOff>
    </xdr:to>
    <xdr:cxnSp macro="">
      <xdr:nvCxnSpPr>
        <xdr:cNvPr id="660" name="直線コネクタ 659"/>
        <xdr:cNvCxnSpPr/>
      </xdr:nvCxnSpPr>
      <xdr:spPr>
        <a:xfrm flipV="1">
          <a:off x="13703300" y="101122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661" name="楕円 660"/>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86541</xdr:rowOff>
    </xdr:to>
    <xdr:cxnSp macro="">
      <xdr:nvCxnSpPr>
        <xdr:cNvPr id="662" name="直線コネクタ 661"/>
        <xdr:cNvCxnSpPr/>
      </xdr:nvCxnSpPr>
      <xdr:spPr>
        <a:xfrm flipV="1">
          <a:off x="12814300" y="1012371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99984</xdr:rowOff>
    </xdr:from>
    <xdr:ext cx="405111" cy="259045"/>
    <xdr:sp macro="" textlink="">
      <xdr:nvSpPr>
        <xdr:cNvPr id="667" name="n_1mainValue【保健センター・保健所】&#10;有形固定資産減価償却率"/>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64061</xdr:rowOff>
    </xdr:from>
    <xdr:ext cx="405111" cy="259045"/>
    <xdr:sp macro="" textlink="">
      <xdr:nvSpPr>
        <xdr:cNvPr id="668" name="n_2mainValue【保健センター・保健所】&#10;有形固定資産減価償却率"/>
        <xdr:cNvSpPr txBox="1"/>
      </xdr:nvSpPr>
      <xdr:spPr>
        <a:xfrm>
          <a:off x="14389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69"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70" name="n_4mainValue【保健センター・保健所】&#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0" name="楕円 709"/>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1"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2" name="楕円 711"/>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3" name="直線コネクタ 712"/>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5" name="直線コネクタ 71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6" name="楕円 715"/>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7" name="直線コネクタ 716"/>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57150</xdr:rowOff>
    </xdr:to>
    <xdr:cxnSp macro="">
      <xdr:nvCxnSpPr>
        <xdr:cNvPr id="719" name="直線コネクタ 718"/>
        <xdr:cNvCxnSpPr/>
      </xdr:nvCxnSpPr>
      <xdr:spPr>
        <a:xfrm>
          <a:off x="18656300" y="1078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6"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769" name="楕円 768"/>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770" name="【消防施設】&#10;有形固定資産減価償却率該当値テキスト"/>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36286</xdr:rowOff>
    </xdr:from>
    <xdr:to>
      <xdr:col>81</xdr:col>
      <xdr:colOff>101600</xdr:colOff>
      <xdr:row>82</xdr:row>
      <xdr:rowOff>137886</xdr:rowOff>
    </xdr:to>
    <xdr:sp macro="" textlink="">
      <xdr:nvSpPr>
        <xdr:cNvPr id="771" name="楕円 770"/>
        <xdr:cNvSpPr/>
      </xdr:nvSpPr>
      <xdr:spPr>
        <a:xfrm>
          <a:off x="15430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82</xdr:row>
      <xdr:rowOff>93618</xdr:rowOff>
    </xdr:to>
    <xdr:cxnSp macro="">
      <xdr:nvCxnSpPr>
        <xdr:cNvPr id="772" name="直線コネクタ 771"/>
        <xdr:cNvCxnSpPr/>
      </xdr:nvCxnSpPr>
      <xdr:spPr>
        <a:xfrm>
          <a:off x="15481300" y="141459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773" name="楕円 772"/>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87086</xdr:rowOff>
    </xdr:from>
    <xdr:to>
      <xdr:col>81</xdr:col>
      <xdr:colOff>50800</xdr:colOff>
      <xdr:row>82</xdr:row>
      <xdr:rowOff>95250</xdr:rowOff>
    </xdr:to>
    <xdr:cxnSp macro="">
      <xdr:nvCxnSpPr>
        <xdr:cNvPr id="774" name="直線コネクタ 773"/>
        <xdr:cNvCxnSpPr/>
      </xdr:nvCxnSpPr>
      <xdr:spPr>
        <a:xfrm flipV="1">
          <a:off x="14592300" y="141459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75" name="楕円 774"/>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95250</xdr:rowOff>
    </xdr:to>
    <xdr:cxnSp macro="">
      <xdr:nvCxnSpPr>
        <xdr:cNvPr id="776" name="直線コネクタ 775"/>
        <xdr:cNvCxnSpPr/>
      </xdr:nvCxnSpPr>
      <xdr:spPr>
        <a:xfrm>
          <a:off x="13703300" y="1412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777" name="楕円 776"/>
        <xdr:cNvSpPr/>
      </xdr:nvSpPr>
      <xdr:spPr>
        <a:xfrm>
          <a:off x="12763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64226</xdr:rowOff>
    </xdr:to>
    <xdr:cxnSp macro="">
      <xdr:nvCxnSpPr>
        <xdr:cNvPr id="778" name="直線コネクタ 777"/>
        <xdr:cNvCxnSpPr/>
      </xdr:nvCxnSpPr>
      <xdr:spPr>
        <a:xfrm>
          <a:off x="12814300" y="14077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154413</xdr:rowOff>
    </xdr:from>
    <xdr:ext cx="405111" cy="259045"/>
    <xdr:sp macro="" textlink="">
      <xdr:nvSpPr>
        <xdr:cNvPr id="783" name="n_1mainValue【消防施設】&#10;有形固定資産減価償却率"/>
        <xdr:cNvSpPr txBox="1"/>
      </xdr:nvSpPr>
      <xdr:spPr>
        <a:xfrm>
          <a:off x="15266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784" name="n_2mainValue【消防施設】&#10;有形固定資産減価償却率"/>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85" name="n_3main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786" name="n_4mainValue【消防施設】&#10;有形固定資産減価償却率"/>
        <xdr:cNvSpPr txBox="1"/>
      </xdr:nvSpPr>
      <xdr:spPr>
        <a:xfrm>
          <a:off x="12611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4" name="楕円 82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2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826" name="楕円 825"/>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159258</xdr:rowOff>
    </xdr:to>
    <xdr:cxnSp macro="">
      <xdr:nvCxnSpPr>
        <xdr:cNvPr id="827" name="直線コネクタ 826"/>
        <xdr:cNvCxnSpPr/>
      </xdr:nvCxnSpPr>
      <xdr:spPr>
        <a:xfrm flipV="1">
          <a:off x="21323300" y="1438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28" name="楕円 827"/>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163830</xdr:rowOff>
    </xdr:to>
    <xdr:cxnSp macro="">
      <xdr:nvCxnSpPr>
        <xdr:cNvPr id="829" name="直線コネクタ 828"/>
        <xdr:cNvCxnSpPr/>
      </xdr:nvCxnSpPr>
      <xdr:spPr>
        <a:xfrm flipV="1">
          <a:off x="20434300" y="1438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30" name="楕円 829"/>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831" name="直線コネクタ 830"/>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117602</xdr:rowOff>
    </xdr:from>
    <xdr:to>
      <xdr:col>98</xdr:col>
      <xdr:colOff>38100</xdr:colOff>
      <xdr:row>84</xdr:row>
      <xdr:rowOff>47752</xdr:rowOff>
    </xdr:to>
    <xdr:sp macro="" textlink="">
      <xdr:nvSpPr>
        <xdr:cNvPr id="832" name="楕円 831"/>
        <xdr:cNvSpPr/>
      </xdr:nvSpPr>
      <xdr:spPr>
        <a:xfrm>
          <a:off x="18605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168402</xdr:rowOff>
    </xdr:to>
    <xdr:cxnSp macro="">
      <xdr:nvCxnSpPr>
        <xdr:cNvPr id="833" name="直線コネクタ 832"/>
        <xdr:cNvCxnSpPr/>
      </xdr:nvCxnSpPr>
      <xdr:spPr>
        <a:xfrm flipV="1">
          <a:off x="18656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838" name="n_1main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39" name="n_2main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40"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38879</xdr:rowOff>
    </xdr:from>
    <xdr:ext cx="469744" cy="259045"/>
    <xdr:sp macro="" textlink="">
      <xdr:nvSpPr>
        <xdr:cNvPr id="841" name="n_4mainValue【消防施設】&#10;一人当たり面積"/>
        <xdr:cNvSpPr txBox="1"/>
      </xdr:nvSpPr>
      <xdr:spPr>
        <a:xfrm>
          <a:off x="18421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83" name="楕円 882"/>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84"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885" name="楕円 884"/>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99061</xdr:rowOff>
    </xdr:to>
    <xdr:cxnSp macro="">
      <xdr:nvCxnSpPr>
        <xdr:cNvPr id="886" name="直線コネクタ 885"/>
        <xdr:cNvCxnSpPr/>
      </xdr:nvCxnSpPr>
      <xdr:spPr>
        <a:xfrm>
          <a:off x="15481300" y="1823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887" name="楕円 886"/>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64770</xdr:rowOff>
    </xdr:to>
    <xdr:cxnSp macro="">
      <xdr:nvCxnSpPr>
        <xdr:cNvPr id="888" name="直線コネクタ 887"/>
        <xdr:cNvCxnSpPr/>
      </xdr:nvCxnSpPr>
      <xdr:spPr>
        <a:xfrm>
          <a:off x="14592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89" name="楕円 888"/>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33745</xdr:rowOff>
    </xdr:to>
    <xdr:cxnSp macro="">
      <xdr:nvCxnSpPr>
        <xdr:cNvPr id="890" name="直線コネクタ 889"/>
        <xdr:cNvCxnSpPr/>
      </xdr:nvCxnSpPr>
      <xdr:spPr>
        <a:xfrm>
          <a:off x="13703300" y="181894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891" name="楕円 890"/>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15784</xdr:rowOff>
    </xdr:to>
    <xdr:cxnSp macro="">
      <xdr:nvCxnSpPr>
        <xdr:cNvPr id="892" name="直線コネクタ 891"/>
        <xdr:cNvCxnSpPr/>
      </xdr:nvCxnSpPr>
      <xdr:spPr>
        <a:xfrm>
          <a:off x="12814300" y="18166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897" name="n_1mainValue【庁舎】&#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898" name="n_2mainValue【庁舎】&#10;有形固定資産減価償却率"/>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99"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900" name="n_4mainValue【庁舎】&#10;有形固定資産減価償却率"/>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38" name="楕円 937"/>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39"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940" name="楕円 939"/>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103632</xdr:rowOff>
    </xdr:to>
    <xdr:cxnSp macro="">
      <xdr:nvCxnSpPr>
        <xdr:cNvPr id="941" name="直線コネクタ 940"/>
        <xdr:cNvCxnSpPr/>
      </xdr:nvCxnSpPr>
      <xdr:spPr>
        <a:xfrm>
          <a:off x="21323300" y="1793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55118</xdr:rowOff>
    </xdr:from>
    <xdr:to>
      <xdr:col>107</xdr:col>
      <xdr:colOff>101600</xdr:colOff>
      <xdr:row>104</xdr:row>
      <xdr:rowOff>156718</xdr:rowOff>
    </xdr:to>
    <xdr:sp macro="" textlink="">
      <xdr:nvSpPr>
        <xdr:cNvPr id="942" name="楕円 941"/>
        <xdr:cNvSpPr/>
      </xdr:nvSpPr>
      <xdr:spPr>
        <a:xfrm>
          <a:off x="20383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105918</xdr:rowOff>
    </xdr:to>
    <xdr:cxnSp macro="">
      <xdr:nvCxnSpPr>
        <xdr:cNvPr id="943" name="直線コネクタ 942"/>
        <xdr:cNvCxnSpPr/>
      </xdr:nvCxnSpPr>
      <xdr:spPr>
        <a:xfrm flipV="1">
          <a:off x="20434300" y="179344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944" name="楕円 943"/>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105918</xdr:rowOff>
    </xdr:from>
    <xdr:to>
      <xdr:col>107</xdr:col>
      <xdr:colOff>50800</xdr:colOff>
      <xdr:row>104</xdr:row>
      <xdr:rowOff>108204</xdr:rowOff>
    </xdr:to>
    <xdr:cxnSp macro="">
      <xdr:nvCxnSpPr>
        <xdr:cNvPr id="945" name="直線コネクタ 944"/>
        <xdr:cNvCxnSpPr/>
      </xdr:nvCxnSpPr>
      <xdr:spPr>
        <a:xfrm flipV="1">
          <a:off x="19545300" y="1793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946" name="楕円 945"/>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149352</xdr:rowOff>
    </xdr:to>
    <xdr:cxnSp macro="">
      <xdr:nvCxnSpPr>
        <xdr:cNvPr id="947" name="直線コネクタ 946"/>
        <xdr:cNvCxnSpPr/>
      </xdr:nvCxnSpPr>
      <xdr:spPr>
        <a:xfrm flipV="1">
          <a:off x="18656300" y="179390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952" name="n_1mainValue【庁舎】&#10;一人当たり面積"/>
        <xdr:cNvSpPr txBox="1"/>
      </xdr:nvSpPr>
      <xdr:spPr>
        <a:xfrm>
          <a:off x="21075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1795</xdr:rowOff>
    </xdr:from>
    <xdr:ext cx="469744" cy="259045"/>
    <xdr:sp macro="" textlink="">
      <xdr:nvSpPr>
        <xdr:cNvPr id="953" name="n_2mainValue【庁舎】&#10;一人当たり面積"/>
        <xdr:cNvSpPr txBox="1"/>
      </xdr:nvSpPr>
      <xdr:spPr>
        <a:xfrm>
          <a:off x="20199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4081</xdr:rowOff>
    </xdr:from>
    <xdr:ext cx="469744" cy="259045"/>
    <xdr:sp macro="" textlink="">
      <xdr:nvSpPr>
        <xdr:cNvPr id="954" name="n_3mainValue【庁舎】&#10;一人当たり面積"/>
        <xdr:cNvSpPr txBox="1"/>
      </xdr:nvSpPr>
      <xdr:spPr>
        <a:xfrm>
          <a:off x="19310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19829</xdr:rowOff>
    </xdr:from>
    <xdr:ext cx="469744" cy="259045"/>
    <xdr:sp macro="" textlink="">
      <xdr:nvSpPr>
        <xdr:cNvPr id="955" name="n_4mainValue【庁舎】&#10;一人当たり面積"/>
        <xdr:cNvSpPr txBox="1"/>
      </xdr:nvSpPr>
      <xdr:spPr>
        <a:xfrm>
          <a:off x="184214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と、体育館・プール、福祉施設、庁舎の一人当たり面積が類似団体内平均値と比較し高くなっている。また図書館、体育館・プール、市民会館・庁舎の有形固定資産減価償却率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共施設の老朽化等に伴い、建替え等の必要性が生じた場合には、市民ニーズを勘案し、施設の類似機能の集約化や多機能化、他の機能を有する公共施設としての転用、減築を含めた必要最小限の更新など総量の最適化を図るととも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月に策定した「公共施設等総合管理計画」に基づいた着実なマネジメントが必要である。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基準財政収入額は、</a:t>
          </a:r>
          <a:r>
            <a:rPr kumimoji="1" lang="ja-JP" altLang="en-US" sz="1100">
              <a:solidFill>
                <a:schemeClr val="dk1"/>
              </a:solidFill>
              <a:effectLst/>
              <a:latin typeface="+mn-lt"/>
              <a:ea typeface="+mn-ea"/>
              <a:cs typeface="+mn-cs"/>
            </a:rPr>
            <a:t>地方消費</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などの増により前年</a:t>
          </a:r>
          <a:r>
            <a:rPr kumimoji="1" lang="ja-JP" altLang="en-US"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394,782</a:t>
          </a:r>
          <a:r>
            <a:rPr kumimoji="1" lang="ja-JP" altLang="ja-JP" sz="1100">
              <a:solidFill>
                <a:schemeClr val="dk1"/>
              </a:solidFill>
              <a:effectLst/>
              <a:latin typeface="+mn-lt"/>
              <a:ea typeface="+mn-ea"/>
              <a:cs typeface="+mn-cs"/>
            </a:rPr>
            <a:t>千円の増額となり、基準財政需要額については、児童福祉費及び老人福祉費の増額</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により前年</a:t>
          </a:r>
          <a:r>
            <a:rPr kumimoji="1" lang="ja-JP" altLang="en-US"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583,722</a:t>
          </a:r>
          <a:r>
            <a:rPr kumimoji="1" lang="ja-JP" altLang="ja-JP" sz="1100">
              <a:solidFill>
                <a:schemeClr val="dk1"/>
              </a:solidFill>
              <a:effectLst/>
              <a:latin typeface="+mn-lt"/>
              <a:ea typeface="+mn-ea"/>
              <a:cs typeface="+mn-cs"/>
            </a:rPr>
            <a:t>千円の増額となった。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と同数となっているが、</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、今後も不断の改革を行っていく必要があることから、「中津市行政サービス高度化プラン」及び「中津市公共施設管理プラン」に基づき、さらなる自主財源の確保や財産基盤の強化を図る。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地方消費</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額を主な要因として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歳入経常一般財源は</a:t>
          </a:r>
          <a:r>
            <a:rPr kumimoji="1" lang="en-US" altLang="ja-JP" sz="1100">
              <a:solidFill>
                <a:schemeClr val="dk1"/>
              </a:solidFill>
              <a:effectLst/>
              <a:latin typeface="+mn-lt"/>
              <a:ea typeface="+mn-ea"/>
              <a:cs typeface="+mn-cs"/>
            </a:rPr>
            <a:t>179,636</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経常収支比率は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依然として類似団体を大幅に上回る数値で推移している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、今後、社会保障関係経費のさらなる増加による財政の硬直化が見込まれることから、「中津市行政サービス高度化プラン」</a:t>
          </a:r>
          <a:r>
            <a:rPr kumimoji="1" lang="ja-JP" altLang="en-US" sz="1100">
              <a:solidFill>
                <a:schemeClr val="dk1"/>
              </a:solidFill>
              <a:effectLst/>
              <a:latin typeface="+mn-lt"/>
              <a:ea typeface="+mn-ea"/>
              <a:cs typeface="+mn-cs"/>
            </a:rPr>
            <a:t>を遵守し</a:t>
          </a:r>
          <a:r>
            <a:rPr kumimoji="1" lang="ja-JP" altLang="ja-JP" sz="1100">
              <a:solidFill>
                <a:schemeClr val="dk1"/>
              </a:solidFill>
              <a:effectLst/>
              <a:latin typeface="+mn-lt"/>
              <a:ea typeface="+mn-ea"/>
              <a:cs typeface="+mn-cs"/>
            </a:rPr>
            <a:t>、さらなる自主財源の確保及び人件費等経常経費の削減を図る。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67</xdr:row>
      <xdr:rowOff>7620</xdr:rowOff>
    </xdr:to>
    <xdr:cxnSp macro="">
      <xdr:nvCxnSpPr>
        <xdr:cNvPr id="134" name="直線コネクタ 133"/>
        <xdr:cNvCxnSpPr/>
      </xdr:nvCxnSpPr>
      <xdr:spPr>
        <a:xfrm flipV="1">
          <a:off x="4114800" y="1133390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67</xdr:row>
      <xdr:rowOff>7620</xdr:rowOff>
    </xdr:to>
    <xdr:cxnSp macro="">
      <xdr:nvCxnSpPr>
        <xdr:cNvPr id="137" name="直線コネクタ 136"/>
        <xdr:cNvCxnSpPr/>
      </xdr:nvCxnSpPr>
      <xdr:spPr>
        <a:xfrm>
          <a:off x="3225800" y="113258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34290</xdr:rowOff>
    </xdr:to>
    <xdr:cxnSp macro="">
      <xdr:nvCxnSpPr>
        <xdr:cNvPr id="140" name="直線コネクタ 139"/>
        <xdr:cNvCxnSpPr/>
      </xdr:nvCxnSpPr>
      <xdr:spPr>
        <a:xfrm flipV="1">
          <a:off x="2336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34290</xdr:rowOff>
    </xdr:to>
    <xdr:cxnSp macro="">
      <xdr:nvCxnSpPr>
        <xdr:cNvPr id="143" name="直線コネクタ 142"/>
        <xdr:cNvCxnSpPr/>
      </xdr:nvCxnSpPr>
      <xdr:spPr>
        <a:xfrm>
          <a:off x="1447800" y="111489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3" name="楕円 152"/>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4"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7" name="楕円 156"/>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8" name="テキスト ボックス 157"/>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9" name="楕円 158"/>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60" name="テキスト ボックス 159"/>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1" name="楕円 160"/>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2" name="テキスト ボックス 161"/>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人口１人当たりの金額が類似団体平均を上回っているのは、主に人件費が要因となっている。これは類似団体と比較して職員数が多く、ラスパイレス指数が高いためである。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また、令和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年度については、新型コロナウイルス感染症対策経費（ワクチン接種、学校へのタブレット導入など）や指定管理施設の増により、物件費についても大幅な増（＋</a:t>
          </a:r>
          <a:r>
            <a:rPr kumimoji="1" lang="en-US" altLang="ja-JP" sz="1000">
              <a:solidFill>
                <a:schemeClr val="dk1"/>
              </a:solidFill>
              <a:effectLst/>
              <a:latin typeface="+mn-lt"/>
              <a:ea typeface="+mn-ea"/>
              <a:cs typeface="+mn-cs"/>
            </a:rPr>
            <a:t>273,212</a:t>
          </a:r>
          <a:r>
            <a:rPr kumimoji="1" lang="ja-JP" altLang="en-US" sz="1000">
              <a:solidFill>
                <a:schemeClr val="dk1"/>
              </a:solidFill>
              <a:effectLst/>
              <a:latin typeface="+mn-lt"/>
              <a:ea typeface="+mn-ea"/>
              <a:cs typeface="+mn-cs"/>
            </a:rPr>
            <a:t>千円）となっている。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「中津市行政サービス高度化プラン」に基づき、職員数の適正管理及びさらなる経費の削減に努める。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4866</xdr:rowOff>
    </xdr:from>
    <xdr:to>
      <xdr:col>23</xdr:col>
      <xdr:colOff>133350</xdr:colOff>
      <xdr:row>83</xdr:row>
      <xdr:rowOff>49498</xdr:rowOff>
    </xdr:to>
    <xdr:cxnSp macro="">
      <xdr:nvCxnSpPr>
        <xdr:cNvPr id="197" name="直線コネクタ 196"/>
        <xdr:cNvCxnSpPr/>
      </xdr:nvCxnSpPr>
      <xdr:spPr>
        <a:xfrm>
          <a:off x="4114800" y="14235216"/>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151792</xdr:rowOff>
    </xdr:from>
    <xdr:to>
      <xdr:col>19</xdr:col>
      <xdr:colOff>133350</xdr:colOff>
      <xdr:row>83</xdr:row>
      <xdr:rowOff>4866</xdr:rowOff>
    </xdr:to>
    <xdr:cxnSp macro="">
      <xdr:nvCxnSpPr>
        <xdr:cNvPr id="200" name="直線コネクタ 199"/>
        <xdr:cNvCxnSpPr/>
      </xdr:nvCxnSpPr>
      <xdr:spPr>
        <a:xfrm>
          <a:off x="3225800" y="14210692"/>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131691</xdr:rowOff>
    </xdr:from>
    <xdr:to>
      <xdr:col>15</xdr:col>
      <xdr:colOff>82550</xdr:colOff>
      <xdr:row>82</xdr:row>
      <xdr:rowOff>151792</xdr:rowOff>
    </xdr:to>
    <xdr:cxnSp macro="">
      <xdr:nvCxnSpPr>
        <xdr:cNvPr id="203" name="直線コネクタ 202"/>
        <xdr:cNvCxnSpPr/>
      </xdr:nvCxnSpPr>
      <xdr:spPr>
        <a:xfrm>
          <a:off x="2336800" y="14190591"/>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100643</xdr:rowOff>
    </xdr:from>
    <xdr:to>
      <xdr:col>11</xdr:col>
      <xdr:colOff>31750</xdr:colOff>
      <xdr:row>82</xdr:row>
      <xdr:rowOff>131691</xdr:rowOff>
    </xdr:to>
    <xdr:cxnSp macro="">
      <xdr:nvCxnSpPr>
        <xdr:cNvPr id="206" name="直線コネクタ 205"/>
        <xdr:cNvCxnSpPr/>
      </xdr:nvCxnSpPr>
      <xdr:spPr>
        <a:xfrm>
          <a:off x="1447800" y="14159543"/>
          <a:ext cx="8890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170148</xdr:rowOff>
    </xdr:from>
    <xdr:to>
      <xdr:col>23</xdr:col>
      <xdr:colOff>184150</xdr:colOff>
      <xdr:row>83</xdr:row>
      <xdr:rowOff>100298</xdr:rowOff>
    </xdr:to>
    <xdr:sp macro="" textlink="">
      <xdr:nvSpPr>
        <xdr:cNvPr id="216" name="楕円 215"/>
        <xdr:cNvSpPr/>
      </xdr:nvSpPr>
      <xdr:spPr>
        <a:xfrm>
          <a:off x="4902200" y="142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142225</xdr:rowOff>
    </xdr:from>
    <xdr:ext cx="762000" cy="259045"/>
    <xdr:sp macro="" textlink="">
      <xdr:nvSpPr>
        <xdr:cNvPr id="217" name="人件費・物件費等の状況該当値テキスト"/>
        <xdr:cNvSpPr txBox="1"/>
      </xdr:nvSpPr>
      <xdr:spPr>
        <a:xfrm>
          <a:off x="5041900" y="142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125516</xdr:rowOff>
    </xdr:from>
    <xdr:to>
      <xdr:col>19</xdr:col>
      <xdr:colOff>184150</xdr:colOff>
      <xdr:row>83</xdr:row>
      <xdr:rowOff>55666</xdr:rowOff>
    </xdr:to>
    <xdr:sp macro="" textlink="">
      <xdr:nvSpPr>
        <xdr:cNvPr id="218" name="楕円 217"/>
        <xdr:cNvSpPr/>
      </xdr:nvSpPr>
      <xdr:spPr>
        <a:xfrm>
          <a:off x="4064000" y="141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40443</xdr:rowOff>
    </xdr:from>
    <xdr:ext cx="736600" cy="259045"/>
    <xdr:sp macro="" textlink="">
      <xdr:nvSpPr>
        <xdr:cNvPr id="219" name="テキスト ボックス 218"/>
        <xdr:cNvSpPr txBox="1"/>
      </xdr:nvSpPr>
      <xdr:spPr>
        <a:xfrm>
          <a:off x="3733800" y="1427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100992</xdr:rowOff>
    </xdr:from>
    <xdr:to>
      <xdr:col>15</xdr:col>
      <xdr:colOff>133350</xdr:colOff>
      <xdr:row>83</xdr:row>
      <xdr:rowOff>31142</xdr:rowOff>
    </xdr:to>
    <xdr:sp macro="" textlink="">
      <xdr:nvSpPr>
        <xdr:cNvPr id="220" name="楕円 219"/>
        <xdr:cNvSpPr/>
      </xdr:nvSpPr>
      <xdr:spPr>
        <a:xfrm>
          <a:off x="3175000" y="141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15919</xdr:rowOff>
    </xdr:from>
    <xdr:ext cx="762000" cy="259045"/>
    <xdr:sp macro="" textlink="">
      <xdr:nvSpPr>
        <xdr:cNvPr id="221" name="テキスト ボックス 220"/>
        <xdr:cNvSpPr txBox="1"/>
      </xdr:nvSpPr>
      <xdr:spPr>
        <a:xfrm>
          <a:off x="2844800" y="142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80891</xdr:rowOff>
    </xdr:from>
    <xdr:to>
      <xdr:col>11</xdr:col>
      <xdr:colOff>82550</xdr:colOff>
      <xdr:row>83</xdr:row>
      <xdr:rowOff>11041</xdr:rowOff>
    </xdr:to>
    <xdr:sp macro="" textlink="">
      <xdr:nvSpPr>
        <xdr:cNvPr id="222" name="楕円 221"/>
        <xdr:cNvSpPr/>
      </xdr:nvSpPr>
      <xdr:spPr>
        <a:xfrm>
          <a:off x="2286000" y="141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167268</xdr:rowOff>
    </xdr:from>
    <xdr:ext cx="762000" cy="259045"/>
    <xdr:sp macro="" textlink="">
      <xdr:nvSpPr>
        <xdr:cNvPr id="223" name="テキスト ボックス 222"/>
        <xdr:cNvSpPr txBox="1"/>
      </xdr:nvSpPr>
      <xdr:spPr>
        <a:xfrm>
          <a:off x="1955800" y="1422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49843</xdr:rowOff>
    </xdr:from>
    <xdr:to>
      <xdr:col>7</xdr:col>
      <xdr:colOff>31750</xdr:colOff>
      <xdr:row>82</xdr:row>
      <xdr:rowOff>151443</xdr:rowOff>
    </xdr:to>
    <xdr:sp macro="" textlink="">
      <xdr:nvSpPr>
        <xdr:cNvPr id="224" name="楕円 223"/>
        <xdr:cNvSpPr/>
      </xdr:nvSpPr>
      <xdr:spPr>
        <a:xfrm>
          <a:off x="1397000" y="14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136220</xdr:rowOff>
    </xdr:from>
    <xdr:ext cx="762000" cy="259045"/>
    <xdr:sp macro="" textlink="">
      <xdr:nvSpPr>
        <xdr:cNvPr id="225" name="テキスト ボックス 224"/>
        <xdr:cNvSpPr txBox="1"/>
      </xdr:nvSpPr>
      <xdr:spPr>
        <a:xfrm>
          <a:off x="1066800" y="1419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年度より特別職給与</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％カット、平成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年度より一般職員給与</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％カット及び管理職手当</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％カットを実施。また平成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年度と平成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年度において、給与構造の見直しを行い、さらに平成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年度まで、特別職給与を従前の率でカットし、一般職においても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％のカットを行ってきた。</a:t>
          </a:r>
          <a:r>
            <a:rPr kumimoji="1" lang="ja-JP" altLang="en-US" sz="1000">
              <a:solidFill>
                <a:schemeClr val="dk1"/>
              </a:solidFill>
              <a:effectLst/>
              <a:latin typeface="+mn-lt"/>
              <a:ea typeface="+mn-ea"/>
              <a:cs typeface="+mn-cs"/>
            </a:rPr>
            <a:t>加えて、</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月に</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給与制度の見直し</a:t>
          </a:r>
          <a:r>
            <a:rPr kumimoji="1" lang="ja-JP" altLang="en-US" sz="1000">
              <a:solidFill>
                <a:schemeClr val="dk1"/>
              </a:solidFill>
              <a:effectLst/>
              <a:latin typeface="+mn-lt"/>
              <a:ea typeface="+mn-ea"/>
              <a:cs typeface="+mn-cs"/>
            </a:rPr>
            <a:t>による</a:t>
          </a:r>
          <a:r>
            <a:rPr kumimoji="1" lang="ja-JP" altLang="ja-JP" sz="1000">
              <a:solidFill>
                <a:schemeClr val="dk1"/>
              </a:solidFill>
              <a:effectLst/>
              <a:latin typeface="+mn-lt"/>
              <a:ea typeface="+mn-ea"/>
              <a:cs typeface="+mn-cs"/>
            </a:rPr>
            <a:t>現給保障</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廃止</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31</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月には昇格時号給対応表の見直し、令和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月には</a:t>
          </a:r>
          <a:r>
            <a:rPr kumimoji="1" lang="en-US" altLang="ja-JP" sz="1000">
              <a:solidFill>
                <a:schemeClr val="dk1"/>
              </a:solidFill>
              <a:effectLst/>
              <a:latin typeface="+mn-lt"/>
              <a:ea typeface="+mn-ea"/>
              <a:cs typeface="+mn-cs"/>
            </a:rPr>
            <a:t>55</a:t>
          </a:r>
          <a:r>
            <a:rPr kumimoji="1" lang="ja-JP" altLang="en-US" sz="1000">
              <a:solidFill>
                <a:schemeClr val="dk1"/>
              </a:solidFill>
              <a:effectLst/>
              <a:latin typeface="+mn-lt"/>
              <a:ea typeface="+mn-ea"/>
              <a:cs typeface="+mn-cs"/>
            </a:rPr>
            <a:t>歳昇給停止を実施。</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「中津市行政サービス高度化プラン」に基づき、職員給与の適正化を図る。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96661</xdr:rowOff>
    </xdr:to>
    <xdr:cxnSp macro="">
      <xdr:nvCxnSpPr>
        <xdr:cNvPr id="254" name="直線コネクタ 253"/>
        <xdr:cNvCxnSpPr/>
      </xdr:nvCxnSpPr>
      <xdr:spPr>
        <a:xfrm flipV="1">
          <a:off x="17018000" y="140553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5"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6" name="直線コネクタ 255"/>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56445</xdr:rowOff>
    </xdr:to>
    <xdr:cxnSp macro="">
      <xdr:nvCxnSpPr>
        <xdr:cNvPr id="259" name="直線コネクタ 258"/>
        <xdr:cNvCxnSpPr/>
      </xdr:nvCxnSpPr>
      <xdr:spPr>
        <a:xfrm>
          <a:off x="16179800" y="152752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60"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1" name="フローチャート: 判断 260"/>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56445</xdr:rowOff>
    </xdr:to>
    <xdr:cxnSp macro="">
      <xdr:nvCxnSpPr>
        <xdr:cNvPr id="262" name="直線コネクタ 261"/>
        <xdr:cNvCxnSpPr/>
      </xdr:nvCxnSpPr>
      <xdr:spPr>
        <a:xfrm flipV="1">
          <a:off x="15290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63" name="フローチャート: 判断 262"/>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4" name="テキスト ボックス 263"/>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89</xdr:row>
      <xdr:rowOff>56445</xdr:rowOff>
    </xdr:to>
    <xdr:cxnSp macro="">
      <xdr:nvCxnSpPr>
        <xdr:cNvPr id="265" name="直線コネクタ 264"/>
        <xdr:cNvCxnSpPr/>
      </xdr:nvCxnSpPr>
      <xdr:spPr>
        <a:xfrm>
          <a:off x="14401800" y="1530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6" name="フローチャート: 判断 265"/>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67" name="テキスト ボックス 266"/>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89</xdr:row>
      <xdr:rowOff>150284</xdr:rowOff>
    </xdr:to>
    <xdr:cxnSp macro="">
      <xdr:nvCxnSpPr>
        <xdr:cNvPr id="268" name="直線コネクタ 267"/>
        <xdr:cNvCxnSpPr/>
      </xdr:nvCxnSpPr>
      <xdr:spPr>
        <a:xfrm flipV="1">
          <a:off x="13512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9" name="フローチャート: 判断 268"/>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70" name="テキスト ボックス 269"/>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1" name="フローチャート: 判断 270"/>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72" name="テキスト ボックス 271"/>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5645</xdr:rowOff>
    </xdr:from>
    <xdr:to>
      <xdr:col>81</xdr:col>
      <xdr:colOff>95250</xdr:colOff>
      <xdr:row>89</xdr:row>
      <xdr:rowOff>107245</xdr:rowOff>
    </xdr:to>
    <xdr:sp macro="" textlink="">
      <xdr:nvSpPr>
        <xdr:cNvPr id="278" name="楕円 277"/>
        <xdr:cNvSpPr/>
      </xdr:nvSpPr>
      <xdr:spPr>
        <a:xfrm>
          <a:off x="169672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72972</xdr:rowOff>
    </xdr:from>
    <xdr:ext cx="762000" cy="259045"/>
    <xdr:sp macro="" textlink="">
      <xdr:nvSpPr>
        <xdr:cNvPr id="279" name="給与水準   （国との比較）該当値テキスト"/>
        <xdr:cNvSpPr txBox="1"/>
      </xdr:nvSpPr>
      <xdr:spPr>
        <a:xfrm>
          <a:off x="17106900" y="151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80" name="楕円 279"/>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81" name="テキスト ボックス 280"/>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5645</xdr:rowOff>
    </xdr:from>
    <xdr:to>
      <xdr:col>73</xdr:col>
      <xdr:colOff>44450</xdr:colOff>
      <xdr:row>89</xdr:row>
      <xdr:rowOff>107245</xdr:rowOff>
    </xdr:to>
    <xdr:sp macro="" textlink="">
      <xdr:nvSpPr>
        <xdr:cNvPr id="282" name="楕円 281"/>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92022</xdr:rowOff>
    </xdr:from>
    <xdr:ext cx="762000" cy="259045"/>
    <xdr:sp macro="" textlink="">
      <xdr:nvSpPr>
        <xdr:cNvPr id="283" name="テキスト ボックス 282"/>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4" name="楕円 283"/>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5" name="テキスト ボックス 284"/>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6" name="楕円 285"/>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7" name="テキスト ボックス 28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総合支所方式により支所機能を充実させていること</a:t>
          </a:r>
          <a:r>
            <a:rPr kumimoji="1" lang="ja-JP" altLang="en-US" sz="1100">
              <a:solidFill>
                <a:schemeClr val="dk1"/>
              </a:solidFill>
              <a:effectLst/>
              <a:latin typeface="+mn-lt"/>
              <a:ea typeface="+mn-ea"/>
              <a:cs typeface="+mn-cs"/>
            </a:rPr>
            <a:t>などが主な要因となり</a:t>
          </a:r>
          <a:r>
            <a:rPr kumimoji="1" lang="ja-JP" altLang="ja-JP" sz="1100">
              <a:solidFill>
                <a:schemeClr val="dk1"/>
              </a:solidFill>
              <a:effectLst/>
              <a:latin typeface="+mn-lt"/>
              <a:ea typeface="+mn-ea"/>
              <a:cs typeface="+mn-cs"/>
            </a:rPr>
            <a:t>、類似団体より全体職員数が多く、数値が大きくなっている。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今後は「中津市行政サービス高度化プラン」に基づき、職員年齢構成の平準化を考慮した職員採用等により、適正な職員管理を行う。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19" name="直線コネクタ 318"/>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0"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1" name="直線コネクタ 320"/>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2"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3" name="直線コネクタ 322"/>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153851</xdr:rowOff>
    </xdr:to>
    <xdr:cxnSp macro="">
      <xdr:nvCxnSpPr>
        <xdr:cNvPr id="324" name="直線コネクタ 323"/>
        <xdr:cNvCxnSpPr/>
      </xdr:nvCxnSpPr>
      <xdr:spPr>
        <a:xfrm flipV="1">
          <a:off x="16179800" y="10593917"/>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5"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6" name="フローチャート: 判断 325"/>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165342</xdr:rowOff>
    </xdr:to>
    <xdr:cxnSp macro="">
      <xdr:nvCxnSpPr>
        <xdr:cNvPr id="327" name="直線コネクタ 326"/>
        <xdr:cNvCxnSpPr/>
      </xdr:nvCxnSpPr>
      <xdr:spPr>
        <a:xfrm flipV="1">
          <a:off x="15290800" y="1061230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8" name="フローチャート: 判断 327"/>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9" name="テキスト ボックス 328"/>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61</xdr:row>
      <xdr:rowOff>165342</xdr:rowOff>
    </xdr:to>
    <xdr:cxnSp macro="">
      <xdr:nvCxnSpPr>
        <xdr:cNvPr id="330" name="直線コネクタ 329"/>
        <xdr:cNvCxnSpPr/>
      </xdr:nvCxnSpPr>
      <xdr:spPr>
        <a:xfrm>
          <a:off x="14401800" y="1061230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1" name="フローチャート: 判断 330"/>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2" name="テキスト ボックス 331"/>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153851</xdr:rowOff>
    </xdr:from>
    <xdr:to>
      <xdr:col>68</xdr:col>
      <xdr:colOff>152400</xdr:colOff>
      <xdr:row>61</xdr:row>
      <xdr:rowOff>160746</xdr:rowOff>
    </xdr:to>
    <xdr:cxnSp macro="">
      <xdr:nvCxnSpPr>
        <xdr:cNvPr id="333" name="直線コネクタ 332"/>
        <xdr:cNvCxnSpPr/>
      </xdr:nvCxnSpPr>
      <xdr:spPr>
        <a:xfrm flipV="1">
          <a:off x="13512800" y="106123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4" name="フローチャート: 判断 333"/>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5" name="テキスト ボックス 334"/>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6" name="フローチャート: 判断 335"/>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7" name="テキスト ボックス 336"/>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3" name="楕円 342"/>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4"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5" name="楕円 344"/>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6" name="テキスト ボックス 345"/>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114542</xdr:rowOff>
    </xdr:from>
    <xdr:to>
      <xdr:col>73</xdr:col>
      <xdr:colOff>44450</xdr:colOff>
      <xdr:row>62</xdr:row>
      <xdr:rowOff>44692</xdr:rowOff>
    </xdr:to>
    <xdr:sp macro="" textlink="">
      <xdr:nvSpPr>
        <xdr:cNvPr id="347" name="楕円 346"/>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29469</xdr:rowOff>
    </xdr:from>
    <xdr:ext cx="762000" cy="259045"/>
    <xdr:sp macro="" textlink="">
      <xdr:nvSpPr>
        <xdr:cNvPr id="348" name="テキスト ボックス 347"/>
        <xdr:cNvSpPr txBox="1"/>
      </xdr:nvSpPr>
      <xdr:spPr>
        <a:xfrm>
          <a:off x="14909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49" name="楕円 348"/>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50" name="テキスト ボックス 349"/>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51" name="楕円 350"/>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52" name="テキスト ボックス 351"/>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の額が減少（△</a:t>
          </a:r>
          <a:r>
            <a:rPr kumimoji="1" lang="en-US" altLang="ja-JP" sz="1100">
              <a:solidFill>
                <a:schemeClr val="dk1"/>
              </a:solidFill>
              <a:effectLst/>
              <a:latin typeface="+mn-lt"/>
              <a:ea typeface="+mn-ea"/>
              <a:cs typeface="+mn-cs"/>
            </a:rPr>
            <a:t>167,212</a:t>
          </a:r>
          <a:r>
            <a:rPr kumimoji="1" lang="ja-JP" altLang="en-US" sz="1100">
              <a:solidFill>
                <a:schemeClr val="dk1"/>
              </a:solidFill>
              <a:effectLst/>
              <a:latin typeface="+mn-lt"/>
              <a:ea typeface="+mn-ea"/>
              <a:cs typeface="+mn-cs"/>
            </a:rPr>
            <a:t>千円）し、標準財政規模が増加（＋</a:t>
          </a:r>
          <a:r>
            <a:rPr kumimoji="1" lang="en-US" altLang="ja-JP" sz="1100">
              <a:solidFill>
                <a:schemeClr val="dk1"/>
              </a:solidFill>
              <a:effectLst/>
              <a:latin typeface="+mn-lt"/>
              <a:ea typeface="+mn-ea"/>
              <a:cs typeface="+mn-cs"/>
            </a:rPr>
            <a:t>330,421</a:t>
          </a:r>
          <a:r>
            <a:rPr kumimoji="1" lang="ja-JP" altLang="en-US" sz="1100">
              <a:solidFill>
                <a:schemeClr val="dk1"/>
              </a:solidFill>
              <a:effectLst/>
              <a:latin typeface="+mn-lt"/>
              <a:ea typeface="+mn-ea"/>
              <a:cs typeface="+mn-cs"/>
            </a:rPr>
            <a:t>千円）したため、単年度実質公債費比率は</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％減少したものの、３ヶ年平均の比率は</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％上昇している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類似団体と比較し良好な数値となって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今後も適切な財政運営に努める。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3" name="直線コネクタ 382"/>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4"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5" name="直線コネクタ 384"/>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160565</xdr:rowOff>
    </xdr:to>
    <xdr:cxnSp macro="">
      <xdr:nvCxnSpPr>
        <xdr:cNvPr id="388" name="直線コネクタ 387"/>
        <xdr:cNvCxnSpPr/>
      </xdr:nvCxnSpPr>
      <xdr:spPr>
        <a:xfrm>
          <a:off x="16179800" y="68241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9"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0" name="フローチャート: 判断 389"/>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137583</xdr:rowOff>
    </xdr:to>
    <xdr:cxnSp macro="">
      <xdr:nvCxnSpPr>
        <xdr:cNvPr id="391" name="直線コネクタ 390"/>
        <xdr:cNvCxnSpPr/>
      </xdr:nvCxnSpPr>
      <xdr:spPr>
        <a:xfrm>
          <a:off x="15290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2" name="フローチャート: 判断 391"/>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3" name="テキスト ボックス 392"/>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91622</xdr:rowOff>
    </xdr:to>
    <xdr:cxnSp macro="">
      <xdr:nvCxnSpPr>
        <xdr:cNvPr id="394" name="直線コネクタ 393"/>
        <xdr:cNvCxnSpPr/>
      </xdr:nvCxnSpPr>
      <xdr:spPr>
        <a:xfrm>
          <a:off x="14401800" y="67322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5" name="フローチャート: 判断 394"/>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6" name="テキスト ボックス 395"/>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45659</xdr:rowOff>
    </xdr:to>
    <xdr:cxnSp macro="">
      <xdr:nvCxnSpPr>
        <xdr:cNvPr id="397" name="直線コネクタ 396"/>
        <xdr:cNvCxnSpPr/>
      </xdr:nvCxnSpPr>
      <xdr:spPr>
        <a:xfrm>
          <a:off x="13512800" y="67092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8" name="フローチャート: 判断 397"/>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9" name="テキスト ボックス 398"/>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1" name="テキスト ボックス 40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7" name="楕円 406"/>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8"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9" name="楕円 408"/>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0" name="テキスト ボックス 409"/>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11" name="楕円 410"/>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12" name="テキスト ボックス 411"/>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3" name="楕円 412"/>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4" name="テキスト ボックス 413"/>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5" name="楕円 414"/>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6" name="テキスト ボックス 415"/>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地方債現在高や退職手当負担見込額の減により将来負担額は縮減（△</a:t>
          </a:r>
          <a:r>
            <a:rPr kumimoji="1" lang="en-US" altLang="ja-JP" sz="1100">
              <a:solidFill>
                <a:schemeClr val="dk1"/>
              </a:solidFill>
              <a:effectLst/>
              <a:latin typeface="+mn-lt"/>
              <a:ea typeface="+mn-ea"/>
              <a:cs typeface="+mn-cs"/>
            </a:rPr>
            <a:t>600,402</a:t>
          </a:r>
          <a:r>
            <a:rPr kumimoji="1" lang="ja-JP" altLang="ja-JP" sz="1100">
              <a:solidFill>
                <a:schemeClr val="dk1"/>
              </a:solidFill>
              <a:effectLst/>
              <a:latin typeface="+mn-lt"/>
              <a:ea typeface="+mn-ea"/>
              <a:cs typeface="+mn-cs"/>
            </a:rPr>
            <a:t>千円）したが、控除財源となる地方債現在高等に係る基準財政需要額算入見込額の減（△</a:t>
          </a:r>
          <a:r>
            <a:rPr kumimoji="1" lang="en-US" altLang="ja-JP" sz="1100">
              <a:solidFill>
                <a:schemeClr val="dk1"/>
              </a:solidFill>
              <a:effectLst/>
              <a:latin typeface="+mn-lt"/>
              <a:ea typeface="+mn-ea"/>
              <a:cs typeface="+mn-cs"/>
            </a:rPr>
            <a:t>1,167,499</a:t>
          </a:r>
          <a:r>
            <a:rPr kumimoji="1" lang="ja-JP" altLang="ja-JP" sz="1100">
              <a:solidFill>
                <a:schemeClr val="dk1"/>
              </a:solidFill>
              <a:effectLst/>
              <a:latin typeface="+mn-lt"/>
              <a:ea typeface="+mn-ea"/>
              <a:cs typeface="+mn-cs"/>
            </a:rPr>
            <a:t>千円）を主な要因として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％の悪化となった。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将来負担比率は類似団体平均より高い数値で推移しており、今後は</a:t>
          </a:r>
          <a:r>
            <a:rPr kumimoji="1" lang="ja-JP" altLang="en-US" sz="1100">
              <a:solidFill>
                <a:schemeClr val="dk1"/>
              </a:solidFill>
              <a:effectLst/>
              <a:latin typeface="+mn-lt"/>
              <a:ea typeface="+mn-ea"/>
              <a:cs typeface="+mn-cs"/>
            </a:rPr>
            <a:t>基金残高等の控除財源確保に加え、</a:t>
          </a:r>
          <a:r>
            <a:rPr kumimoji="1" lang="ja-JP" altLang="ja-JP" sz="1100">
              <a:solidFill>
                <a:schemeClr val="dk1"/>
              </a:solidFill>
              <a:effectLst/>
              <a:latin typeface="+mn-lt"/>
              <a:ea typeface="+mn-ea"/>
              <a:cs typeface="+mn-cs"/>
            </a:rPr>
            <a:t>「中津市行政サービス高度化プラン」に基づき、当該比率の適正な推移に努める。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7" name="直線コネクタ 446"/>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8"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9" name="直線コネクタ 448"/>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28484</xdr:rowOff>
    </xdr:from>
    <xdr:to>
      <xdr:col>81</xdr:col>
      <xdr:colOff>44450</xdr:colOff>
      <xdr:row>16</xdr:row>
      <xdr:rowOff>51465</xdr:rowOff>
    </xdr:to>
    <xdr:cxnSp macro="">
      <xdr:nvCxnSpPr>
        <xdr:cNvPr id="452" name="直線コネクタ 451"/>
        <xdr:cNvCxnSpPr/>
      </xdr:nvCxnSpPr>
      <xdr:spPr>
        <a:xfrm>
          <a:off x="16179800" y="277168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3"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4" name="フローチャート: 判断 453"/>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16</xdr:row>
      <xdr:rowOff>28484</xdr:rowOff>
    </xdr:to>
    <xdr:cxnSp macro="">
      <xdr:nvCxnSpPr>
        <xdr:cNvPr id="455" name="直線コネクタ 454"/>
        <xdr:cNvCxnSpPr/>
      </xdr:nvCxnSpPr>
      <xdr:spPr>
        <a:xfrm>
          <a:off x="15290800" y="273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15</xdr:row>
      <xdr:rowOff>165463</xdr:rowOff>
    </xdr:to>
    <xdr:cxnSp macro="">
      <xdr:nvCxnSpPr>
        <xdr:cNvPr id="458" name="直線コネクタ 457"/>
        <xdr:cNvCxnSpPr/>
      </xdr:nvCxnSpPr>
      <xdr:spPr>
        <a:xfrm>
          <a:off x="14401800" y="270044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9" name="フローチャート: 判断 458"/>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0" name="テキスト ボックス 459"/>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99967</xdr:rowOff>
    </xdr:from>
    <xdr:to>
      <xdr:col>68</xdr:col>
      <xdr:colOff>152400</xdr:colOff>
      <xdr:row>15</xdr:row>
      <xdr:rowOff>128693</xdr:rowOff>
    </xdr:to>
    <xdr:cxnSp macro="">
      <xdr:nvCxnSpPr>
        <xdr:cNvPr id="461" name="直線コネクタ 460"/>
        <xdr:cNvCxnSpPr/>
      </xdr:nvCxnSpPr>
      <xdr:spPr>
        <a:xfrm>
          <a:off x="13512800" y="267171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3" name="テキスト ボックス 462"/>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xdr:rowOff>
    </xdr:from>
    <xdr:to>
      <xdr:col>81</xdr:col>
      <xdr:colOff>95250</xdr:colOff>
      <xdr:row>16</xdr:row>
      <xdr:rowOff>102265</xdr:rowOff>
    </xdr:to>
    <xdr:sp macro="" textlink="">
      <xdr:nvSpPr>
        <xdr:cNvPr id="471" name="楕円 470"/>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144192</xdr:rowOff>
    </xdr:from>
    <xdr:ext cx="762000" cy="259045"/>
    <xdr:sp macro="" textlink="">
      <xdr:nvSpPr>
        <xdr:cNvPr id="472" name="将来負担の状況該当値テキスト"/>
        <xdr:cNvSpPr txBox="1"/>
      </xdr:nvSpPr>
      <xdr:spPr>
        <a:xfrm>
          <a:off x="17106900" y="27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149134</xdr:rowOff>
    </xdr:from>
    <xdr:to>
      <xdr:col>77</xdr:col>
      <xdr:colOff>95250</xdr:colOff>
      <xdr:row>16</xdr:row>
      <xdr:rowOff>79284</xdr:rowOff>
    </xdr:to>
    <xdr:sp macro="" textlink="">
      <xdr:nvSpPr>
        <xdr:cNvPr id="473" name="楕円 472"/>
        <xdr:cNvSpPr/>
      </xdr:nvSpPr>
      <xdr:spPr>
        <a:xfrm>
          <a:off x="16129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64061</xdr:rowOff>
    </xdr:from>
    <xdr:ext cx="736600" cy="259045"/>
    <xdr:sp macro="" textlink="">
      <xdr:nvSpPr>
        <xdr:cNvPr id="474" name="テキスト ボックス 473"/>
        <xdr:cNvSpPr txBox="1"/>
      </xdr:nvSpPr>
      <xdr:spPr>
        <a:xfrm>
          <a:off x="15798800" y="28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75" name="楕円 474"/>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76" name="テキスト ボックス 475"/>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77" name="楕円 476"/>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78" name="テキスト ボックス 477"/>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49167</xdr:rowOff>
    </xdr:from>
    <xdr:to>
      <xdr:col>64</xdr:col>
      <xdr:colOff>152400</xdr:colOff>
      <xdr:row>15</xdr:row>
      <xdr:rowOff>150767</xdr:rowOff>
    </xdr:to>
    <xdr:sp macro="" textlink="">
      <xdr:nvSpPr>
        <xdr:cNvPr id="479" name="楕円 478"/>
        <xdr:cNvSpPr/>
      </xdr:nvSpPr>
      <xdr:spPr>
        <a:xfrm>
          <a:off x="13462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160944</xdr:rowOff>
    </xdr:from>
    <xdr:ext cx="762000" cy="259045"/>
    <xdr:sp macro="" textlink="">
      <xdr:nvSpPr>
        <xdr:cNvPr id="480" name="テキスト ボックス 479"/>
        <xdr:cNvSpPr txBox="1"/>
      </xdr:nvSpPr>
      <xdr:spPr>
        <a:xfrm>
          <a:off x="13131800" y="238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総合支所方式により支所職員の配置が多いため、全体職員数が多く、類似団体より数値が大きくなっている。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令和２年度については、退職者数の減少（</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名の減）に伴う退職金の減などにより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今後も「中津市行政サービス高度化プラン」に基づき、職員数の適正化を図り人件費の削減に努める。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1270</xdr:rowOff>
    </xdr:to>
    <xdr:cxnSp macro="">
      <xdr:nvCxnSpPr>
        <xdr:cNvPr id="66" name="直線コネクタ 65"/>
        <xdr:cNvCxnSpPr/>
      </xdr:nvCxnSpPr>
      <xdr:spPr>
        <a:xfrm flipV="1">
          <a:off x="3987800" y="6626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1270</xdr:rowOff>
    </xdr:to>
    <xdr:cxnSp macro="">
      <xdr:nvCxnSpPr>
        <xdr:cNvPr id="69" name="直線コネクタ 68"/>
        <xdr:cNvCxnSpPr/>
      </xdr:nvCxnSpPr>
      <xdr:spPr>
        <a:xfrm>
          <a:off x="3098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38</xdr:row>
      <xdr:rowOff>165100</xdr:rowOff>
    </xdr:to>
    <xdr:cxnSp macro="">
      <xdr:nvCxnSpPr>
        <xdr:cNvPr id="72" name="直線コネクタ 71"/>
        <xdr:cNvCxnSpPr/>
      </xdr:nvCxnSpPr>
      <xdr:spPr>
        <a:xfrm flipV="1">
          <a:off x="2209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xdr:cNvCxnSpPr/>
      </xdr:nvCxnSpPr>
      <xdr:spPr>
        <a:xfrm>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26,317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修繕料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の需用費及び</a:t>
          </a:r>
          <a:r>
            <a:rPr kumimoji="1" lang="ja-JP" altLang="en-US" sz="1100">
              <a:solidFill>
                <a:schemeClr val="dk1"/>
              </a:solidFill>
              <a:effectLst/>
              <a:latin typeface="+mn-lt"/>
              <a:ea typeface="+mn-ea"/>
              <a:cs typeface="+mn-cs"/>
            </a:rPr>
            <a:t>指定管理</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が多くなっており、類似団体平均を上回っている状況である。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今後も事務事業の見直し、改善等により物件費の削減に努める。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146050</xdr:rowOff>
    </xdr:to>
    <xdr:cxnSp macro="">
      <xdr:nvCxnSpPr>
        <xdr:cNvPr id="127" name="直線コネクタ 126"/>
        <xdr:cNvCxnSpPr/>
      </xdr:nvCxnSpPr>
      <xdr:spPr>
        <a:xfrm>
          <a:off x="15671800" y="306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20320</xdr:rowOff>
    </xdr:to>
    <xdr:cxnSp macro="">
      <xdr:nvCxnSpPr>
        <xdr:cNvPr id="130" name="直線コネクタ 129"/>
        <xdr:cNvCxnSpPr/>
      </xdr:nvCxnSpPr>
      <xdr:spPr>
        <a:xfrm flipV="1">
          <a:off x="14782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20320</xdr:rowOff>
    </xdr:to>
    <xdr:cxnSp macro="">
      <xdr:nvCxnSpPr>
        <xdr:cNvPr id="133" name="直線コネクタ 132"/>
        <xdr:cNvCxnSpPr/>
      </xdr:nvCxnSpPr>
      <xdr:spPr>
        <a:xfrm>
          <a:off x="13893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138430</xdr:rowOff>
    </xdr:to>
    <xdr:cxnSp macro="">
      <xdr:nvCxnSpPr>
        <xdr:cNvPr id="136" name="直線コネクタ 135"/>
        <xdr:cNvCxnSpPr/>
      </xdr:nvCxnSpPr>
      <xdr:spPr>
        <a:xfrm>
          <a:off x="13004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2" name="楕円 151"/>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3" name="テキスト ボックス 152"/>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児童扶養手当の減額（△</a:t>
          </a:r>
          <a:r>
            <a:rPr kumimoji="1" lang="en-US" altLang="ja-JP" sz="1100">
              <a:latin typeface="+mn-ea"/>
              <a:ea typeface="+mn-ea"/>
            </a:rPr>
            <a:t>115,528</a:t>
          </a:r>
          <a:r>
            <a:rPr kumimoji="1" lang="ja-JP" altLang="en-US" sz="1100">
              <a:latin typeface="+mn-ea"/>
              <a:ea typeface="+mn-ea"/>
            </a:rPr>
            <a:t>千円）が主な要因となり、前年度と比較すると、</a:t>
          </a:r>
          <a:r>
            <a:rPr kumimoji="1" lang="en-US" altLang="ja-JP" sz="1100">
              <a:latin typeface="+mn-ea"/>
              <a:ea typeface="+mn-ea"/>
            </a:rPr>
            <a:t>0.5</a:t>
          </a:r>
          <a:r>
            <a:rPr kumimoji="1" lang="ja-JP" altLang="en-US" sz="1100">
              <a:latin typeface="+mn-ea"/>
              <a:ea typeface="+mn-ea"/>
            </a:rPr>
            <a:t>％の減少となっている。</a:t>
          </a:r>
          <a:endParaRPr kumimoji="1" lang="en-US" altLang="ja-JP" sz="1100">
            <a:latin typeface="+mn-ea"/>
            <a:ea typeface="+mn-ea"/>
          </a:endParaRPr>
        </a:p>
        <a:p>
          <a:r>
            <a:rPr kumimoji="1" lang="ja-JP" altLang="en-US" sz="1100">
              <a:latin typeface="+mn-ea"/>
              <a:ea typeface="+mn-ea"/>
            </a:rPr>
            <a:t>　しかし、経常扶助費額は前年度と比較すると</a:t>
          </a:r>
          <a:r>
            <a:rPr kumimoji="1" lang="en-US" altLang="ja-JP" sz="1100">
              <a:latin typeface="+mn-ea"/>
              <a:ea typeface="+mn-ea"/>
            </a:rPr>
            <a:t>109,274</a:t>
          </a:r>
          <a:r>
            <a:rPr kumimoji="1" lang="ja-JP" altLang="en-US" sz="1100">
              <a:latin typeface="+mn-ea"/>
              <a:ea typeface="+mn-ea"/>
            </a:rPr>
            <a:t>千円増加しており、今後も老人福祉・障害福祉などの分野で増加が見込まれるため、さらなる財政基盤の確立に努める。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8" name="直線コネクタ 187"/>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56</xdr:row>
      <xdr:rowOff>50800</xdr:rowOff>
    </xdr:to>
    <xdr:cxnSp macro="">
      <xdr:nvCxnSpPr>
        <xdr:cNvPr id="191" name="直線コネクタ 190"/>
        <xdr:cNvCxnSpPr/>
      </xdr:nvCxnSpPr>
      <xdr:spPr>
        <a:xfrm>
          <a:off x="3098800" y="956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130810</xdr:rowOff>
    </xdr:to>
    <xdr:cxnSp macro="">
      <xdr:nvCxnSpPr>
        <xdr:cNvPr id="194" name="直線コネクタ 193"/>
        <xdr:cNvCxnSpPr/>
      </xdr:nvCxnSpPr>
      <xdr:spPr>
        <a:xfrm>
          <a:off x="2209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107950</xdr:rowOff>
    </xdr:to>
    <xdr:cxnSp macro="">
      <xdr:nvCxnSpPr>
        <xdr:cNvPr id="197" name="直線コネクタ 196"/>
        <xdr:cNvCxnSpPr/>
      </xdr:nvCxnSpPr>
      <xdr:spPr>
        <a:xfrm>
          <a:off x="1320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166387</xdr:rowOff>
    </xdr:from>
    <xdr:ext cx="762000" cy="259045"/>
    <xdr:sp macro="" textlink="">
      <xdr:nvSpPr>
        <xdr:cNvPr id="212" name="テキスト ボックス 211"/>
        <xdr:cNvSpPr txBox="1"/>
      </xdr:nvSpPr>
      <xdr:spPr>
        <a:xfrm>
          <a:off x="2717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5" name="楕円 214"/>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120667</xdr:rowOff>
    </xdr:from>
    <xdr:ext cx="762000" cy="259045"/>
    <xdr:sp macro="" textlink="">
      <xdr:nvSpPr>
        <xdr:cNvPr id="216" name="テキスト ボックス 215"/>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繰出金については、前年度と比較すると</a:t>
          </a:r>
          <a:r>
            <a:rPr kumimoji="1" lang="en-US" altLang="ja-JP" sz="1100">
              <a:solidFill>
                <a:schemeClr val="dk1"/>
              </a:solidFill>
              <a:effectLst/>
              <a:latin typeface="+mn-lt"/>
              <a:ea typeface="+mn-ea"/>
              <a:cs typeface="+mn-cs"/>
            </a:rPr>
            <a:t>72,474</a:t>
          </a:r>
          <a:r>
            <a:rPr kumimoji="1" lang="ja-JP" altLang="en-US" sz="1100">
              <a:solidFill>
                <a:schemeClr val="dk1"/>
              </a:solidFill>
              <a:effectLst/>
              <a:latin typeface="+mn-lt"/>
              <a:ea typeface="+mn-ea"/>
              <a:cs typeface="+mn-cs"/>
            </a:rPr>
            <a:t>千円の増額となったが、「その他」の割合は前年度と同率となった。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今後も他会計繰出金の抑制を図るべく、「中津市行政サービス高度化プラン」に基づき、各公営企業・特別会計の経営健全化により削減を図る。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25400</xdr:rowOff>
    </xdr:to>
    <xdr:cxnSp macro="">
      <xdr:nvCxnSpPr>
        <xdr:cNvPr id="249" name="直線コネクタ 248"/>
        <xdr:cNvCxnSpPr/>
      </xdr:nvCxnSpPr>
      <xdr:spPr>
        <a:xfrm>
          <a:off x="156718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60</xdr:row>
      <xdr:rowOff>38100</xdr:rowOff>
    </xdr:to>
    <xdr:cxnSp macro="">
      <xdr:nvCxnSpPr>
        <xdr:cNvPr id="252" name="直線コネクタ 251"/>
        <xdr:cNvCxnSpPr/>
      </xdr:nvCxnSpPr>
      <xdr:spPr>
        <a:xfrm flipV="1">
          <a:off x="14782800" y="9969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0</xdr:rowOff>
    </xdr:from>
    <xdr:to>
      <xdr:col>73</xdr:col>
      <xdr:colOff>180975</xdr:colOff>
      <xdr:row>60</xdr:row>
      <xdr:rowOff>38100</xdr:rowOff>
    </xdr:to>
    <xdr:cxnSp macro="">
      <xdr:nvCxnSpPr>
        <xdr:cNvPr id="255" name="直線コネクタ 254"/>
        <xdr:cNvCxnSpPr/>
      </xdr:nvCxnSpPr>
      <xdr:spPr>
        <a:xfrm>
          <a:off x="138938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60</xdr:row>
      <xdr:rowOff>0</xdr:rowOff>
    </xdr:to>
    <xdr:cxnSp macro="">
      <xdr:nvCxnSpPr>
        <xdr:cNvPr id="258" name="直線コネクタ 257"/>
        <xdr:cNvCxnSpPr/>
      </xdr:nvCxnSpPr>
      <xdr:spPr>
        <a:xfrm>
          <a:off x="13004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0" name="楕円 269"/>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158750</xdr:rowOff>
    </xdr:from>
    <xdr:to>
      <xdr:col>74</xdr:col>
      <xdr:colOff>31750</xdr:colOff>
      <xdr:row>60</xdr:row>
      <xdr:rowOff>88900</xdr:rowOff>
    </xdr:to>
    <xdr:sp macro="" textlink="">
      <xdr:nvSpPr>
        <xdr:cNvPr id="272" name="楕円 271"/>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73677</xdr:rowOff>
    </xdr:from>
    <xdr:ext cx="762000" cy="259045"/>
    <xdr:sp macro="" textlink="">
      <xdr:nvSpPr>
        <xdr:cNvPr id="273" name="テキスト ボックス 272"/>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4" name="楕円 273"/>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5" name="テキスト ボックス 274"/>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6" name="楕円 275"/>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77" name="テキスト ボックス 276"/>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186,829</a:t>
          </a:r>
          <a:r>
            <a:rPr kumimoji="1" lang="ja-JP" altLang="en-US" sz="1100">
              <a:solidFill>
                <a:schemeClr val="dk1"/>
              </a:solidFill>
              <a:effectLst/>
              <a:latin typeface="+mn-lt"/>
              <a:ea typeface="+mn-ea"/>
              <a:cs typeface="+mn-cs"/>
            </a:rPr>
            <a:t>千円の増額となった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度に渡って行った補助金評価により、補助金の抑制が図られ、類似団体平均よりも良好な状態で推移している。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今後も補助金等の適正化を図る。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37846</xdr:rowOff>
    </xdr:to>
    <xdr:cxnSp macro="">
      <xdr:nvCxnSpPr>
        <xdr:cNvPr id="307" name="直線コネクタ 306"/>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35</xdr:row>
      <xdr:rowOff>33274</xdr:rowOff>
    </xdr:to>
    <xdr:cxnSp macro="">
      <xdr:nvCxnSpPr>
        <xdr:cNvPr id="310" name="直線コネクタ 309"/>
        <xdr:cNvCxnSpPr/>
      </xdr:nvCxnSpPr>
      <xdr:spPr>
        <a:xfrm>
          <a:off x="14782800" y="5874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44704</xdr:rowOff>
    </xdr:to>
    <xdr:cxnSp macro="">
      <xdr:nvCxnSpPr>
        <xdr:cNvPr id="313" name="直線コネクタ 312"/>
        <xdr:cNvCxnSpPr/>
      </xdr:nvCxnSpPr>
      <xdr:spPr>
        <a:xfrm>
          <a:off x="13893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62992</xdr:rowOff>
    </xdr:to>
    <xdr:cxnSp macro="">
      <xdr:nvCxnSpPr>
        <xdr:cNvPr id="316" name="直線コネクタ 315"/>
        <xdr:cNvCxnSpPr/>
      </xdr:nvCxnSpPr>
      <xdr:spPr>
        <a:xfrm flipV="1">
          <a:off x="13004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8" name="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0" name="楕円 329"/>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1" name="テキスト ボックス 330"/>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2" name="楕円 331"/>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3" name="テキスト ボックス 332"/>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4" name="楕円 33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5" name="テキスト ボックス 33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プライマリーバランスに留意した適正管理により、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167,212</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％の改善となっているが、依然として</a:t>
          </a:r>
          <a:r>
            <a:rPr kumimoji="1" lang="ja-JP" altLang="ja-JP" sz="1100">
              <a:solidFill>
                <a:schemeClr val="dk1"/>
              </a:solidFill>
              <a:effectLst/>
              <a:latin typeface="+mn-lt"/>
              <a:ea typeface="+mn-ea"/>
              <a:cs typeface="+mn-cs"/>
            </a:rPr>
            <a:t>類似団体より高い数値となっている。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減少を見込んで</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「中津市行政サービス高度化プラン」</a:t>
          </a:r>
          <a:r>
            <a:rPr kumimoji="1" lang="ja-JP" altLang="en-US" sz="1100">
              <a:solidFill>
                <a:schemeClr val="dk1"/>
              </a:solidFill>
              <a:effectLst/>
              <a:latin typeface="+mn-lt"/>
              <a:ea typeface="+mn-ea"/>
              <a:cs typeface="+mn-cs"/>
            </a:rPr>
            <a:t>で掲げる目標を遵守しつつ、適正管理に努める。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79</xdr:row>
      <xdr:rowOff>14332</xdr:rowOff>
    </xdr:to>
    <xdr:cxnSp macro="">
      <xdr:nvCxnSpPr>
        <xdr:cNvPr id="370" name="直線コネクタ 369"/>
        <xdr:cNvCxnSpPr/>
      </xdr:nvCxnSpPr>
      <xdr:spPr>
        <a:xfrm flipV="1">
          <a:off x="3987800" y="135066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153126</xdr:rowOff>
    </xdr:from>
    <xdr:to>
      <xdr:col>19</xdr:col>
      <xdr:colOff>187325</xdr:colOff>
      <xdr:row>79</xdr:row>
      <xdr:rowOff>14332</xdr:rowOff>
    </xdr:to>
    <xdr:cxnSp macro="">
      <xdr:nvCxnSpPr>
        <xdr:cNvPr id="373" name="直線コネクタ 372"/>
        <xdr:cNvCxnSpPr/>
      </xdr:nvCxnSpPr>
      <xdr:spPr>
        <a:xfrm>
          <a:off x="3098800" y="135262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79</xdr:row>
      <xdr:rowOff>73116</xdr:rowOff>
    </xdr:to>
    <xdr:cxnSp macro="">
      <xdr:nvCxnSpPr>
        <xdr:cNvPr id="376" name="直線コネクタ 375"/>
        <xdr:cNvCxnSpPr/>
      </xdr:nvCxnSpPr>
      <xdr:spPr>
        <a:xfrm flipV="1">
          <a:off x="2209800" y="135262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66584</xdr:rowOff>
    </xdr:from>
    <xdr:to>
      <xdr:col>11</xdr:col>
      <xdr:colOff>9525</xdr:colOff>
      <xdr:row>79</xdr:row>
      <xdr:rowOff>73116</xdr:rowOff>
    </xdr:to>
    <xdr:cxnSp macro="">
      <xdr:nvCxnSpPr>
        <xdr:cNvPr id="379" name="直線コネクタ 378"/>
        <xdr:cNvCxnSpPr/>
      </xdr:nvCxnSpPr>
      <xdr:spPr>
        <a:xfrm>
          <a:off x="1320800" y="13611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82731</xdr:rowOff>
    </xdr:from>
    <xdr:to>
      <xdr:col>24</xdr:col>
      <xdr:colOff>76200</xdr:colOff>
      <xdr:row>79</xdr:row>
      <xdr:rowOff>12881</xdr:rowOff>
    </xdr:to>
    <xdr:sp macro="" textlink="">
      <xdr:nvSpPr>
        <xdr:cNvPr id="389" name="楕円 388"/>
        <xdr:cNvSpPr/>
      </xdr:nvSpPr>
      <xdr:spPr>
        <a:xfrm>
          <a:off x="4775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54808</xdr:rowOff>
    </xdr:from>
    <xdr:ext cx="762000" cy="259045"/>
    <xdr:sp macro="" textlink="">
      <xdr:nvSpPr>
        <xdr:cNvPr id="390" name="公債費該当値テキスト"/>
        <xdr:cNvSpPr txBox="1"/>
      </xdr:nvSpPr>
      <xdr:spPr>
        <a:xfrm>
          <a:off x="4914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1" name="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102326</xdr:rowOff>
    </xdr:from>
    <xdr:to>
      <xdr:col>15</xdr:col>
      <xdr:colOff>149225</xdr:colOff>
      <xdr:row>79</xdr:row>
      <xdr:rowOff>32476</xdr:rowOff>
    </xdr:to>
    <xdr:sp macro="" textlink="">
      <xdr:nvSpPr>
        <xdr:cNvPr id="393" name="楕円 392"/>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17253</xdr:rowOff>
    </xdr:from>
    <xdr:ext cx="762000" cy="259045"/>
    <xdr:sp macro="" textlink="">
      <xdr:nvSpPr>
        <xdr:cNvPr id="394" name="テキスト ボックス 393"/>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395" name="楕円 394"/>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396" name="テキスト ボックス 395"/>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397" name="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％改善したものの、</a:t>
          </a:r>
          <a:r>
            <a:rPr kumimoji="1" lang="ja-JP" altLang="ja-JP" sz="1100">
              <a:solidFill>
                <a:schemeClr val="dk1"/>
              </a:solidFill>
              <a:effectLst/>
              <a:latin typeface="+mn-lt"/>
              <a:ea typeface="+mn-ea"/>
              <a:cs typeface="+mn-cs"/>
            </a:rPr>
            <a:t>類似団体平均を上回った。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今後も「中津市行政サービス高度化プラン」に基づき、経常経費の削減に努める。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35561</xdr:rowOff>
    </xdr:to>
    <xdr:cxnSp macro="">
      <xdr:nvCxnSpPr>
        <xdr:cNvPr id="431" name="直線コネクタ 430"/>
        <xdr:cNvCxnSpPr/>
      </xdr:nvCxnSpPr>
      <xdr:spPr>
        <a:xfrm flipV="1">
          <a:off x="15671800" y="13317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35561</xdr:rowOff>
    </xdr:to>
    <xdr:cxnSp macro="">
      <xdr:nvCxnSpPr>
        <xdr:cNvPr id="434" name="直線コネクタ 433"/>
        <xdr:cNvCxnSpPr/>
      </xdr:nvCxnSpPr>
      <xdr:spPr>
        <a:xfrm>
          <a:off x="14782800" y="13286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85089</xdr:rowOff>
    </xdr:to>
    <xdr:cxnSp macro="">
      <xdr:nvCxnSpPr>
        <xdr:cNvPr id="437" name="直線コネクタ 436"/>
        <xdr:cNvCxnSpPr/>
      </xdr:nvCxnSpPr>
      <xdr:spPr>
        <a:xfrm>
          <a:off x="13893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1270</xdr:rowOff>
    </xdr:to>
    <xdr:cxnSp macro="">
      <xdr:nvCxnSpPr>
        <xdr:cNvPr id="440" name="直線コネクタ 439"/>
        <xdr:cNvCxnSpPr/>
      </xdr:nvCxnSpPr>
      <xdr:spPr>
        <a:xfrm>
          <a:off x="13004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1"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2" name="楕円 451"/>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3" name="テキスト ボックス 452"/>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4" name="楕円 453"/>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5" name="テキスト ボックス 454"/>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7" name="テキスト ボックス 456"/>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8" name="楕円 457"/>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9" name="テキスト ボックス 458"/>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158237</xdr:rowOff>
    </xdr:from>
    <xdr:to>
      <xdr:col>29</xdr:col>
      <xdr:colOff>127000</xdr:colOff>
      <xdr:row>17</xdr:row>
      <xdr:rowOff>27621</xdr:rowOff>
    </xdr:to>
    <xdr:cxnSp macro="">
      <xdr:nvCxnSpPr>
        <xdr:cNvPr id="54" name="直線コネクタ 53"/>
        <xdr:cNvCxnSpPr/>
      </xdr:nvCxnSpPr>
      <xdr:spPr bwMode="auto">
        <a:xfrm>
          <a:off x="5003800" y="2949062"/>
          <a:ext cx="647700" cy="4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158237</xdr:rowOff>
    </xdr:from>
    <xdr:to>
      <xdr:col>26</xdr:col>
      <xdr:colOff>50800</xdr:colOff>
      <xdr:row>16</xdr:row>
      <xdr:rowOff>165409</xdr:rowOff>
    </xdr:to>
    <xdr:cxnSp macro="">
      <xdr:nvCxnSpPr>
        <xdr:cNvPr id="57" name="直線コネクタ 56"/>
        <xdr:cNvCxnSpPr/>
      </xdr:nvCxnSpPr>
      <xdr:spPr bwMode="auto">
        <a:xfrm flipV="1">
          <a:off x="4305300" y="2949062"/>
          <a:ext cx="698500" cy="7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157923</xdr:rowOff>
    </xdr:from>
    <xdr:to>
      <xdr:col>22</xdr:col>
      <xdr:colOff>114300</xdr:colOff>
      <xdr:row>16</xdr:row>
      <xdr:rowOff>165409</xdr:rowOff>
    </xdr:to>
    <xdr:cxnSp macro="">
      <xdr:nvCxnSpPr>
        <xdr:cNvPr id="60" name="直線コネクタ 59"/>
        <xdr:cNvCxnSpPr/>
      </xdr:nvCxnSpPr>
      <xdr:spPr bwMode="auto">
        <a:xfrm>
          <a:off x="3606800" y="2948748"/>
          <a:ext cx="698500" cy="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157923</xdr:rowOff>
    </xdr:from>
    <xdr:to>
      <xdr:col>18</xdr:col>
      <xdr:colOff>177800</xdr:colOff>
      <xdr:row>17</xdr:row>
      <xdr:rowOff>22620</xdr:rowOff>
    </xdr:to>
    <xdr:cxnSp macro="">
      <xdr:nvCxnSpPr>
        <xdr:cNvPr id="63" name="直線コネクタ 62"/>
        <xdr:cNvCxnSpPr/>
      </xdr:nvCxnSpPr>
      <xdr:spPr bwMode="auto">
        <a:xfrm flipV="1">
          <a:off x="2908300" y="2948748"/>
          <a:ext cx="698500" cy="36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148271</xdr:rowOff>
    </xdr:from>
    <xdr:to>
      <xdr:col>29</xdr:col>
      <xdr:colOff>177800</xdr:colOff>
      <xdr:row>17</xdr:row>
      <xdr:rowOff>78421</xdr:rowOff>
    </xdr:to>
    <xdr:sp macro="" textlink="">
      <xdr:nvSpPr>
        <xdr:cNvPr id="73" name="楕円 72"/>
        <xdr:cNvSpPr/>
      </xdr:nvSpPr>
      <xdr:spPr bwMode="auto">
        <a:xfrm>
          <a:off x="5600700" y="293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120348</xdr:rowOff>
    </xdr:from>
    <xdr:ext cx="762000" cy="259045"/>
    <xdr:sp macro="" textlink="">
      <xdr:nvSpPr>
        <xdr:cNvPr id="74" name="人口1人当たり決算額の推移該当値テキスト130"/>
        <xdr:cNvSpPr txBox="1"/>
      </xdr:nvSpPr>
      <xdr:spPr>
        <a:xfrm>
          <a:off x="5740400" y="29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107437</xdr:rowOff>
    </xdr:from>
    <xdr:to>
      <xdr:col>26</xdr:col>
      <xdr:colOff>101600</xdr:colOff>
      <xdr:row>17</xdr:row>
      <xdr:rowOff>37587</xdr:rowOff>
    </xdr:to>
    <xdr:sp macro="" textlink="">
      <xdr:nvSpPr>
        <xdr:cNvPr id="75" name="楕円 74"/>
        <xdr:cNvSpPr/>
      </xdr:nvSpPr>
      <xdr:spPr bwMode="auto">
        <a:xfrm>
          <a:off x="4953000" y="28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47764</xdr:rowOff>
    </xdr:from>
    <xdr:ext cx="736600" cy="259045"/>
    <xdr:sp macro="" textlink="">
      <xdr:nvSpPr>
        <xdr:cNvPr id="76" name="テキスト ボックス 75"/>
        <xdr:cNvSpPr txBox="1"/>
      </xdr:nvSpPr>
      <xdr:spPr>
        <a:xfrm>
          <a:off x="4622800" y="266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114609</xdr:rowOff>
    </xdr:from>
    <xdr:to>
      <xdr:col>22</xdr:col>
      <xdr:colOff>165100</xdr:colOff>
      <xdr:row>17</xdr:row>
      <xdr:rowOff>44759</xdr:rowOff>
    </xdr:to>
    <xdr:sp macro="" textlink="">
      <xdr:nvSpPr>
        <xdr:cNvPr id="77" name="楕円 76"/>
        <xdr:cNvSpPr/>
      </xdr:nvSpPr>
      <xdr:spPr bwMode="auto">
        <a:xfrm>
          <a:off x="4254500" y="290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54936</xdr:rowOff>
    </xdr:from>
    <xdr:ext cx="762000" cy="259045"/>
    <xdr:sp macro="" textlink="">
      <xdr:nvSpPr>
        <xdr:cNvPr id="78" name="テキスト ボックス 77"/>
        <xdr:cNvSpPr txBox="1"/>
      </xdr:nvSpPr>
      <xdr:spPr>
        <a:xfrm>
          <a:off x="3924300" y="2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107123</xdr:rowOff>
    </xdr:from>
    <xdr:to>
      <xdr:col>19</xdr:col>
      <xdr:colOff>38100</xdr:colOff>
      <xdr:row>17</xdr:row>
      <xdr:rowOff>37273</xdr:rowOff>
    </xdr:to>
    <xdr:sp macro="" textlink="">
      <xdr:nvSpPr>
        <xdr:cNvPr id="79" name="楕円 78"/>
        <xdr:cNvSpPr/>
      </xdr:nvSpPr>
      <xdr:spPr bwMode="auto">
        <a:xfrm>
          <a:off x="3556000" y="289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47450</xdr:rowOff>
    </xdr:from>
    <xdr:ext cx="762000" cy="259045"/>
    <xdr:sp macro="" textlink="">
      <xdr:nvSpPr>
        <xdr:cNvPr id="80" name="テキスト ボックス 79"/>
        <xdr:cNvSpPr txBox="1"/>
      </xdr:nvSpPr>
      <xdr:spPr>
        <a:xfrm>
          <a:off x="3225800" y="266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143270</xdr:rowOff>
    </xdr:from>
    <xdr:to>
      <xdr:col>15</xdr:col>
      <xdr:colOff>101600</xdr:colOff>
      <xdr:row>17</xdr:row>
      <xdr:rowOff>73420</xdr:rowOff>
    </xdr:to>
    <xdr:sp macro="" textlink="">
      <xdr:nvSpPr>
        <xdr:cNvPr id="81" name="楕円 80"/>
        <xdr:cNvSpPr/>
      </xdr:nvSpPr>
      <xdr:spPr bwMode="auto">
        <a:xfrm>
          <a:off x="2857500" y="293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83597</xdr:rowOff>
    </xdr:from>
    <xdr:ext cx="762000" cy="259045"/>
    <xdr:sp macro="" textlink="">
      <xdr:nvSpPr>
        <xdr:cNvPr id="82" name="テキスト ボックス 81"/>
        <xdr:cNvSpPr txBox="1"/>
      </xdr:nvSpPr>
      <xdr:spPr>
        <a:xfrm>
          <a:off x="2527300" y="270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171316</xdr:rowOff>
    </xdr:from>
    <xdr:to>
      <xdr:col>29</xdr:col>
      <xdr:colOff>127000</xdr:colOff>
      <xdr:row>37</xdr:row>
      <xdr:rowOff>24293</xdr:rowOff>
    </xdr:to>
    <xdr:cxnSp macro="">
      <xdr:nvCxnSpPr>
        <xdr:cNvPr id="118" name="直線コネクタ 117"/>
        <xdr:cNvCxnSpPr/>
      </xdr:nvCxnSpPr>
      <xdr:spPr bwMode="auto">
        <a:xfrm>
          <a:off x="5003800" y="7124566"/>
          <a:ext cx="647700" cy="2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171316</xdr:rowOff>
    </xdr:from>
    <xdr:to>
      <xdr:col>26</xdr:col>
      <xdr:colOff>50800</xdr:colOff>
      <xdr:row>37</xdr:row>
      <xdr:rowOff>29322</xdr:rowOff>
    </xdr:to>
    <xdr:cxnSp macro="">
      <xdr:nvCxnSpPr>
        <xdr:cNvPr id="121" name="直線コネクタ 120"/>
        <xdr:cNvCxnSpPr/>
      </xdr:nvCxnSpPr>
      <xdr:spPr bwMode="auto">
        <a:xfrm flipV="1">
          <a:off x="4305300" y="7124566"/>
          <a:ext cx="6985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29322</xdr:rowOff>
    </xdr:from>
    <xdr:to>
      <xdr:col>22</xdr:col>
      <xdr:colOff>114300</xdr:colOff>
      <xdr:row>37</xdr:row>
      <xdr:rowOff>93298</xdr:rowOff>
    </xdr:to>
    <xdr:cxnSp macro="">
      <xdr:nvCxnSpPr>
        <xdr:cNvPr id="124" name="直線コネクタ 123"/>
        <xdr:cNvCxnSpPr/>
      </xdr:nvCxnSpPr>
      <xdr:spPr bwMode="auto">
        <a:xfrm flipV="1">
          <a:off x="3606800" y="7154022"/>
          <a:ext cx="698500" cy="6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92710</xdr:rowOff>
    </xdr:from>
    <xdr:to>
      <xdr:col>18</xdr:col>
      <xdr:colOff>177800</xdr:colOff>
      <xdr:row>37</xdr:row>
      <xdr:rowOff>93298</xdr:rowOff>
    </xdr:to>
    <xdr:cxnSp macro="">
      <xdr:nvCxnSpPr>
        <xdr:cNvPr id="127" name="直線コネクタ 126"/>
        <xdr:cNvCxnSpPr/>
      </xdr:nvCxnSpPr>
      <xdr:spPr bwMode="auto">
        <a:xfrm>
          <a:off x="2908300" y="7217410"/>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144943</xdr:rowOff>
    </xdr:from>
    <xdr:to>
      <xdr:col>29</xdr:col>
      <xdr:colOff>177800</xdr:colOff>
      <xdr:row>37</xdr:row>
      <xdr:rowOff>75093</xdr:rowOff>
    </xdr:to>
    <xdr:sp macro="" textlink="">
      <xdr:nvSpPr>
        <xdr:cNvPr id="137" name="楕円 136"/>
        <xdr:cNvSpPr/>
      </xdr:nvSpPr>
      <xdr:spPr bwMode="auto">
        <a:xfrm>
          <a:off x="5600700" y="709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117020</xdr:rowOff>
    </xdr:from>
    <xdr:ext cx="762000" cy="259045"/>
    <xdr:sp macro="" textlink="">
      <xdr:nvSpPr>
        <xdr:cNvPr id="138" name="人口1人当たり決算額の推移該当値テキスト445"/>
        <xdr:cNvSpPr txBox="1"/>
      </xdr:nvSpPr>
      <xdr:spPr>
        <a:xfrm>
          <a:off x="5740400" y="707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120516</xdr:rowOff>
    </xdr:from>
    <xdr:to>
      <xdr:col>26</xdr:col>
      <xdr:colOff>101600</xdr:colOff>
      <xdr:row>37</xdr:row>
      <xdr:rowOff>50666</xdr:rowOff>
    </xdr:to>
    <xdr:sp macro="" textlink="">
      <xdr:nvSpPr>
        <xdr:cNvPr id="139" name="楕円 138"/>
        <xdr:cNvSpPr/>
      </xdr:nvSpPr>
      <xdr:spPr bwMode="auto">
        <a:xfrm>
          <a:off x="4953000" y="7073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35443</xdr:rowOff>
    </xdr:from>
    <xdr:ext cx="736600" cy="259045"/>
    <xdr:sp macro="" textlink="">
      <xdr:nvSpPr>
        <xdr:cNvPr id="140" name="テキスト ボックス 139"/>
        <xdr:cNvSpPr txBox="1"/>
      </xdr:nvSpPr>
      <xdr:spPr>
        <a:xfrm>
          <a:off x="4622800" y="71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149972</xdr:rowOff>
    </xdr:from>
    <xdr:to>
      <xdr:col>22</xdr:col>
      <xdr:colOff>165100</xdr:colOff>
      <xdr:row>37</xdr:row>
      <xdr:rowOff>80122</xdr:rowOff>
    </xdr:to>
    <xdr:sp macro="" textlink="">
      <xdr:nvSpPr>
        <xdr:cNvPr id="141" name="楕円 140"/>
        <xdr:cNvSpPr/>
      </xdr:nvSpPr>
      <xdr:spPr bwMode="auto">
        <a:xfrm>
          <a:off x="4254500" y="710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64899</xdr:rowOff>
    </xdr:from>
    <xdr:ext cx="762000" cy="259045"/>
    <xdr:sp macro="" textlink="">
      <xdr:nvSpPr>
        <xdr:cNvPr id="142" name="テキスト ボックス 141"/>
        <xdr:cNvSpPr txBox="1"/>
      </xdr:nvSpPr>
      <xdr:spPr>
        <a:xfrm>
          <a:off x="3924300" y="718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42498</xdr:rowOff>
    </xdr:from>
    <xdr:to>
      <xdr:col>19</xdr:col>
      <xdr:colOff>38100</xdr:colOff>
      <xdr:row>37</xdr:row>
      <xdr:rowOff>144098</xdr:rowOff>
    </xdr:to>
    <xdr:sp macro="" textlink="">
      <xdr:nvSpPr>
        <xdr:cNvPr id="143" name="楕円 142"/>
        <xdr:cNvSpPr/>
      </xdr:nvSpPr>
      <xdr:spPr bwMode="auto">
        <a:xfrm>
          <a:off x="3556000" y="716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128875</xdr:rowOff>
    </xdr:from>
    <xdr:ext cx="762000" cy="259045"/>
    <xdr:sp macro="" textlink="">
      <xdr:nvSpPr>
        <xdr:cNvPr id="144" name="テキスト ボックス 143"/>
        <xdr:cNvSpPr txBox="1"/>
      </xdr:nvSpPr>
      <xdr:spPr>
        <a:xfrm>
          <a:off x="3225800" y="725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41910</xdr:rowOff>
    </xdr:from>
    <xdr:to>
      <xdr:col>15</xdr:col>
      <xdr:colOff>101600</xdr:colOff>
      <xdr:row>37</xdr:row>
      <xdr:rowOff>143510</xdr:rowOff>
    </xdr:to>
    <xdr:sp macro="" textlink="">
      <xdr:nvSpPr>
        <xdr:cNvPr id="145" name="楕円 144"/>
        <xdr:cNvSpPr/>
      </xdr:nvSpPr>
      <xdr:spPr bwMode="auto">
        <a:xfrm>
          <a:off x="28575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128287</xdr:rowOff>
    </xdr:from>
    <xdr:ext cx="762000" cy="259045"/>
    <xdr:sp macro="" textlink="">
      <xdr:nvSpPr>
        <xdr:cNvPr id="146" name="テキスト ボックス 145"/>
        <xdr:cNvSpPr txBox="1"/>
      </xdr:nvSpPr>
      <xdr:spPr>
        <a:xfrm>
          <a:off x="25273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103738</xdr:rowOff>
    </xdr:from>
    <xdr:to>
      <xdr:col>24</xdr:col>
      <xdr:colOff>63500</xdr:colOff>
      <xdr:row>35</xdr:row>
      <xdr:rowOff>123098</xdr:rowOff>
    </xdr:to>
    <xdr:cxnSp macro="">
      <xdr:nvCxnSpPr>
        <xdr:cNvPr id="65" name="直線コネクタ 64"/>
        <xdr:cNvCxnSpPr/>
      </xdr:nvCxnSpPr>
      <xdr:spPr>
        <a:xfrm>
          <a:off x="3797300" y="6104488"/>
          <a:ext cx="8382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103738</xdr:rowOff>
    </xdr:from>
    <xdr:to>
      <xdr:col>19</xdr:col>
      <xdr:colOff>177800</xdr:colOff>
      <xdr:row>35</xdr:row>
      <xdr:rowOff>125670</xdr:rowOff>
    </xdr:to>
    <xdr:cxnSp macro="">
      <xdr:nvCxnSpPr>
        <xdr:cNvPr id="68" name="直線コネクタ 67"/>
        <xdr:cNvCxnSpPr/>
      </xdr:nvCxnSpPr>
      <xdr:spPr>
        <a:xfrm flipV="1">
          <a:off x="2908300" y="6104488"/>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125670</xdr:rowOff>
    </xdr:from>
    <xdr:to>
      <xdr:col>15</xdr:col>
      <xdr:colOff>50800</xdr:colOff>
      <xdr:row>35</xdr:row>
      <xdr:rowOff>138300</xdr:rowOff>
    </xdr:to>
    <xdr:cxnSp macro="">
      <xdr:nvCxnSpPr>
        <xdr:cNvPr id="71" name="直線コネクタ 70"/>
        <xdr:cNvCxnSpPr/>
      </xdr:nvCxnSpPr>
      <xdr:spPr>
        <a:xfrm flipV="1">
          <a:off x="2019300" y="6126420"/>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138300</xdr:rowOff>
    </xdr:from>
    <xdr:to>
      <xdr:col>10</xdr:col>
      <xdr:colOff>114300</xdr:colOff>
      <xdr:row>36</xdr:row>
      <xdr:rowOff>16628</xdr:rowOff>
    </xdr:to>
    <xdr:cxnSp macro="">
      <xdr:nvCxnSpPr>
        <xdr:cNvPr id="74" name="直線コネクタ 73"/>
        <xdr:cNvCxnSpPr/>
      </xdr:nvCxnSpPr>
      <xdr:spPr>
        <a:xfrm flipV="1">
          <a:off x="1130300" y="6139050"/>
          <a:ext cx="889000" cy="4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72298</xdr:rowOff>
    </xdr:from>
    <xdr:to>
      <xdr:col>24</xdr:col>
      <xdr:colOff>114300</xdr:colOff>
      <xdr:row>36</xdr:row>
      <xdr:rowOff>2448</xdr:rowOff>
    </xdr:to>
    <xdr:sp macro="" textlink="">
      <xdr:nvSpPr>
        <xdr:cNvPr id="84" name="楕円 83"/>
        <xdr:cNvSpPr/>
      </xdr:nvSpPr>
      <xdr:spPr>
        <a:xfrm>
          <a:off x="4584700" y="60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95175</xdr:rowOff>
    </xdr:from>
    <xdr:ext cx="534377" cy="259045"/>
    <xdr:sp macro="" textlink="">
      <xdr:nvSpPr>
        <xdr:cNvPr id="85" name="人件費該当値テキスト"/>
        <xdr:cNvSpPr txBox="1"/>
      </xdr:nvSpPr>
      <xdr:spPr>
        <a:xfrm>
          <a:off x="4686300" y="592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52938</xdr:rowOff>
    </xdr:from>
    <xdr:to>
      <xdr:col>20</xdr:col>
      <xdr:colOff>38100</xdr:colOff>
      <xdr:row>35</xdr:row>
      <xdr:rowOff>154538</xdr:rowOff>
    </xdr:to>
    <xdr:sp macro="" textlink="">
      <xdr:nvSpPr>
        <xdr:cNvPr id="86" name="楕円 85"/>
        <xdr:cNvSpPr/>
      </xdr:nvSpPr>
      <xdr:spPr>
        <a:xfrm>
          <a:off x="3746500" y="60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171065</xdr:rowOff>
    </xdr:from>
    <xdr:ext cx="534377" cy="259045"/>
    <xdr:sp macro="" textlink="">
      <xdr:nvSpPr>
        <xdr:cNvPr id="87" name="テキスト ボックス 86"/>
        <xdr:cNvSpPr txBox="1"/>
      </xdr:nvSpPr>
      <xdr:spPr>
        <a:xfrm>
          <a:off x="3530111" y="58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74870</xdr:rowOff>
    </xdr:from>
    <xdr:to>
      <xdr:col>15</xdr:col>
      <xdr:colOff>101600</xdr:colOff>
      <xdr:row>36</xdr:row>
      <xdr:rowOff>5020</xdr:rowOff>
    </xdr:to>
    <xdr:sp macro="" textlink="">
      <xdr:nvSpPr>
        <xdr:cNvPr id="88" name="楕円 87"/>
        <xdr:cNvSpPr/>
      </xdr:nvSpPr>
      <xdr:spPr>
        <a:xfrm>
          <a:off x="2857500" y="60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21547</xdr:rowOff>
    </xdr:from>
    <xdr:ext cx="534377" cy="259045"/>
    <xdr:sp macro="" textlink="">
      <xdr:nvSpPr>
        <xdr:cNvPr id="89" name="テキスト ボックス 88"/>
        <xdr:cNvSpPr txBox="1"/>
      </xdr:nvSpPr>
      <xdr:spPr>
        <a:xfrm>
          <a:off x="2641111" y="5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87500</xdr:rowOff>
    </xdr:from>
    <xdr:to>
      <xdr:col>10</xdr:col>
      <xdr:colOff>165100</xdr:colOff>
      <xdr:row>36</xdr:row>
      <xdr:rowOff>17650</xdr:rowOff>
    </xdr:to>
    <xdr:sp macro="" textlink="">
      <xdr:nvSpPr>
        <xdr:cNvPr id="90" name="楕円 89"/>
        <xdr:cNvSpPr/>
      </xdr:nvSpPr>
      <xdr:spPr>
        <a:xfrm>
          <a:off x="1968500" y="6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34177</xdr:rowOff>
    </xdr:from>
    <xdr:ext cx="534377" cy="259045"/>
    <xdr:sp macro="" textlink="">
      <xdr:nvSpPr>
        <xdr:cNvPr id="91" name="テキスト ボックス 90"/>
        <xdr:cNvSpPr txBox="1"/>
      </xdr:nvSpPr>
      <xdr:spPr>
        <a:xfrm>
          <a:off x="1752111" y="58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137278</xdr:rowOff>
    </xdr:from>
    <xdr:to>
      <xdr:col>6</xdr:col>
      <xdr:colOff>38100</xdr:colOff>
      <xdr:row>36</xdr:row>
      <xdr:rowOff>67428</xdr:rowOff>
    </xdr:to>
    <xdr:sp macro="" textlink="">
      <xdr:nvSpPr>
        <xdr:cNvPr id="92" name="楕円 91"/>
        <xdr:cNvSpPr/>
      </xdr:nvSpPr>
      <xdr:spPr>
        <a:xfrm>
          <a:off x="1079500" y="6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83955</xdr:rowOff>
    </xdr:from>
    <xdr:ext cx="534377" cy="259045"/>
    <xdr:sp macro="" textlink="">
      <xdr:nvSpPr>
        <xdr:cNvPr id="93" name="テキスト ボックス 92"/>
        <xdr:cNvSpPr txBox="1"/>
      </xdr:nvSpPr>
      <xdr:spPr>
        <a:xfrm>
          <a:off x="863111" y="59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84722</xdr:rowOff>
    </xdr:from>
    <xdr:to>
      <xdr:col>24</xdr:col>
      <xdr:colOff>63500</xdr:colOff>
      <xdr:row>56</xdr:row>
      <xdr:rowOff>140435</xdr:rowOff>
    </xdr:to>
    <xdr:cxnSp macro="">
      <xdr:nvCxnSpPr>
        <xdr:cNvPr id="125" name="直線コネクタ 124"/>
        <xdr:cNvCxnSpPr/>
      </xdr:nvCxnSpPr>
      <xdr:spPr>
        <a:xfrm flipV="1">
          <a:off x="3797300" y="9685922"/>
          <a:ext cx="8382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140435</xdr:rowOff>
    </xdr:from>
    <xdr:to>
      <xdr:col>19</xdr:col>
      <xdr:colOff>177800</xdr:colOff>
      <xdr:row>57</xdr:row>
      <xdr:rowOff>29384</xdr:rowOff>
    </xdr:to>
    <xdr:cxnSp macro="">
      <xdr:nvCxnSpPr>
        <xdr:cNvPr id="128" name="直線コネクタ 127"/>
        <xdr:cNvCxnSpPr/>
      </xdr:nvCxnSpPr>
      <xdr:spPr>
        <a:xfrm flipV="1">
          <a:off x="2908300" y="9741635"/>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29384</xdr:rowOff>
    </xdr:from>
    <xdr:to>
      <xdr:col>15</xdr:col>
      <xdr:colOff>50800</xdr:colOff>
      <xdr:row>57</xdr:row>
      <xdr:rowOff>67201</xdr:rowOff>
    </xdr:to>
    <xdr:cxnSp macro="">
      <xdr:nvCxnSpPr>
        <xdr:cNvPr id="131" name="直線コネクタ 130"/>
        <xdr:cNvCxnSpPr/>
      </xdr:nvCxnSpPr>
      <xdr:spPr>
        <a:xfrm flipV="1">
          <a:off x="2019300" y="9802034"/>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67201</xdr:rowOff>
    </xdr:from>
    <xdr:to>
      <xdr:col>10</xdr:col>
      <xdr:colOff>114300</xdr:colOff>
      <xdr:row>57</xdr:row>
      <xdr:rowOff>91711</xdr:rowOff>
    </xdr:to>
    <xdr:cxnSp macro="">
      <xdr:nvCxnSpPr>
        <xdr:cNvPr id="134" name="直線コネクタ 133"/>
        <xdr:cNvCxnSpPr/>
      </xdr:nvCxnSpPr>
      <xdr:spPr>
        <a:xfrm flipV="1">
          <a:off x="1130300" y="9839851"/>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33922</xdr:rowOff>
    </xdr:from>
    <xdr:to>
      <xdr:col>24</xdr:col>
      <xdr:colOff>114300</xdr:colOff>
      <xdr:row>56</xdr:row>
      <xdr:rowOff>135522</xdr:rowOff>
    </xdr:to>
    <xdr:sp macro="" textlink="">
      <xdr:nvSpPr>
        <xdr:cNvPr id="144" name="楕円 143"/>
        <xdr:cNvSpPr/>
      </xdr:nvSpPr>
      <xdr:spPr>
        <a:xfrm>
          <a:off x="45847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56799</xdr:rowOff>
    </xdr:from>
    <xdr:ext cx="534377" cy="259045"/>
    <xdr:sp macro="" textlink="">
      <xdr:nvSpPr>
        <xdr:cNvPr id="145" name="物件費該当値テキスト"/>
        <xdr:cNvSpPr txBox="1"/>
      </xdr:nvSpPr>
      <xdr:spPr>
        <a:xfrm>
          <a:off x="4686300" y="94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89635</xdr:rowOff>
    </xdr:from>
    <xdr:to>
      <xdr:col>20</xdr:col>
      <xdr:colOff>38100</xdr:colOff>
      <xdr:row>57</xdr:row>
      <xdr:rowOff>19785</xdr:rowOff>
    </xdr:to>
    <xdr:sp macro="" textlink="">
      <xdr:nvSpPr>
        <xdr:cNvPr id="146" name="楕円 145"/>
        <xdr:cNvSpPr/>
      </xdr:nvSpPr>
      <xdr:spPr>
        <a:xfrm>
          <a:off x="3746500" y="9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36312</xdr:rowOff>
    </xdr:from>
    <xdr:ext cx="534377" cy="259045"/>
    <xdr:sp macro="" textlink="">
      <xdr:nvSpPr>
        <xdr:cNvPr id="147" name="テキスト ボックス 146"/>
        <xdr:cNvSpPr txBox="1"/>
      </xdr:nvSpPr>
      <xdr:spPr>
        <a:xfrm>
          <a:off x="3530111" y="94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150034</xdr:rowOff>
    </xdr:from>
    <xdr:to>
      <xdr:col>15</xdr:col>
      <xdr:colOff>101600</xdr:colOff>
      <xdr:row>57</xdr:row>
      <xdr:rowOff>80184</xdr:rowOff>
    </xdr:to>
    <xdr:sp macro="" textlink="">
      <xdr:nvSpPr>
        <xdr:cNvPr id="148" name="楕円 147"/>
        <xdr:cNvSpPr/>
      </xdr:nvSpPr>
      <xdr:spPr>
        <a:xfrm>
          <a:off x="2857500" y="97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96711</xdr:rowOff>
    </xdr:from>
    <xdr:ext cx="534377" cy="259045"/>
    <xdr:sp macro="" textlink="">
      <xdr:nvSpPr>
        <xdr:cNvPr id="149" name="テキスト ボックス 148"/>
        <xdr:cNvSpPr txBox="1"/>
      </xdr:nvSpPr>
      <xdr:spPr>
        <a:xfrm>
          <a:off x="2641111" y="952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16401</xdr:rowOff>
    </xdr:from>
    <xdr:to>
      <xdr:col>10</xdr:col>
      <xdr:colOff>165100</xdr:colOff>
      <xdr:row>57</xdr:row>
      <xdr:rowOff>118001</xdr:rowOff>
    </xdr:to>
    <xdr:sp macro="" textlink="">
      <xdr:nvSpPr>
        <xdr:cNvPr id="150" name="楕円 149"/>
        <xdr:cNvSpPr/>
      </xdr:nvSpPr>
      <xdr:spPr>
        <a:xfrm>
          <a:off x="1968500" y="97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134528</xdr:rowOff>
    </xdr:from>
    <xdr:ext cx="534377" cy="259045"/>
    <xdr:sp macro="" textlink="">
      <xdr:nvSpPr>
        <xdr:cNvPr id="151" name="テキスト ボックス 150"/>
        <xdr:cNvSpPr txBox="1"/>
      </xdr:nvSpPr>
      <xdr:spPr>
        <a:xfrm>
          <a:off x="1752111" y="95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40911</xdr:rowOff>
    </xdr:from>
    <xdr:to>
      <xdr:col>6</xdr:col>
      <xdr:colOff>38100</xdr:colOff>
      <xdr:row>57</xdr:row>
      <xdr:rowOff>142511</xdr:rowOff>
    </xdr:to>
    <xdr:sp macro="" textlink="">
      <xdr:nvSpPr>
        <xdr:cNvPr id="152" name="楕円 151"/>
        <xdr:cNvSpPr/>
      </xdr:nvSpPr>
      <xdr:spPr>
        <a:xfrm>
          <a:off x="1079500" y="98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159038</xdr:rowOff>
    </xdr:from>
    <xdr:ext cx="534377" cy="259045"/>
    <xdr:sp macro="" textlink="">
      <xdr:nvSpPr>
        <xdr:cNvPr id="153" name="テキスト ボックス 152"/>
        <xdr:cNvSpPr txBox="1"/>
      </xdr:nvSpPr>
      <xdr:spPr>
        <a:xfrm>
          <a:off x="863111" y="95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63081</xdr:rowOff>
    </xdr:from>
    <xdr:to>
      <xdr:col>24</xdr:col>
      <xdr:colOff>63500</xdr:colOff>
      <xdr:row>78</xdr:row>
      <xdr:rowOff>75616</xdr:rowOff>
    </xdr:to>
    <xdr:cxnSp macro="">
      <xdr:nvCxnSpPr>
        <xdr:cNvPr id="182" name="直線コネクタ 181"/>
        <xdr:cNvCxnSpPr/>
      </xdr:nvCxnSpPr>
      <xdr:spPr>
        <a:xfrm flipV="1">
          <a:off x="3797300" y="13436181"/>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57290</xdr:rowOff>
    </xdr:from>
    <xdr:to>
      <xdr:col>19</xdr:col>
      <xdr:colOff>177800</xdr:colOff>
      <xdr:row>78</xdr:row>
      <xdr:rowOff>75616</xdr:rowOff>
    </xdr:to>
    <xdr:cxnSp macro="">
      <xdr:nvCxnSpPr>
        <xdr:cNvPr id="185" name="直線コネクタ 184"/>
        <xdr:cNvCxnSpPr/>
      </xdr:nvCxnSpPr>
      <xdr:spPr>
        <a:xfrm>
          <a:off x="2908300" y="134303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75464</xdr:rowOff>
    </xdr:to>
    <xdr:cxnSp macro="">
      <xdr:nvCxnSpPr>
        <xdr:cNvPr id="188" name="直線コネクタ 187"/>
        <xdr:cNvCxnSpPr/>
      </xdr:nvCxnSpPr>
      <xdr:spPr>
        <a:xfrm flipV="1">
          <a:off x="2019300" y="1343039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76225</xdr:rowOff>
    </xdr:to>
    <xdr:cxnSp macro="">
      <xdr:nvCxnSpPr>
        <xdr:cNvPr id="191" name="直線コネクタ 190"/>
        <xdr:cNvCxnSpPr/>
      </xdr:nvCxnSpPr>
      <xdr:spPr>
        <a:xfrm flipV="1">
          <a:off x="1130300" y="1344856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12281</xdr:rowOff>
    </xdr:from>
    <xdr:to>
      <xdr:col>24</xdr:col>
      <xdr:colOff>114300</xdr:colOff>
      <xdr:row>78</xdr:row>
      <xdr:rowOff>113881</xdr:rowOff>
    </xdr:to>
    <xdr:sp macro="" textlink="">
      <xdr:nvSpPr>
        <xdr:cNvPr id="201" name="楕円 200"/>
        <xdr:cNvSpPr/>
      </xdr:nvSpPr>
      <xdr:spPr>
        <a:xfrm>
          <a:off x="4584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162158</xdr:rowOff>
    </xdr:from>
    <xdr:ext cx="469744" cy="259045"/>
    <xdr:sp macro="" textlink="">
      <xdr:nvSpPr>
        <xdr:cNvPr id="202" name="維持補修費該当値テキスト"/>
        <xdr:cNvSpPr txBox="1"/>
      </xdr:nvSpPr>
      <xdr:spPr>
        <a:xfrm>
          <a:off x="4686300" y="133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24816</xdr:rowOff>
    </xdr:from>
    <xdr:to>
      <xdr:col>20</xdr:col>
      <xdr:colOff>38100</xdr:colOff>
      <xdr:row>78</xdr:row>
      <xdr:rowOff>126416</xdr:rowOff>
    </xdr:to>
    <xdr:sp macro="" textlink="">
      <xdr:nvSpPr>
        <xdr:cNvPr id="203" name="楕円 202"/>
        <xdr:cNvSpPr/>
      </xdr:nvSpPr>
      <xdr:spPr>
        <a:xfrm>
          <a:off x="3746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117543</xdr:rowOff>
    </xdr:from>
    <xdr:ext cx="469744" cy="259045"/>
    <xdr:sp macro="" textlink="">
      <xdr:nvSpPr>
        <xdr:cNvPr id="204" name="テキスト ボックス 203"/>
        <xdr:cNvSpPr txBox="1"/>
      </xdr:nvSpPr>
      <xdr:spPr>
        <a:xfrm>
          <a:off x="3562428" y="134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5" name="楕円 204"/>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99217</xdr:rowOff>
    </xdr:from>
    <xdr:ext cx="469744" cy="259045"/>
    <xdr:sp macro="" textlink="">
      <xdr:nvSpPr>
        <xdr:cNvPr id="206" name="テキスト ボックス 205"/>
        <xdr:cNvSpPr txBox="1"/>
      </xdr:nvSpPr>
      <xdr:spPr>
        <a:xfrm>
          <a:off x="2673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24664</xdr:rowOff>
    </xdr:from>
    <xdr:to>
      <xdr:col>10</xdr:col>
      <xdr:colOff>165100</xdr:colOff>
      <xdr:row>78</xdr:row>
      <xdr:rowOff>126264</xdr:rowOff>
    </xdr:to>
    <xdr:sp macro="" textlink="">
      <xdr:nvSpPr>
        <xdr:cNvPr id="207" name="楕円 206"/>
        <xdr:cNvSpPr/>
      </xdr:nvSpPr>
      <xdr:spPr>
        <a:xfrm>
          <a:off x="1968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117391</xdr:rowOff>
    </xdr:from>
    <xdr:ext cx="469744" cy="259045"/>
    <xdr:sp macro="" textlink="">
      <xdr:nvSpPr>
        <xdr:cNvPr id="208" name="テキスト ボックス 207"/>
        <xdr:cNvSpPr txBox="1"/>
      </xdr:nvSpPr>
      <xdr:spPr>
        <a:xfrm>
          <a:off x="1784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25425</xdr:rowOff>
    </xdr:from>
    <xdr:to>
      <xdr:col>6</xdr:col>
      <xdr:colOff>38100</xdr:colOff>
      <xdr:row>78</xdr:row>
      <xdr:rowOff>127025</xdr:rowOff>
    </xdr:to>
    <xdr:sp macro="" textlink="">
      <xdr:nvSpPr>
        <xdr:cNvPr id="209" name="楕円 208"/>
        <xdr:cNvSpPr/>
      </xdr:nvSpPr>
      <xdr:spPr>
        <a:xfrm>
          <a:off x="1079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118152</xdr:rowOff>
    </xdr:from>
    <xdr:ext cx="469744" cy="259045"/>
    <xdr:sp macro="" textlink="">
      <xdr:nvSpPr>
        <xdr:cNvPr id="210" name="テキスト ボックス 209"/>
        <xdr:cNvSpPr txBox="1"/>
      </xdr:nvSpPr>
      <xdr:spPr>
        <a:xfrm>
          <a:off x="895428" y="134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94971</xdr:rowOff>
    </xdr:from>
    <xdr:to>
      <xdr:col>24</xdr:col>
      <xdr:colOff>63500</xdr:colOff>
      <xdr:row>94</xdr:row>
      <xdr:rowOff>157645</xdr:rowOff>
    </xdr:to>
    <xdr:cxnSp macro="">
      <xdr:nvCxnSpPr>
        <xdr:cNvPr id="240" name="直線コネクタ 239"/>
        <xdr:cNvCxnSpPr/>
      </xdr:nvCxnSpPr>
      <xdr:spPr>
        <a:xfrm flipV="1">
          <a:off x="3797300" y="16211271"/>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157645</xdr:rowOff>
    </xdr:from>
    <xdr:to>
      <xdr:col>19</xdr:col>
      <xdr:colOff>177800</xdr:colOff>
      <xdr:row>95</xdr:row>
      <xdr:rowOff>68059</xdr:rowOff>
    </xdr:to>
    <xdr:cxnSp macro="">
      <xdr:nvCxnSpPr>
        <xdr:cNvPr id="243" name="直線コネクタ 242"/>
        <xdr:cNvCxnSpPr/>
      </xdr:nvCxnSpPr>
      <xdr:spPr>
        <a:xfrm flipV="1">
          <a:off x="2908300" y="16273945"/>
          <a:ext cx="889000" cy="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54775</xdr:rowOff>
    </xdr:from>
    <xdr:to>
      <xdr:col>15</xdr:col>
      <xdr:colOff>50800</xdr:colOff>
      <xdr:row>95</xdr:row>
      <xdr:rowOff>68059</xdr:rowOff>
    </xdr:to>
    <xdr:cxnSp macro="">
      <xdr:nvCxnSpPr>
        <xdr:cNvPr id="246" name="直線コネクタ 245"/>
        <xdr:cNvCxnSpPr/>
      </xdr:nvCxnSpPr>
      <xdr:spPr>
        <a:xfrm>
          <a:off x="2019300" y="16342525"/>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30581</xdr:rowOff>
    </xdr:from>
    <xdr:to>
      <xdr:col>10</xdr:col>
      <xdr:colOff>114300</xdr:colOff>
      <xdr:row>95</xdr:row>
      <xdr:rowOff>54775</xdr:rowOff>
    </xdr:to>
    <xdr:cxnSp macro="">
      <xdr:nvCxnSpPr>
        <xdr:cNvPr id="249" name="直線コネクタ 248"/>
        <xdr:cNvCxnSpPr/>
      </xdr:nvCxnSpPr>
      <xdr:spPr>
        <a:xfrm>
          <a:off x="1130300" y="163183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44171</xdr:rowOff>
    </xdr:from>
    <xdr:to>
      <xdr:col>24</xdr:col>
      <xdr:colOff>114300</xdr:colOff>
      <xdr:row>94</xdr:row>
      <xdr:rowOff>145771</xdr:rowOff>
    </xdr:to>
    <xdr:sp macro="" textlink="">
      <xdr:nvSpPr>
        <xdr:cNvPr id="259" name="楕円 258"/>
        <xdr:cNvSpPr/>
      </xdr:nvSpPr>
      <xdr:spPr>
        <a:xfrm>
          <a:off x="45847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67048</xdr:rowOff>
    </xdr:from>
    <xdr:ext cx="599010" cy="259045"/>
    <xdr:sp macro="" textlink="">
      <xdr:nvSpPr>
        <xdr:cNvPr id="260" name="扶助費該当値テキスト"/>
        <xdr:cNvSpPr txBox="1"/>
      </xdr:nvSpPr>
      <xdr:spPr>
        <a:xfrm>
          <a:off x="4686300" y="1601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106845</xdr:rowOff>
    </xdr:from>
    <xdr:to>
      <xdr:col>20</xdr:col>
      <xdr:colOff>38100</xdr:colOff>
      <xdr:row>95</xdr:row>
      <xdr:rowOff>36995</xdr:rowOff>
    </xdr:to>
    <xdr:sp macro="" textlink="">
      <xdr:nvSpPr>
        <xdr:cNvPr id="261" name="楕円 260"/>
        <xdr:cNvSpPr/>
      </xdr:nvSpPr>
      <xdr:spPr>
        <a:xfrm>
          <a:off x="3746500" y="1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53522</xdr:rowOff>
    </xdr:from>
    <xdr:ext cx="599010" cy="259045"/>
    <xdr:sp macro="" textlink="">
      <xdr:nvSpPr>
        <xdr:cNvPr id="262" name="テキスト ボックス 261"/>
        <xdr:cNvSpPr txBox="1"/>
      </xdr:nvSpPr>
      <xdr:spPr>
        <a:xfrm>
          <a:off x="3497795" y="159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17259</xdr:rowOff>
    </xdr:from>
    <xdr:to>
      <xdr:col>15</xdr:col>
      <xdr:colOff>101600</xdr:colOff>
      <xdr:row>95</xdr:row>
      <xdr:rowOff>118859</xdr:rowOff>
    </xdr:to>
    <xdr:sp macro="" textlink="">
      <xdr:nvSpPr>
        <xdr:cNvPr id="263" name="楕円 262"/>
        <xdr:cNvSpPr/>
      </xdr:nvSpPr>
      <xdr:spPr>
        <a:xfrm>
          <a:off x="28575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135386</xdr:rowOff>
    </xdr:from>
    <xdr:ext cx="599010" cy="259045"/>
    <xdr:sp macro="" textlink="">
      <xdr:nvSpPr>
        <xdr:cNvPr id="264" name="テキスト ボックス 263"/>
        <xdr:cNvSpPr txBox="1"/>
      </xdr:nvSpPr>
      <xdr:spPr>
        <a:xfrm>
          <a:off x="2608795" y="1608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3975</xdr:rowOff>
    </xdr:from>
    <xdr:to>
      <xdr:col>10</xdr:col>
      <xdr:colOff>165100</xdr:colOff>
      <xdr:row>95</xdr:row>
      <xdr:rowOff>105575</xdr:rowOff>
    </xdr:to>
    <xdr:sp macro="" textlink="">
      <xdr:nvSpPr>
        <xdr:cNvPr id="265" name="楕円 264"/>
        <xdr:cNvSpPr/>
      </xdr:nvSpPr>
      <xdr:spPr>
        <a:xfrm>
          <a:off x="1968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122102</xdr:rowOff>
    </xdr:from>
    <xdr:ext cx="599010" cy="259045"/>
    <xdr:sp macro="" textlink="">
      <xdr:nvSpPr>
        <xdr:cNvPr id="266" name="テキスト ボックス 265"/>
        <xdr:cNvSpPr txBox="1"/>
      </xdr:nvSpPr>
      <xdr:spPr>
        <a:xfrm>
          <a:off x="1719795" y="160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151231</xdr:rowOff>
    </xdr:from>
    <xdr:to>
      <xdr:col>6</xdr:col>
      <xdr:colOff>38100</xdr:colOff>
      <xdr:row>95</xdr:row>
      <xdr:rowOff>81381</xdr:rowOff>
    </xdr:to>
    <xdr:sp macro="" textlink="">
      <xdr:nvSpPr>
        <xdr:cNvPr id="267" name="楕円 266"/>
        <xdr:cNvSpPr/>
      </xdr:nvSpPr>
      <xdr:spPr>
        <a:xfrm>
          <a:off x="1079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97908</xdr:rowOff>
    </xdr:from>
    <xdr:ext cx="599010" cy="259045"/>
    <xdr:sp macro="" textlink="">
      <xdr:nvSpPr>
        <xdr:cNvPr id="268" name="テキスト ボックス 267"/>
        <xdr:cNvSpPr txBox="1"/>
      </xdr:nvSpPr>
      <xdr:spPr>
        <a:xfrm>
          <a:off x="830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134968</xdr:rowOff>
    </xdr:from>
    <xdr:to>
      <xdr:col>55</xdr:col>
      <xdr:colOff>0</xdr:colOff>
      <xdr:row>37</xdr:row>
      <xdr:rowOff>138662</xdr:rowOff>
    </xdr:to>
    <xdr:cxnSp macro="">
      <xdr:nvCxnSpPr>
        <xdr:cNvPr id="295" name="直線コネクタ 294"/>
        <xdr:cNvCxnSpPr/>
      </xdr:nvCxnSpPr>
      <xdr:spPr>
        <a:xfrm flipV="1">
          <a:off x="9639300" y="5964268"/>
          <a:ext cx="838200" cy="5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138662</xdr:rowOff>
    </xdr:from>
    <xdr:to>
      <xdr:col>50</xdr:col>
      <xdr:colOff>114300</xdr:colOff>
      <xdr:row>38</xdr:row>
      <xdr:rowOff>24449</xdr:rowOff>
    </xdr:to>
    <xdr:cxnSp macro="">
      <xdr:nvCxnSpPr>
        <xdr:cNvPr id="298" name="直線コネクタ 297"/>
        <xdr:cNvCxnSpPr/>
      </xdr:nvCxnSpPr>
      <xdr:spPr>
        <a:xfrm flipV="1">
          <a:off x="8750300" y="6482312"/>
          <a:ext cx="8890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24449</xdr:rowOff>
    </xdr:from>
    <xdr:to>
      <xdr:col>45</xdr:col>
      <xdr:colOff>177800</xdr:colOff>
      <xdr:row>38</xdr:row>
      <xdr:rowOff>41677</xdr:rowOff>
    </xdr:to>
    <xdr:cxnSp macro="">
      <xdr:nvCxnSpPr>
        <xdr:cNvPr id="301" name="直線コネクタ 300"/>
        <xdr:cNvCxnSpPr/>
      </xdr:nvCxnSpPr>
      <xdr:spPr>
        <a:xfrm flipV="1">
          <a:off x="7861300" y="6539549"/>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41374</xdr:rowOff>
    </xdr:from>
    <xdr:to>
      <xdr:col>41</xdr:col>
      <xdr:colOff>50800</xdr:colOff>
      <xdr:row>38</xdr:row>
      <xdr:rowOff>41677</xdr:rowOff>
    </xdr:to>
    <xdr:cxnSp macro="">
      <xdr:nvCxnSpPr>
        <xdr:cNvPr id="304" name="直線コネクタ 303"/>
        <xdr:cNvCxnSpPr/>
      </xdr:nvCxnSpPr>
      <xdr:spPr>
        <a:xfrm>
          <a:off x="6972300" y="655647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84168</xdr:rowOff>
    </xdr:from>
    <xdr:to>
      <xdr:col>55</xdr:col>
      <xdr:colOff>50800</xdr:colOff>
      <xdr:row>35</xdr:row>
      <xdr:rowOff>14318</xdr:rowOff>
    </xdr:to>
    <xdr:sp macro="" textlink="">
      <xdr:nvSpPr>
        <xdr:cNvPr id="314" name="楕円 313"/>
        <xdr:cNvSpPr/>
      </xdr:nvSpPr>
      <xdr:spPr>
        <a:xfrm>
          <a:off x="10426700" y="5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170545</xdr:rowOff>
    </xdr:from>
    <xdr:ext cx="599010" cy="259045"/>
    <xdr:sp macro="" textlink="">
      <xdr:nvSpPr>
        <xdr:cNvPr id="315" name="補助費等該当値テキスト"/>
        <xdr:cNvSpPr txBox="1"/>
      </xdr:nvSpPr>
      <xdr:spPr>
        <a:xfrm>
          <a:off x="10528300" y="58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87862</xdr:rowOff>
    </xdr:from>
    <xdr:to>
      <xdr:col>50</xdr:col>
      <xdr:colOff>165100</xdr:colOff>
      <xdr:row>38</xdr:row>
      <xdr:rowOff>18012</xdr:rowOff>
    </xdr:to>
    <xdr:sp macro="" textlink="">
      <xdr:nvSpPr>
        <xdr:cNvPr id="316" name="楕円 315"/>
        <xdr:cNvSpPr/>
      </xdr:nvSpPr>
      <xdr:spPr>
        <a:xfrm>
          <a:off x="9588500" y="64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9139</xdr:rowOff>
    </xdr:from>
    <xdr:ext cx="534377" cy="259045"/>
    <xdr:sp macro="" textlink="">
      <xdr:nvSpPr>
        <xdr:cNvPr id="317" name="テキスト ボックス 316"/>
        <xdr:cNvSpPr txBox="1"/>
      </xdr:nvSpPr>
      <xdr:spPr>
        <a:xfrm>
          <a:off x="9372111" y="65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145099</xdr:rowOff>
    </xdr:from>
    <xdr:to>
      <xdr:col>46</xdr:col>
      <xdr:colOff>38100</xdr:colOff>
      <xdr:row>38</xdr:row>
      <xdr:rowOff>75249</xdr:rowOff>
    </xdr:to>
    <xdr:sp macro="" textlink="">
      <xdr:nvSpPr>
        <xdr:cNvPr id="318" name="楕円 317"/>
        <xdr:cNvSpPr/>
      </xdr:nvSpPr>
      <xdr:spPr>
        <a:xfrm>
          <a:off x="8699500" y="6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66376</xdr:rowOff>
    </xdr:from>
    <xdr:ext cx="534377" cy="259045"/>
    <xdr:sp macro="" textlink="">
      <xdr:nvSpPr>
        <xdr:cNvPr id="319" name="テキスト ボックス 318"/>
        <xdr:cNvSpPr txBox="1"/>
      </xdr:nvSpPr>
      <xdr:spPr>
        <a:xfrm>
          <a:off x="8483111" y="6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162327</xdr:rowOff>
    </xdr:from>
    <xdr:to>
      <xdr:col>41</xdr:col>
      <xdr:colOff>101600</xdr:colOff>
      <xdr:row>38</xdr:row>
      <xdr:rowOff>92477</xdr:rowOff>
    </xdr:to>
    <xdr:sp macro="" textlink="">
      <xdr:nvSpPr>
        <xdr:cNvPr id="320" name="楕円 319"/>
        <xdr:cNvSpPr/>
      </xdr:nvSpPr>
      <xdr:spPr>
        <a:xfrm>
          <a:off x="7810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83604</xdr:rowOff>
    </xdr:from>
    <xdr:ext cx="534377" cy="259045"/>
    <xdr:sp macro="" textlink="">
      <xdr:nvSpPr>
        <xdr:cNvPr id="321" name="テキスト ボックス 320"/>
        <xdr:cNvSpPr txBox="1"/>
      </xdr:nvSpPr>
      <xdr:spPr>
        <a:xfrm>
          <a:off x="7594111" y="6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162024</xdr:rowOff>
    </xdr:from>
    <xdr:to>
      <xdr:col>36</xdr:col>
      <xdr:colOff>165100</xdr:colOff>
      <xdr:row>38</xdr:row>
      <xdr:rowOff>92174</xdr:rowOff>
    </xdr:to>
    <xdr:sp macro="" textlink="">
      <xdr:nvSpPr>
        <xdr:cNvPr id="322" name="楕円 321"/>
        <xdr:cNvSpPr/>
      </xdr:nvSpPr>
      <xdr:spPr>
        <a:xfrm>
          <a:off x="6921500" y="65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83301</xdr:rowOff>
    </xdr:from>
    <xdr:ext cx="534377" cy="259045"/>
    <xdr:sp macro="" textlink="">
      <xdr:nvSpPr>
        <xdr:cNvPr id="323" name="テキスト ボックス 322"/>
        <xdr:cNvSpPr txBox="1"/>
      </xdr:nvSpPr>
      <xdr:spPr>
        <a:xfrm>
          <a:off x="6705111" y="659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32743</xdr:rowOff>
    </xdr:from>
    <xdr:to>
      <xdr:col>55</xdr:col>
      <xdr:colOff>0</xdr:colOff>
      <xdr:row>57</xdr:row>
      <xdr:rowOff>41722</xdr:rowOff>
    </xdr:to>
    <xdr:cxnSp macro="">
      <xdr:nvCxnSpPr>
        <xdr:cNvPr id="350" name="直線コネクタ 349"/>
        <xdr:cNvCxnSpPr/>
      </xdr:nvCxnSpPr>
      <xdr:spPr>
        <a:xfrm flipV="1">
          <a:off x="9639300" y="9805393"/>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40249</xdr:rowOff>
    </xdr:from>
    <xdr:to>
      <xdr:col>50</xdr:col>
      <xdr:colOff>114300</xdr:colOff>
      <xdr:row>57</xdr:row>
      <xdr:rowOff>41722</xdr:rowOff>
    </xdr:to>
    <xdr:cxnSp macro="">
      <xdr:nvCxnSpPr>
        <xdr:cNvPr id="353" name="直線コネクタ 352"/>
        <xdr:cNvCxnSpPr/>
      </xdr:nvCxnSpPr>
      <xdr:spPr>
        <a:xfrm>
          <a:off x="8750300" y="9812899"/>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145914</xdr:rowOff>
    </xdr:from>
    <xdr:to>
      <xdr:col>45</xdr:col>
      <xdr:colOff>177800</xdr:colOff>
      <xdr:row>57</xdr:row>
      <xdr:rowOff>40249</xdr:rowOff>
    </xdr:to>
    <xdr:cxnSp macro="">
      <xdr:nvCxnSpPr>
        <xdr:cNvPr id="356" name="直線コネクタ 355"/>
        <xdr:cNvCxnSpPr/>
      </xdr:nvCxnSpPr>
      <xdr:spPr>
        <a:xfrm>
          <a:off x="7861300" y="9747114"/>
          <a:ext cx="889000" cy="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145914</xdr:rowOff>
    </xdr:from>
    <xdr:to>
      <xdr:col>41</xdr:col>
      <xdr:colOff>50800</xdr:colOff>
      <xdr:row>57</xdr:row>
      <xdr:rowOff>2394</xdr:rowOff>
    </xdr:to>
    <xdr:cxnSp macro="">
      <xdr:nvCxnSpPr>
        <xdr:cNvPr id="359" name="直線コネクタ 358"/>
        <xdr:cNvCxnSpPr/>
      </xdr:nvCxnSpPr>
      <xdr:spPr>
        <a:xfrm flipV="1">
          <a:off x="6972300" y="9747114"/>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153393</xdr:rowOff>
    </xdr:from>
    <xdr:to>
      <xdr:col>55</xdr:col>
      <xdr:colOff>50800</xdr:colOff>
      <xdr:row>57</xdr:row>
      <xdr:rowOff>83543</xdr:rowOff>
    </xdr:to>
    <xdr:sp macro="" textlink="">
      <xdr:nvSpPr>
        <xdr:cNvPr id="369" name="楕円 368"/>
        <xdr:cNvSpPr/>
      </xdr:nvSpPr>
      <xdr:spPr>
        <a:xfrm>
          <a:off x="10426700" y="97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131820</xdr:rowOff>
    </xdr:from>
    <xdr:ext cx="534377" cy="259045"/>
    <xdr:sp macro="" textlink="">
      <xdr:nvSpPr>
        <xdr:cNvPr id="370" name="普通建設事業費該当値テキスト"/>
        <xdr:cNvSpPr txBox="1"/>
      </xdr:nvSpPr>
      <xdr:spPr>
        <a:xfrm>
          <a:off x="10528300" y="97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162372</xdr:rowOff>
    </xdr:from>
    <xdr:to>
      <xdr:col>50</xdr:col>
      <xdr:colOff>165100</xdr:colOff>
      <xdr:row>57</xdr:row>
      <xdr:rowOff>92522</xdr:rowOff>
    </xdr:to>
    <xdr:sp macro="" textlink="">
      <xdr:nvSpPr>
        <xdr:cNvPr id="371" name="楕円 370"/>
        <xdr:cNvSpPr/>
      </xdr:nvSpPr>
      <xdr:spPr>
        <a:xfrm>
          <a:off x="9588500" y="97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83649</xdr:rowOff>
    </xdr:from>
    <xdr:ext cx="534377" cy="259045"/>
    <xdr:sp macro="" textlink="">
      <xdr:nvSpPr>
        <xdr:cNvPr id="372" name="テキスト ボックス 371"/>
        <xdr:cNvSpPr txBox="1"/>
      </xdr:nvSpPr>
      <xdr:spPr>
        <a:xfrm>
          <a:off x="9372111" y="98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160899</xdr:rowOff>
    </xdr:from>
    <xdr:to>
      <xdr:col>46</xdr:col>
      <xdr:colOff>38100</xdr:colOff>
      <xdr:row>57</xdr:row>
      <xdr:rowOff>91049</xdr:rowOff>
    </xdr:to>
    <xdr:sp macro="" textlink="">
      <xdr:nvSpPr>
        <xdr:cNvPr id="373" name="楕円 372"/>
        <xdr:cNvSpPr/>
      </xdr:nvSpPr>
      <xdr:spPr>
        <a:xfrm>
          <a:off x="8699500" y="9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82176</xdr:rowOff>
    </xdr:from>
    <xdr:ext cx="534377" cy="259045"/>
    <xdr:sp macro="" textlink="">
      <xdr:nvSpPr>
        <xdr:cNvPr id="374" name="テキスト ボックス 373"/>
        <xdr:cNvSpPr txBox="1"/>
      </xdr:nvSpPr>
      <xdr:spPr>
        <a:xfrm>
          <a:off x="8483111" y="98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95114</xdr:rowOff>
    </xdr:from>
    <xdr:to>
      <xdr:col>41</xdr:col>
      <xdr:colOff>101600</xdr:colOff>
      <xdr:row>57</xdr:row>
      <xdr:rowOff>25264</xdr:rowOff>
    </xdr:to>
    <xdr:sp macro="" textlink="">
      <xdr:nvSpPr>
        <xdr:cNvPr id="375" name="楕円 374"/>
        <xdr:cNvSpPr/>
      </xdr:nvSpPr>
      <xdr:spPr>
        <a:xfrm>
          <a:off x="7810500" y="96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41791</xdr:rowOff>
    </xdr:from>
    <xdr:ext cx="534377" cy="259045"/>
    <xdr:sp macro="" textlink="">
      <xdr:nvSpPr>
        <xdr:cNvPr id="376" name="テキスト ボックス 375"/>
        <xdr:cNvSpPr txBox="1"/>
      </xdr:nvSpPr>
      <xdr:spPr>
        <a:xfrm>
          <a:off x="7594111" y="9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123044</xdr:rowOff>
    </xdr:from>
    <xdr:to>
      <xdr:col>36</xdr:col>
      <xdr:colOff>165100</xdr:colOff>
      <xdr:row>57</xdr:row>
      <xdr:rowOff>53194</xdr:rowOff>
    </xdr:to>
    <xdr:sp macro="" textlink="">
      <xdr:nvSpPr>
        <xdr:cNvPr id="377" name="楕円 376"/>
        <xdr:cNvSpPr/>
      </xdr:nvSpPr>
      <xdr:spPr>
        <a:xfrm>
          <a:off x="6921500" y="9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69721</xdr:rowOff>
    </xdr:from>
    <xdr:ext cx="534377" cy="259045"/>
    <xdr:sp macro="" textlink="">
      <xdr:nvSpPr>
        <xdr:cNvPr id="378" name="テキスト ボックス 377"/>
        <xdr:cNvSpPr txBox="1"/>
      </xdr:nvSpPr>
      <xdr:spPr>
        <a:xfrm>
          <a:off x="6705111" y="94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80896</xdr:rowOff>
    </xdr:from>
    <xdr:to>
      <xdr:col>55</xdr:col>
      <xdr:colOff>0</xdr:colOff>
      <xdr:row>78</xdr:row>
      <xdr:rowOff>148349</xdr:rowOff>
    </xdr:to>
    <xdr:cxnSp macro="">
      <xdr:nvCxnSpPr>
        <xdr:cNvPr id="407" name="直線コネクタ 406"/>
        <xdr:cNvCxnSpPr/>
      </xdr:nvCxnSpPr>
      <xdr:spPr>
        <a:xfrm>
          <a:off x="9639300" y="13453996"/>
          <a:ext cx="8382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44328</xdr:rowOff>
    </xdr:from>
    <xdr:to>
      <xdr:col>50</xdr:col>
      <xdr:colOff>114300</xdr:colOff>
      <xdr:row>78</xdr:row>
      <xdr:rowOff>80896</xdr:rowOff>
    </xdr:to>
    <xdr:cxnSp macro="">
      <xdr:nvCxnSpPr>
        <xdr:cNvPr id="410" name="直線コネクタ 409"/>
        <xdr:cNvCxnSpPr/>
      </xdr:nvCxnSpPr>
      <xdr:spPr>
        <a:xfrm>
          <a:off x="8750300" y="13417428"/>
          <a:ext cx="889000" cy="3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43917</xdr:rowOff>
    </xdr:from>
    <xdr:to>
      <xdr:col>45</xdr:col>
      <xdr:colOff>177800</xdr:colOff>
      <xdr:row>78</xdr:row>
      <xdr:rowOff>44328</xdr:rowOff>
    </xdr:to>
    <xdr:cxnSp macro="">
      <xdr:nvCxnSpPr>
        <xdr:cNvPr id="413" name="直線コネクタ 412"/>
        <xdr:cNvCxnSpPr/>
      </xdr:nvCxnSpPr>
      <xdr:spPr>
        <a:xfrm>
          <a:off x="7861300" y="1341701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93377</xdr:rowOff>
    </xdr:from>
    <xdr:to>
      <xdr:col>41</xdr:col>
      <xdr:colOff>50800</xdr:colOff>
      <xdr:row>78</xdr:row>
      <xdr:rowOff>43917</xdr:rowOff>
    </xdr:to>
    <xdr:cxnSp macro="">
      <xdr:nvCxnSpPr>
        <xdr:cNvPr id="416" name="直線コネクタ 415"/>
        <xdr:cNvCxnSpPr/>
      </xdr:nvCxnSpPr>
      <xdr:spPr>
        <a:xfrm>
          <a:off x="6972300" y="13295027"/>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97549</xdr:rowOff>
    </xdr:from>
    <xdr:to>
      <xdr:col>55</xdr:col>
      <xdr:colOff>50800</xdr:colOff>
      <xdr:row>79</xdr:row>
      <xdr:rowOff>27699</xdr:rowOff>
    </xdr:to>
    <xdr:sp macro="" textlink="">
      <xdr:nvSpPr>
        <xdr:cNvPr id="426" name="楕円 425"/>
        <xdr:cNvSpPr/>
      </xdr:nvSpPr>
      <xdr:spPr>
        <a:xfrm>
          <a:off x="10426700" y="134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12476</xdr:rowOff>
    </xdr:from>
    <xdr:ext cx="469744" cy="259045"/>
    <xdr:sp macro="" textlink="">
      <xdr:nvSpPr>
        <xdr:cNvPr id="427" name="普通建設事業費 （ うち新規整備　）該当値テキスト"/>
        <xdr:cNvSpPr txBox="1"/>
      </xdr:nvSpPr>
      <xdr:spPr>
        <a:xfrm>
          <a:off x="10528300" y="133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30096</xdr:rowOff>
    </xdr:from>
    <xdr:to>
      <xdr:col>50</xdr:col>
      <xdr:colOff>165100</xdr:colOff>
      <xdr:row>78</xdr:row>
      <xdr:rowOff>131696</xdr:rowOff>
    </xdr:to>
    <xdr:sp macro="" textlink="">
      <xdr:nvSpPr>
        <xdr:cNvPr id="428" name="楕円 427"/>
        <xdr:cNvSpPr/>
      </xdr:nvSpPr>
      <xdr:spPr>
        <a:xfrm>
          <a:off x="9588500" y="13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148223</xdr:rowOff>
    </xdr:from>
    <xdr:ext cx="534377" cy="259045"/>
    <xdr:sp macro="" textlink="">
      <xdr:nvSpPr>
        <xdr:cNvPr id="429" name="テキスト ボックス 428"/>
        <xdr:cNvSpPr txBox="1"/>
      </xdr:nvSpPr>
      <xdr:spPr>
        <a:xfrm>
          <a:off x="9372111" y="131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164978</xdr:rowOff>
    </xdr:from>
    <xdr:to>
      <xdr:col>46</xdr:col>
      <xdr:colOff>38100</xdr:colOff>
      <xdr:row>78</xdr:row>
      <xdr:rowOff>95128</xdr:rowOff>
    </xdr:to>
    <xdr:sp macro="" textlink="">
      <xdr:nvSpPr>
        <xdr:cNvPr id="430" name="楕円 429"/>
        <xdr:cNvSpPr/>
      </xdr:nvSpPr>
      <xdr:spPr>
        <a:xfrm>
          <a:off x="8699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111655</xdr:rowOff>
    </xdr:from>
    <xdr:ext cx="534377" cy="259045"/>
    <xdr:sp macro="" textlink="">
      <xdr:nvSpPr>
        <xdr:cNvPr id="431" name="テキスト ボックス 430"/>
        <xdr:cNvSpPr txBox="1"/>
      </xdr:nvSpPr>
      <xdr:spPr>
        <a:xfrm>
          <a:off x="8483111" y="131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164567</xdr:rowOff>
    </xdr:from>
    <xdr:to>
      <xdr:col>41</xdr:col>
      <xdr:colOff>101600</xdr:colOff>
      <xdr:row>78</xdr:row>
      <xdr:rowOff>94717</xdr:rowOff>
    </xdr:to>
    <xdr:sp macro="" textlink="">
      <xdr:nvSpPr>
        <xdr:cNvPr id="432" name="楕円 431"/>
        <xdr:cNvSpPr/>
      </xdr:nvSpPr>
      <xdr:spPr>
        <a:xfrm>
          <a:off x="7810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111244</xdr:rowOff>
    </xdr:from>
    <xdr:ext cx="534377" cy="259045"/>
    <xdr:sp macro="" textlink="">
      <xdr:nvSpPr>
        <xdr:cNvPr id="433" name="テキスト ボックス 432"/>
        <xdr:cNvSpPr txBox="1"/>
      </xdr:nvSpPr>
      <xdr:spPr>
        <a:xfrm>
          <a:off x="7594111" y="131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42577</xdr:rowOff>
    </xdr:from>
    <xdr:to>
      <xdr:col>36</xdr:col>
      <xdr:colOff>165100</xdr:colOff>
      <xdr:row>77</xdr:row>
      <xdr:rowOff>144177</xdr:rowOff>
    </xdr:to>
    <xdr:sp macro="" textlink="">
      <xdr:nvSpPr>
        <xdr:cNvPr id="434" name="楕円 433"/>
        <xdr:cNvSpPr/>
      </xdr:nvSpPr>
      <xdr:spPr>
        <a:xfrm>
          <a:off x="6921500" y="132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160704</xdr:rowOff>
    </xdr:from>
    <xdr:ext cx="534377" cy="259045"/>
    <xdr:sp macro="" textlink="">
      <xdr:nvSpPr>
        <xdr:cNvPr id="435" name="テキスト ボックス 434"/>
        <xdr:cNvSpPr txBox="1"/>
      </xdr:nvSpPr>
      <xdr:spPr>
        <a:xfrm>
          <a:off x="6705111" y="130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128564</xdr:rowOff>
    </xdr:from>
    <xdr:to>
      <xdr:col>55</xdr:col>
      <xdr:colOff>0</xdr:colOff>
      <xdr:row>96</xdr:row>
      <xdr:rowOff>109573</xdr:rowOff>
    </xdr:to>
    <xdr:cxnSp macro="">
      <xdr:nvCxnSpPr>
        <xdr:cNvPr id="466" name="直線コネクタ 465"/>
        <xdr:cNvCxnSpPr/>
      </xdr:nvCxnSpPr>
      <xdr:spPr>
        <a:xfrm flipV="1">
          <a:off x="9639300" y="16416314"/>
          <a:ext cx="838200" cy="1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109573</xdr:rowOff>
    </xdr:from>
    <xdr:to>
      <xdr:col>50</xdr:col>
      <xdr:colOff>114300</xdr:colOff>
      <xdr:row>97</xdr:row>
      <xdr:rowOff>18314</xdr:rowOff>
    </xdr:to>
    <xdr:cxnSp macro="">
      <xdr:nvCxnSpPr>
        <xdr:cNvPr id="469" name="直線コネクタ 468"/>
        <xdr:cNvCxnSpPr/>
      </xdr:nvCxnSpPr>
      <xdr:spPr>
        <a:xfrm flipV="1">
          <a:off x="8750300" y="16568773"/>
          <a:ext cx="889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18314</xdr:rowOff>
    </xdr:from>
    <xdr:to>
      <xdr:col>45</xdr:col>
      <xdr:colOff>177800</xdr:colOff>
      <xdr:row>97</xdr:row>
      <xdr:rowOff>25890</xdr:rowOff>
    </xdr:to>
    <xdr:cxnSp macro="">
      <xdr:nvCxnSpPr>
        <xdr:cNvPr id="472" name="直線コネクタ 471"/>
        <xdr:cNvCxnSpPr/>
      </xdr:nvCxnSpPr>
      <xdr:spPr>
        <a:xfrm flipV="1">
          <a:off x="7861300" y="16648964"/>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25890</xdr:rowOff>
    </xdr:from>
    <xdr:to>
      <xdr:col>41</xdr:col>
      <xdr:colOff>50800</xdr:colOff>
      <xdr:row>98</xdr:row>
      <xdr:rowOff>40505</xdr:rowOff>
    </xdr:to>
    <xdr:cxnSp macro="">
      <xdr:nvCxnSpPr>
        <xdr:cNvPr id="475" name="直線コネクタ 474"/>
        <xdr:cNvCxnSpPr/>
      </xdr:nvCxnSpPr>
      <xdr:spPr>
        <a:xfrm flipV="1">
          <a:off x="6972300" y="16656540"/>
          <a:ext cx="889000" cy="18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77764</xdr:rowOff>
    </xdr:from>
    <xdr:to>
      <xdr:col>55</xdr:col>
      <xdr:colOff>50800</xdr:colOff>
      <xdr:row>96</xdr:row>
      <xdr:rowOff>7914</xdr:rowOff>
    </xdr:to>
    <xdr:sp macro="" textlink="">
      <xdr:nvSpPr>
        <xdr:cNvPr id="485" name="楕円 484"/>
        <xdr:cNvSpPr/>
      </xdr:nvSpPr>
      <xdr:spPr>
        <a:xfrm>
          <a:off x="10426700" y="16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56191</xdr:rowOff>
    </xdr:from>
    <xdr:ext cx="534377" cy="259045"/>
    <xdr:sp macro="" textlink="">
      <xdr:nvSpPr>
        <xdr:cNvPr id="486" name="普通建設事業費 （ うち更新整備　）該当値テキスト"/>
        <xdr:cNvSpPr txBox="1"/>
      </xdr:nvSpPr>
      <xdr:spPr>
        <a:xfrm>
          <a:off x="10528300" y="163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58773</xdr:rowOff>
    </xdr:from>
    <xdr:to>
      <xdr:col>50</xdr:col>
      <xdr:colOff>165100</xdr:colOff>
      <xdr:row>96</xdr:row>
      <xdr:rowOff>160373</xdr:rowOff>
    </xdr:to>
    <xdr:sp macro="" textlink="">
      <xdr:nvSpPr>
        <xdr:cNvPr id="487" name="楕円 486"/>
        <xdr:cNvSpPr/>
      </xdr:nvSpPr>
      <xdr:spPr>
        <a:xfrm>
          <a:off x="9588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151500</xdr:rowOff>
    </xdr:from>
    <xdr:ext cx="534377" cy="259045"/>
    <xdr:sp macro="" textlink="">
      <xdr:nvSpPr>
        <xdr:cNvPr id="488" name="テキスト ボックス 487"/>
        <xdr:cNvSpPr txBox="1"/>
      </xdr:nvSpPr>
      <xdr:spPr>
        <a:xfrm>
          <a:off x="9372111" y="166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138964</xdr:rowOff>
    </xdr:from>
    <xdr:to>
      <xdr:col>46</xdr:col>
      <xdr:colOff>38100</xdr:colOff>
      <xdr:row>97</xdr:row>
      <xdr:rowOff>69114</xdr:rowOff>
    </xdr:to>
    <xdr:sp macro="" textlink="">
      <xdr:nvSpPr>
        <xdr:cNvPr id="489" name="楕円 488"/>
        <xdr:cNvSpPr/>
      </xdr:nvSpPr>
      <xdr:spPr>
        <a:xfrm>
          <a:off x="8699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60241</xdr:rowOff>
    </xdr:from>
    <xdr:ext cx="534377" cy="259045"/>
    <xdr:sp macro="" textlink="">
      <xdr:nvSpPr>
        <xdr:cNvPr id="490" name="テキスト ボックス 489"/>
        <xdr:cNvSpPr txBox="1"/>
      </xdr:nvSpPr>
      <xdr:spPr>
        <a:xfrm>
          <a:off x="8483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146540</xdr:rowOff>
    </xdr:from>
    <xdr:to>
      <xdr:col>41</xdr:col>
      <xdr:colOff>101600</xdr:colOff>
      <xdr:row>97</xdr:row>
      <xdr:rowOff>76690</xdr:rowOff>
    </xdr:to>
    <xdr:sp macro="" textlink="">
      <xdr:nvSpPr>
        <xdr:cNvPr id="491" name="楕円 490"/>
        <xdr:cNvSpPr/>
      </xdr:nvSpPr>
      <xdr:spPr>
        <a:xfrm>
          <a:off x="7810500" y="166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67817</xdr:rowOff>
    </xdr:from>
    <xdr:ext cx="534377" cy="259045"/>
    <xdr:sp macro="" textlink="">
      <xdr:nvSpPr>
        <xdr:cNvPr id="492" name="テキスト ボックス 491"/>
        <xdr:cNvSpPr txBox="1"/>
      </xdr:nvSpPr>
      <xdr:spPr>
        <a:xfrm>
          <a:off x="7594111" y="166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161155</xdr:rowOff>
    </xdr:from>
    <xdr:to>
      <xdr:col>36</xdr:col>
      <xdr:colOff>165100</xdr:colOff>
      <xdr:row>98</xdr:row>
      <xdr:rowOff>91305</xdr:rowOff>
    </xdr:to>
    <xdr:sp macro="" textlink="">
      <xdr:nvSpPr>
        <xdr:cNvPr id="493" name="楕円 492"/>
        <xdr:cNvSpPr/>
      </xdr:nvSpPr>
      <xdr:spPr>
        <a:xfrm>
          <a:off x="6921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82432</xdr:rowOff>
    </xdr:from>
    <xdr:ext cx="534377" cy="259045"/>
    <xdr:sp macro="" textlink="">
      <xdr:nvSpPr>
        <xdr:cNvPr id="494" name="テキスト ボックス 493"/>
        <xdr:cNvSpPr txBox="1"/>
      </xdr:nvSpPr>
      <xdr:spPr>
        <a:xfrm>
          <a:off x="6705111" y="168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10478</xdr:rowOff>
    </xdr:from>
    <xdr:to>
      <xdr:col>85</xdr:col>
      <xdr:colOff>127000</xdr:colOff>
      <xdr:row>39</xdr:row>
      <xdr:rowOff>22923</xdr:rowOff>
    </xdr:to>
    <xdr:cxnSp macro="">
      <xdr:nvCxnSpPr>
        <xdr:cNvPr id="523" name="直線コネクタ 522"/>
        <xdr:cNvCxnSpPr/>
      </xdr:nvCxnSpPr>
      <xdr:spPr>
        <a:xfrm flipV="1">
          <a:off x="15481300" y="6697028"/>
          <a:ext cx="8382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93853</xdr:rowOff>
    </xdr:from>
    <xdr:to>
      <xdr:col>81</xdr:col>
      <xdr:colOff>50800</xdr:colOff>
      <xdr:row>39</xdr:row>
      <xdr:rowOff>22923</xdr:rowOff>
    </xdr:to>
    <xdr:cxnSp macro="">
      <xdr:nvCxnSpPr>
        <xdr:cNvPr id="526" name="直線コネクタ 525"/>
        <xdr:cNvCxnSpPr/>
      </xdr:nvCxnSpPr>
      <xdr:spPr>
        <a:xfrm>
          <a:off x="14592300" y="6608953"/>
          <a:ext cx="889000" cy="1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93853</xdr:rowOff>
    </xdr:from>
    <xdr:to>
      <xdr:col>76</xdr:col>
      <xdr:colOff>114300</xdr:colOff>
      <xdr:row>38</xdr:row>
      <xdr:rowOff>144310</xdr:rowOff>
    </xdr:to>
    <xdr:cxnSp macro="">
      <xdr:nvCxnSpPr>
        <xdr:cNvPr id="529" name="直線コネクタ 528"/>
        <xdr:cNvCxnSpPr/>
      </xdr:nvCxnSpPr>
      <xdr:spPr>
        <a:xfrm flipV="1">
          <a:off x="13703300" y="6608953"/>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144310</xdr:rowOff>
    </xdr:from>
    <xdr:to>
      <xdr:col>71</xdr:col>
      <xdr:colOff>177800</xdr:colOff>
      <xdr:row>39</xdr:row>
      <xdr:rowOff>26746</xdr:rowOff>
    </xdr:to>
    <xdr:cxnSp macro="">
      <xdr:nvCxnSpPr>
        <xdr:cNvPr id="532" name="直線コネクタ 531"/>
        <xdr:cNvCxnSpPr/>
      </xdr:nvCxnSpPr>
      <xdr:spPr>
        <a:xfrm flipV="1">
          <a:off x="12814300" y="6659410"/>
          <a:ext cx="8890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131128</xdr:rowOff>
    </xdr:from>
    <xdr:to>
      <xdr:col>85</xdr:col>
      <xdr:colOff>177800</xdr:colOff>
      <xdr:row>39</xdr:row>
      <xdr:rowOff>61278</xdr:rowOff>
    </xdr:to>
    <xdr:sp macro="" textlink="">
      <xdr:nvSpPr>
        <xdr:cNvPr id="542" name="楕円 541"/>
        <xdr:cNvSpPr/>
      </xdr:nvSpPr>
      <xdr:spPr>
        <a:xfrm>
          <a:off x="16268700" y="66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46055</xdr:rowOff>
    </xdr:from>
    <xdr:ext cx="469744" cy="259045"/>
    <xdr:sp macro="" textlink="">
      <xdr:nvSpPr>
        <xdr:cNvPr id="543" name="災害復旧事業費該当値テキスト"/>
        <xdr:cNvSpPr txBox="1"/>
      </xdr:nvSpPr>
      <xdr:spPr>
        <a:xfrm>
          <a:off x="16370300" y="6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143573</xdr:rowOff>
    </xdr:from>
    <xdr:to>
      <xdr:col>81</xdr:col>
      <xdr:colOff>101600</xdr:colOff>
      <xdr:row>39</xdr:row>
      <xdr:rowOff>73723</xdr:rowOff>
    </xdr:to>
    <xdr:sp macro="" textlink="">
      <xdr:nvSpPr>
        <xdr:cNvPr id="544" name="楕円 543"/>
        <xdr:cNvSpPr/>
      </xdr:nvSpPr>
      <xdr:spPr>
        <a:xfrm>
          <a:off x="15430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64850</xdr:rowOff>
    </xdr:from>
    <xdr:ext cx="469744" cy="259045"/>
    <xdr:sp macro="" textlink="">
      <xdr:nvSpPr>
        <xdr:cNvPr id="545" name="テキスト ボックス 544"/>
        <xdr:cNvSpPr txBox="1"/>
      </xdr:nvSpPr>
      <xdr:spPr>
        <a:xfrm>
          <a:off x="15246428" y="67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43053</xdr:rowOff>
    </xdr:from>
    <xdr:to>
      <xdr:col>76</xdr:col>
      <xdr:colOff>165100</xdr:colOff>
      <xdr:row>38</xdr:row>
      <xdr:rowOff>144653</xdr:rowOff>
    </xdr:to>
    <xdr:sp macro="" textlink="">
      <xdr:nvSpPr>
        <xdr:cNvPr id="546" name="楕円 545"/>
        <xdr:cNvSpPr/>
      </xdr:nvSpPr>
      <xdr:spPr>
        <a:xfrm>
          <a:off x="14541500" y="65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161180</xdr:rowOff>
    </xdr:from>
    <xdr:ext cx="469744" cy="259045"/>
    <xdr:sp macro="" textlink="">
      <xdr:nvSpPr>
        <xdr:cNvPr id="547" name="テキスト ボックス 546"/>
        <xdr:cNvSpPr txBox="1"/>
      </xdr:nvSpPr>
      <xdr:spPr>
        <a:xfrm>
          <a:off x="14357428" y="63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93510</xdr:rowOff>
    </xdr:from>
    <xdr:to>
      <xdr:col>72</xdr:col>
      <xdr:colOff>38100</xdr:colOff>
      <xdr:row>39</xdr:row>
      <xdr:rowOff>23660</xdr:rowOff>
    </xdr:to>
    <xdr:sp macro="" textlink="">
      <xdr:nvSpPr>
        <xdr:cNvPr id="548" name="楕円 547"/>
        <xdr:cNvSpPr/>
      </xdr:nvSpPr>
      <xdr:spPr>
        <a:xfrm>
          <a:off x="13652500" y="66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40187</xdr:rowOff>
    </xdr:from>
    <xdr:ext cx="469744" cy="259045"/>
    <xdr:sp macro="" textlink="">
      <xdr:nvSpPr>
        <xdr:cNvPr id="549" name="テキスト ボックス 548"/>
        <xdr:cNvSpPr txBox="1"/>
      </xdr:nvSpPr>
      <xdr:spPr>
        <a:xfrm>
          <a:off x="13468428" y="63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147396</xdr:rowOff>
    </xdr:from>
    <xdr:to>
      <xdr:col>67</xdr:col>
      <xdr:colOff>101600</xdr:colOff>
      <xdr:row>39</xdr:row>
      <xdr:rowOff>77546</xdr:rowOff>
    </xdr:to>
    <xdr:sp macro="" textlink="">
      <xdr:nvSpPr>
        <xdr:cNvPr id="550" name="楕円 549"/>
        <xdr:cNvSpPr/>
      </xdr:nvSpPr>
      <xdr:spPr>
        <a:xfrm>
          <a:off x="12763500" y="66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68673</xdr:rowOff>
    </xdr:from>
    <xdr:ext cx="469744" cy="259045"/>
    <xdr:sp macro="" textlink="">
      <xdr:nvSpPr>
        <xdr:cNvPr id="551" name="テキスト ボックス 550"/>
        <xdr:cNvSpPr txBox="1"/>
      </xdr:nvSpPr>
      <xdr:spPr>
        <a:xfrm>
          <a:off x="12579428" y="675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114859</xdr:rowOff>
    </xdr:from>
    <xdr:to>
      <xdr:col>85</xdr:col>
      <xdr:colOff>127000</xdr:colOff>
      <xdr:row>74</xdr:row>
      <xdr:rowOff>138836</xdr:rowOff>
    </xdr:to>
    <xdr:cxnSp macro="">
      <xdr:nvCxnSpPr>
        <xdr:cNvPr id="629" name="直線コネクタ 628"/>
        <xdr:cNvCxnSpPr/>
      </xdr:nvCxnSpPr>
      <xdr:spPr>
        <a:xfrm>
          <a:off x="15481300" y="12802159"/>
          <a:ext cx="8382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114859</xdr:rowOff>
    </xdr:from>
    <xdr:to>
      <xdr:col>81</xdr:col>
      <xdr:colOff>50800</xdr:colOff>
      <xdr:row>74</xdr:row>
      <xdr:rowOff>125984</xdr:rowOff>
    </xdr:to>
    <xdr:cxnSp macro="">
      <xdr:nvCxnSpPr>
        <xdr:cNvPr id="632" name="直線コネクタ 631"/>
        <xdr:cNvCxnSpPr/>
      </xdr:nvCxnSpPr>
      <xdr:spPr>
        <a:xfrm flipV="1">
          <a:off x="14592300" y="1280215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88951</xdr:rowOff>
    </xdr:from>
    <xdr:to>
      <xdr:col>76</xdr:col>
      <xdr:colOff>114300</xdr:colOff>
      <xdr:row>74</xdr:row>
      <xdr:rowOff>125984</xdr:rowOff>
    </xdr:to>
    <xdr:cxnSp macro="">
      <xdr:nvCxnSpPr>
        <xdr:cNvPr id="635" name="直線コネクタ 634"/>
        <xdr:cNvCxnSpPr/>
      </xdr:nvCxnSpPr>
      <xdr:spPr>
        <a:xfrm>
          <a:off x="13703300" y="1277625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69418</xdr:rowOff>
    </xdr:from>
    <xdr:to>
      <xdr:col>71</xdr:col>
      <xdr:colOff>177800</xdr:colOff>
      <xdr:row>74</xdr:row>
      <xdr:rowOff>88951</xdr:rowOff>
    </xdr:to>
    <xdr:cxnSp macro="">
      <xdr:nvCxnSpPr>
        <xdr:cNvPr id="638" name="直線コネクタ 637"/>
        <xdr:cNvCxnSpPr/>
      </xdr:nvCxnSpPr>
      <xdr:spPr>
        <a:xfrm>
          <a:off x="12814300" y="127567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88036</xdr:rowOff>
    </xdr:from>
    <xdr:to>
      <xdr:col>85</xdr:col>
      <xdr:colOff>177800</xdr:colOff>
      <xdr:row>75</xdr:row>
      <xdr:rowOff>18186</xdr:rowOff>
    </xdr:to>
    <xdr:sp macro="" textlink="">
      <xdr:nvSpPr>
        <xdr:cNvPr id="648" name="楕円 647"/>
        <xdr:cNvSpPr/>
      </xdr:nvSpPr>
      <xdr:spPr>
        <a:xfrm>
          <a:off x="16268700" y="127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110913</xdr:rowOff>
    </xdr:from>
    <xdr:ext cx="534377" cy="259045"/>
    <xdr:sp macro="" textlink="">
      <xdr:nvSpPr>
        <xdr:cNvPr id="649" name="公債費該当値テキスト"/>
        <xdr:cNvSpPr txBox="1"/>
      </xdr:nvSpPr>
      <xdr:spPr>
        <a:xfrm>
          <a:off x="16370300" y="126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64059</xdr:rowOff>
    </xdr:from>
    <xdr:to>
      <xdr:col>81</xdr:col>
      <xdr:colOff>101600</xdr:colOff>
      <xdr:row>74</xdr:row>
      <xdr:rowOff>165659</xdr:rowOff>
    </xdr:to>
    <xdr:sp macro="" textlink="">
      <xdr:nvSpPr>
        <xdr:cNvPr id="650" name="楕円 649"/>
        <xdr:cNvSpPr/>
      </xdr:nvSpPr>
      <xdr:spPr>
        <a:xfrm>
          <a:off x="15430500" y="127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10736</xdr:rowOff>
    </xdr:from>
    <xdr:ext cx="534377" cy="259045"/>
    <xdr:sp macro="" textlink="">
      <xdr:nvSpPr>
        <xdr:cNvPr id="651" name="テキスト ボックス 650"/>
        <xdr:cNvSpPr txBox="1"/>
      </xdr:nvSpPr>
      <xdr:spPr>
        <a:xfrm>
          <a:off x="15214111" y="125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75184</xdr:rowOff>
    </xdr:from>
    <xdr:to>
      <xdr:col>76</xdr:col>
      <xdr:colOff>165100</xdr:colOff>
      <xdr:row>75</xdr:row>
      <xdr:rowOff>5334</xdr:rowOff>
    </xdr:to>
    <xdr:sp macro="" textlink="">
      <xdr:nvSpPr>
        <xdr:cNvPr id="652" name="楕円 651"/>
        <xdr:cNvSpPr/>
      </xdr:nvSpPr>
      <xdr:spPr>
        <a:xfrm>
          <a:off x="145415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21861</xdr:rowOff>
    </xdr:from>
    <xdr:ext cx="534377" cy="259045"/>
    <xdr:sp macro="" textlink="">
      <xdr:nvSpPr>
        <xdr:cNvPr id="653" name="テキスト ボックス 652"/>
        <xdr:cNvSpPr txBox="1"/>
      </xdr:nvSpPr>
      <xdr:spPr>
        <a:xfrm>
          <a:off x="14325111" y="125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38151</xdr:rowOff>
    </xdr:from>
    <xdr:to>
      <xdr:col>72</xdr:col>
      <xdr:colOff>38100</xdr:colOff>
      <xdr:row>74</xdr:row>
      <xdr:rowOff>139751</xdr:rowOff>
    </xdr:to>
    <xdr:sp macro="" textlink="">
      <xdr:nvSpPr>
        <xdr:cNvPr id="654" name="楕円 653"/>
        <xdr:cNvSpPr/>
      </xdr:nvSpPr>
      <xdr:spPr>
        <a:xfrm>
          <a:off x="136525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156278</xdr:rowOff>
    </xdr:from>
    <xdr:ext cx="534377" cy="259045"/>
    <xdr:sp macro="" textlink="">
      <xdr:nvSpPr>
        <xdr:cNvPr id="655" name="テキスト ボックス 654"/>
        <xdr:cNvSpPr txBox="1"/>
      </xdr:nvSpPr>
      <xdr:spPr>
        <a:xfrm>
          <a:off x="13436111" y="125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18618</xdr:rowOff>
    </xdr:from>
    <xdr:to>
      <xdr:col>67</xdr:col>
      <xdr:colOff>101600</xdr:colOff>
      <xdr:row>74</xdr:row>
      <xdr:rowOff>120218</xdr:rowOff>
    </xdr:to>
    <xdr:sp macro="" textlink="">
      <xdr:nvSpPr>
        <xdr:cNvPr id="656" name="楕円 655"/>
        <xdr:cNvSpPr/>
      </xdr:nvSpPr>
      <xdr:spPr>
        <a:xfrm>
          <a:off x="12763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136745</xdr:rowOff>
    </xdr:from>
    <xdr:ext cx="534377" cy="259045"/>
    <xdr:sp macro="" textlink="">
      <xdr:nvSpPr>
        <xdr:cNvPr id="657" name="テキスト ボックス 656"/>
        <xdr:cNvSpPr txBox="1"/>
      </xdr:nvSpPr>
      <xdr:spPr>
        <a:xfrm>
          <a:off x="12547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31297</xdr:rowOff>
    </xdr:from>
    <xdr:to>
      <xdr:col>85</xdr:col>
      <xdr:colOff>127000</xdr:colOff>
      <xdr:row>98</xdr:row>
      <xdr:rowOff>56947</xdr:rowOff>
    </xdr:to>
    <xdr:cxnSp macro="">
      <xdr:nvCxnSpPr>
        <xdr:cNvPr id="684" name="直線コネクタ 683"/>
        <xdr:cNvCxnSpPr/>
      </xdr:nvCxnSpPr>
      <xdr:spPr>
        <a:xfrm flipV="1">
          <a:off x="15481300" y="16833397"/>
          <a:ext cx="8382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56947</xdr:rowOff>
    </xdr:from>
    <xdr:to>
      <xdr:col>81</xdr:col>
      <xdr:colOff>50800</xdr:colOff>
      <xdr:row>98</xdr:row>
      <xdr:rowOff>104884</xdr:rowOff>
    </xdr:to>
    <xdr:cxnSp macro="">
      <xdr:nvCxnSpPr>
        <xdr:cNvPr id="687" name="直線コネクタ 686"/>
        <xdr:cNvCxnSpPr/>
      </xdr:nvCxnSpPr>
      <xdr:spPr>
        <a:xfrm flipV="1">
          <a:off x="14592300" y="16859047"/>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104884</xdr:rowOff>
    </xdr:from>
    <xdr:to>
      <xdr:col>76</xdr:col>
      <xdr:colOff>114300</xdr:colOff>
      <xdr:row>98</xdr:row>
      <xdr:rowOff>107810</xdr:rowOff>
    </xdr:to>
    <xdr:cxnSp macro="">
      <xdr:nvCxnSpPr>
        <xdr:cNvPr id="690" name="直線コネクタ 689"/>
        <xdr:cNvCxnSpPr/>
      </xdr:nvCxnSpPr>
      <xdr:spPr>
        <a:xfrm flipV="1">
          <a:off x="13703300" y="169069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64444</xdr:rowOff>
    </xdr:from>
    <xdr:to>
      <xdr:col>71</xdr:col>
      <xdr:colOff>177800</xdr:colOff>
      <xdr:row>98</xdr:row>
      <xdr:rowOff>107810</xdr:rowOff>
    </xdr:to>
    <xdr:cxnSp macro="">
      <xdr:nvCxnSpPr>
        <xdr:cNvPr id="693" name="直線コネクタ 692"/>
        <xdr:cNvCxnSpPr/>
      </xdr:nvCxnSpPr>
      <xdr:spPr>
        <a:xfrm>
          <a:off x="12814300" y="1686654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151947</xdr:rowOff>
    </xdr:from>
    <xdr:to>
      <xdr:col>85</xdr:col>
      <xdr:colOff>177800</xdr:colOff>
      <xdr:row>98</xdr:row>
      <xdr:rowOff>82097</xdr:rowOff>
    </xdr:to>
    <xdr:sp macro="" textlink="">
      <xdr:nvSpPr>
        <xdr:cNvPr id="703" name="楕円 702"/>
        <xdr:cNvSpPr/>
      </xdr:nvSpPr>
      <xdr:spPr>
        <a:xfrm>
          <a:off x="162687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66874</xdr:rowOff>
    </xdr:from>
    <xdr:ext cx="469744" cy="259045"/>
    <xdr:sp macro="" textlink="">
      <xdr:nvSpPr>
        <xdr:cNvPr id="704" name="積立金該当値テキスト"/>
        <xdr:cNvSpPr txBox="1"/>
      </xdr:nvSpPr>
      <xdr:spPr>
        <a:xfrm>
          <a:off x="16370300" y="166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6147</xdr:rowOff>
    </xdr:from>
    <xdr:to>
      <xdr:col>81</xdr:col>
      <xdr:colOff>101600</xdr:colOff>
      <xdr:row>98</xdr:row>
      <xdr:rowOff>107747</xdr:rowOff>
    </xdr:to>
    <xdr:sp macro="" textlink="">
      <xdr:nvSpPr>
        <xdr:cNvPr id="705" name="楕円 704"/>
        <xdr:cNvSpPr/>
      </xdr:nvSpPr>
      <xdr:spPr>
        <a:xfrm>
          <a:off x="154305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98874</xdr:rowOff>
    </xdr:from>
    <xdr:ext cx="469744" cy="259045"/>
    <xdr:sp macro="" textlink="">
      <xdr:nvSpPr>
        <xdr:cNvPr id="706" name="テキスト ボックス 705"/>
        <xdr:cNvSpPr txBox="1"/>
      </xdr:nvSpPr>
      <xdr:spPr>
        <a:xfrm>
          <a:off x="15246428" y="1690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54084</xdr:rowOff>
    </xdr:from>
    <xdr:to>
      <xdr:col>76</xdr:col>
      <xdr:colOff>165100</xdr:colOff>
      <xdr:row>98</xdr:row>
      <xdr:rowOff>155684</xdr:rowOff>
    </xdr:to>
    <xdr:sp macro="" textlink="">
      <xdr:nvSpPr>
        <xdr:cNvPr id="707" name="楕円 706"/>
        <xdr:cNvSpPr/>
      </xdr:nvSpPr>
      <xdr:spPr>
        <a:xfrm>
          <a:off x="145415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146811</xdr:rowOff>
    </xdr:from>
    <xdr:ext cx="469744" cy="259045"/>
    <xdr:sp macro="" textlink="">
      <xdr:nvSpPr>
        <xdr:cNvPr id="708" name="テキスト ボックス 707"/>
        <xdr:cNvSpPr txBox="1"/>
      </xdr:nvSpPr>
      <xdr:spPr>
        <a:xfrm>
          <a:off x="14357428" y="169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57010</xdr:rowOff>
    </xdr:from>
    <xdr:to>
      <xdr:col>72</xdr:col>
      <xdr:colOff>38100</xdr:colOff>
      <xdr:row>98</xdr:row>
      <xdr:rowOff>158610</xdr:rowOff>
    </xdr:to>
    <xdr:sp macro="" textlink="">
      <xdr:nvSpPr>
        <xdr:cNvPr id="709" name="楕円 708"/>
        <xdr:cNvSpPr/>
      </xdr:nvSpPr>
      <xdr:spPr>
        <a:xfrm>
          <a:off x="136525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149737</xdr:rowOff>
    </xdr:from>
    <xdr:ext cx="469744" cy="259045"/>
    <xdr:sp macro="" textlink="">
      <xdr:nvSpPr>
        <xdr:cNvPr id="710" name="テキスト ボックス 709"/>
        <xdr:cNvSpPr txBox="1"/>
      </xdr:nvSpPr>
      <xdr:spPr>
        <a:xfrm>
          <a:off x="13468428" y="169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13644</xdr:rowOff>
    </xdr:from>
    <xdr:to>
      <xdr:col>67</xdr:col>
      <xdr:colOff>101600</xdr:colOff>
      <xdr:row>98</xdr:row>
      <xdr:rowOff>115244</xdr:rowOff>
    </xdr:to>
    <xdr:sp macro="" textlink="">
      <xdr:nvSpPr>
        <xdr:cNvPr id="711" name="楕円 710"/>
        <xdr:cNvSpPr/>
      </xdr:nvSpPr>
      <xdr:spPr>
        <a:xfrm>
          <a:off x="12763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106371</xdr:rowOff>
    </xdr:from>
    <xdr:ext cx="469744" cy="259045"/>
    <xdr:sp macro="" textlink="">
      <xdr:nvSpPr>
        <xdr:cNvPr id="712" name="テキスト ボックス 711"/>
        <xdr:cNvSpPr txBox="1"/>
      </xdr:nvSpPr>
      <xdr:spPr>
        <a:xfrm>
          <a:off x="12579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66228</xdr:rowOff>
    </xdr:from>
    <xdr:to>
      <xdr:col>116</xdr:col>
      <xdr:colOff>63500</xdr:colOff>
      <xdr:row>38</xdr:row>
      <xdr:rowOff>67554</xdr:rowOff>
    </xdr:to>
    <xdr:cxnSp macro="">
      <xdr:nvCxnSpPr>
        <xdr:cNvPr id="739" name="直線コネクタ 738"/>
        <xdr:cNvCxnSpPr/>
      </xdr:nvCxnSpPr>
      <xdr:spPr>
        <a:xfrm flipV="1">
          <a:off x="21323300" y="6581328"/>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67554</xdr:rowOff>
    </xdr:from>
    <xdr:to>
      <xdr:col>111</xdr:col>
      <xdr:colOff>177800</xdr:colOff>
      <xdr:row>38</xdr:row>
      <xdr:rowOff>73497</xdr:rowOff>
    </xdr:to>
    <xdr:cxnSp macro="">
      <xdr:nvCxnSpPr>
        <xdr:cNvPr id="742" name="直線コネクタ 741"/>
        <xdr:cNvCxnSpPr/>
      </xdr:nvCxnSpPr>
      <xdr:spPr>
        <a:xfrm flipV="1">
          <a:off x="20434300" y="6582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6289</xdr:rowOff>
    </xdr:from>
    <xdr:to>
      <xdr:col>107</xdr:col>
      <xdr:colOff>50800</xdr:colOff>
      <xdr:row>38</xdr:row>
      <xdr:rowOff>73497</xdr:rowOff>
    </xdr:to>
    <xdr:cxnSp macro="">
      <xdr:nvCxnSpPr>
        <xdr:cNvPr id="745" name="直線コネクタ 744"/>
        <xdr:cNvCxnSpPr/>
      </xdr:nvCxnSpPr>
      <xdr:spPr>
        <a:xfrm>
          <a:off x="19545300" y="6521389"/>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6289</xdr:rowOff>
    </xdr:from>
    <xdr:to>
      <xdr:col>102</xdr:col>
      <xdr:colOff>114300</xdr:colOff>
      <xdr:row>38</xdr:row>
      <xdr:rowOff>93386</xdr:rowOff>
    </xdr:to>
    <xdr:cxnSp macro="">
      <xdr:nvCxnSpPr>
        <xdr:cNvPr id="748" name="直線コネクタ 747"/>
        <xdr:cNvCxnSpPr/>
      </xdr:nvCxnSpPr>
      <xdr:spPr>
        <a:xfrm flipV="1">
          <a:off x="18656300" y="6521389"/>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15428</xdr:rowOff>
    </xdr:from>
    <xdr:to>
      <xdr:col>116</xdr:col>
      <xdr:colOff>114300</xdr:colOff>
      <xdr:row>38</xdr:row>
      <xdr:rowOff>117028</xdr:rowOff>
    </xdr:to>
    <xdr:sp macro="" textlink="">
      <xdr:nvSpPr>
        <xdr:cNvPr id="758" name="楕円 757"/>
        <xdr:cNvSpPr/>
      </xdr:nvSpPr>
      <xdr:spPr>
        <a:xfrm>
          <a:off x="221107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101805</xdr:rowOff>
    </xdr:from>
    <xdr:ext cx="469744" cy="259045"/>
    <xdr:sp macro="" textlink="">
      <xdr:nvSpPr>
        <xdr:cNvPr id="759" name="投資及び出資金該当値テキスト"/>
        <xdr:cNvSpPr txBox="1"/>
      </xdr:nvSpPr>
      <xdr:spPr>
        <a:xfrm>
          <a:off x="22212300" y="64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16754</xdr:rowOff>
    </xdr:from>
    <xdr:to>
      <xdr:col>112</xdr:col>
      <xdr:colOff>38100</xdr:colOff>
      <xdr:row>38</xdr:row>
      <xdr:rowOff>118354</xdr:rowOff>
    </xdr:to>
    <xdr:sp macro="" textlink="">
      <xdr:nvSpPr>
        <xdr:cNvPr id="760" name="楕円 759"/>
        <xdr:cNvSpPr/>
      </xdr:nvSpPr>
      <xdr:spPr>
        <a:xfrm>
          <a:off x="21272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109481</xdr:rowOff>
    </xdr:from>
    <xdr:ext cx="469744" cy="259045"/>
    <xdr:sp macro="" textlink="">
      <xdr:nvSpPr>
        <xdr:cNvPr id="761" name="テキスト ボックス 760"/>
        <xdr:cNvSpPr txBox="1"/>
      </xdr:nvSpPr>
      <xdr:spPr>
        <a:xfrm>
          <a:off x="21088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22697</xdr:rowOff>
    </xdr:from>
    <xdr:to>
      <xdr:col>107</xdr:col>
      <xdr:colOff>101600</xdr:colOff>
      <xdr:row>38</xdr:row>
      <xdr:rowOff>124297</xdr:rowOff>
    </xdr:to>
    <xdr:sp macro="" textlink="">
      <xdr:nvSpPr>
        <xdr:cNvPr id="762" name="楕円 761"/>
        <xdr:cNvSpPr/>
      </xdr:nvSpPr>
      <xdr:spPr>
        <a:xfrm>
          <a:off x="20383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115424</xdr:rowOff>
    </xdr:from>
    <xdr:ext cx="469744" cy="259045"/>
    <xdr:sp macro="" textlink="">
      <xdr:nvSpPr>
        <xdr:cNvPr id="763" name="テキスト ボックス 762"/>
        <xdr:cNvSpPr txBox="1"/>
      </xdr:nvSpPr>
      <xdr:spPr>
        <a:xfrm>
          <a:off x="20199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126939</xdr:rowOff>
    </xdr:from>
    <xdr:to>
      <xdr:col>102</xdr:col>
      <xdr:colOff>165100</xdr:colOff>
      <xdr:row>38</xdr:row>
      <xdr:rowOff>57090</xdr:rowOff>
    </xdr:to>
    <xdr:sp macro="" textlink="">
      <xdr:nvSpPr>
        <xdr:cNvPr id="764" name="楕円 763"/>
        <xdr:cNvSpPr/>
      </xdr:nvSpPr>
      <xdr:spPr>
        <a:xfrm>
          <a:off x="19494500" y="6470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73616</xdr:rowOff>
    </xdr:from>
    <xdr:ext cx="469744" cy="259045"/>
    <xdr:sp macro="" textlink="">
      <xdr:nvSpPr>
        <xdr:cNvPr id="765" name="テキスト ボックス 764"/>
        <xdr:cNvSpPr txBox="1"/>
      </xdr:nvSpPr>
      <xdr:spPr>
        <a:xfrm>
          <a:off x="19310428" y="624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42586</xdr:rowOff>
    </xdr:from>
    <xdr:to>
      <xdr:col>98</xdr:col>
      <xdr:colOff>38100</xdr:colOff>
      <xdr:row>38</xdr:row>
      <xdr:rowOff>144186</xdr:rowOff>
    </xdr:to>
    <xdr:sp macro="" textlink="">
      <xdr:nvSpPr>
        <xdr:cNvPr id="766" name="楕円 765"/>
        <xdr:cNvSpPr/>
      </xdr:nvSpPr>
      <xdr:spPr>
        <a:xfrm>
          <a:off x="18605500" y="65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135313</xdr:rowOff>
    </xdr:from>
    <xdr:ext cx="469744" cy="259045"/>
    <xdr:sp macro="" textlink="">
      <xdr:nvSpPr>
        <xdr:cNvPr id="767" name="テキスト ボックス 766"/>
        <xdr:cNvSpPr txBox="1"/>
      </xdr:nvSpPr>
      <xdr:spPr>
        <a:xfrm>
          <a:off x="18421428" y="66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27648</xdr:rowOff>
    </xdr:from>
    <xdr:to>
      <xdr:col>116</xdr:col>
      <xdr:colOff>63500</xdr:colOff>
      <xdr:row>59</xdr:row>
      <xdr:rowOff>29934</xdr:rowOff>
    </xdr:to>
    <xdr:cxnSp macro="">
      <xdr:nvCxnSpPr>
        <xdr:cNvPr id="796" name="直線コネクタ 795"/>
        <xdr:cNvCxnSpPr/>
      </xdr:nvCxnSpPr>
      <xdr:spPr>
        <a:xfrm flipV="1">
          <a:off x="21323300" y="101431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25438</xdr:rowOff>
    </xdr:from>
    <xdr:to>
      <xdr:col>111</xdr:col>
      <xdr:colOff>177800</xdr:colOff>
      <xdr:row>59</xdr:row>
      <xdr:rowOff>29934</xdr:rowOff>
    </xdr:to>
    <xdr:cxnSp macro="">
      <xdr:nvCxnSpPr>
        <xdr:cNvPr id="799" name="直線コネクタ 798"/>
        <xdr:cNvCxnSpPr/>
      </xdr:nvCxnSpPr>
      <xdr:spPr>
        <a:xfrm>
          <a:off x="20434300" y="1014098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25438</xdr:rowOff>
    </xdr:from>
    <xdr:to>
      <xdr:col>107</xdr:col>
      <xdr:colOff>50800</xdr:colOff>
      <xdr:row>59</xdr:row>
      <xdr:rowOff>25514</xdr:rowOff>
    </xdr:to>
    <xdr:cxnSp macro="">
      <xdr:nvCxnSpPr>
        <xdr:cNvPr id="802" name="直線コネクタ 801"/>
        <xdr:cNvCxnSpPr/>
      </xdr:nvCxnSpPr>
      <xdr:spPr>
        <a:xfrm flipV="1">
          <a:off x="19545300" y="101409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25514</xdr:rowOff>
    </xdr:from>
    <xdr:to>
      <xdr:col>102</xdr:col>
      <xdr:colOff>114300</xdr:colOff>
      <xdr:row>59</xdr:row>
      <xdr:rowOff>25781</xdr:rowOff>
    </xdr:to>
    <xdr:cxnSp macro="">
      <xdr:nvCxnSpPr>
        <xdr:cNvPr id="805" name="直線コネクタ 804"/>
        <xdr:cNvCxnSpPr/>
      </xdr:nvCxnSpPr>
      <xdr:spPr>
        <a:xfrm flipV="1">
          <a:off x="18656300" y="10141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148298</xdr:rowOff>
    </xdr:from>
    <xdr:to>
      <xdr:col>116</xdr:col>
      <xdr:colOff>114300</xdr:colOff>
      <xdr:row>59</xdr:row>
      <xdr:rowOff>78448</xdr:rowOff>
    </xdr:to>
    <xdr:sp macro="" textlink="">
      <xdr:nvSpPr>
        <xdr:cNvPr id="815" name="楕円 814"/>
        <xdr:cNvSpPr/>
      </xdr:nvSpPr>
      <xdr:spPr>
        <a:xfrm>
          <a:off x="22110700" y="100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63225</xdr:rowOff>
    </xdr:from>
    <xdr:ext cx="378565" cy="259045"/>
    <xdr:sp macro="" textlink="">
      <xdr:nvSpPr>
        <xdr:cNvPr id="816" name="貸付金該当値テキスト"/>
        <xdr:cNvSpPr txBox="1"/>
      </xdr:nvSpPr>
      <xdr:spPr>
        <a:xfrm>
          <a:off x="22212300" y="1000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150584</xdr:rowOff>
    </xdr:from>
    <xdr:to>
      <xdr:col>112</xdr:col>
      <xdr:colOff>38100</xdr:colOff>
      <xdr:row>59</xdr:row>
      <xdr:rowOff>80734</xdr:rowOff>
    </xdr:to>
    <xdr:sp macro="" textlink="">
      <xdr:nvSpPr>
        <xdr:cNvPr id="817" name="楕円 816"/>
        <xdr:cNvSpPr/>
      </xdr:nvSpPr>
      <xdr:spPr>
        <a:xfrm>
          <a:off x="212725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71861</xdr:rowOff>
    </xdr:from>
    <xdr:ext cx="378565" cy="259045"/>
    <xdr:sp macro="" textlink="">
      <xdr:nvSpPr>
        <xdr:cNvPr id="818" name="テキスト ボックス 817"/>
        <xdr:cNvSpPr txBox="1"/>
      </xdr:nvSpPr>
      <xdr:spPr>
        <a:xfrm>
          <a:off x="21134017" y="1018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146088</xdr:rowOff>
    </xdr:from>
    <xdr:to>
      <xdr:col>107</xdr:col>
      <xdr:colOff>101600</xdr:colOff>
      <xdr:row>59</xdr:row>
      <xdr:rowOff>76238</xdr:rowOff>
    </xdr:to>
    <xdr:sp macro="" textlink="">
      <xdr:nvSpPr>
        <xdr:cNvPr id="819" name="楕円 818"/>
        <xdr:cNvSpPr/>
      </xdr:nvSpPr>
      <xdr:spPr>
        <a:xfrm>
          <a:off x="20383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67365</xdr:rowOff>
    </xdr:from>
    <xdr:ext cx="378565" cy="259045"/>
    <xdr:sp macro="" textlink="">
      <xdr:nvSpPr>
        <xdr:cNvPr id="820" name="テキスト ボックス 819"/>
        <xdr:cNvSpPr txBox="1"/>
      </xdr:nvSpPr>
      <xdr:spPr>
        <a:xfrm>
          <a:off x="20245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146164</xdr:rowOff>
    </xdr:from>
    <xdr:to>
      <xdr:col>102</xdr:col>
      <xdr:colOff>165100</xdr:colOff>
      <xdr:row>59</xdr:row>
      <xdr:rowOff>76314</xdr:rowOff>
    </xdr:to>
    <xdr:sp macro="" textlink="">
      <xdr:nvSpPr>
        <xdr:cNvPr id="821" name="楕円 820"/>
        <xdr:cNvSpPr/>
      </xdr:nvSpPr>
      <xdr:spPr>
        <a:xfrm>
          <a:off x="19494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67441</xdr:rowOff>
    </xdr:from>
    <xdr:ext cx="378565" cy="259045"/>
    <xdr:sp macro="" textlink="">
      <xdr:nvSpPr>
        <xdr:cNvPr id="822" name="テキスト ボックス 821"/>
        <xdr:cNvSpPr txBox="1"/>
      </xdr:nvSpPr>
      <xdr:spPr>
        <a:xfrm>
          <a:off x="19356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146431</xdr:rowOff>
    </xdr:from>
    <xdr:to>
      <xdr:col>98</xdr:col>
      <xdr:colOff>38100</xdr:colOff>
      <xdr:row>59</xdr:row>
      <xdr:rowOff>76581</xdr:rowOff>
    </xdr:to>
    <xdr:sp macro="" textlink="">
      <xdr:nvSpPr>
        <xdr:cNvPr id="823" name="楕円 822"/>
        <xdr:cNvSpPr/>
      </xdr:nvSpPr>
      <xdr:spPr>
        <a:xfrm>
          <a:off x="18605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67708</xdr:rowOff>
    </xdr:from>
    <xdr:ext cx="378565" cy="259045"/>
    <xdr:sp macro="" textlink="">
      <xdr:nvSpPr>
        <xdr:cNvPr id="824" name="テキスト ボックス 823"/>
        <xdr:cNvSpPr txBox="1"/>
      </xdr:nvSpPr>
      <xdr:spPr>
        <a:xfrm>
          <a:off x="18467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xdr:rowOff>
    </xdr:from>
    <xdr:to>
      <xdr:col>116</xdr:col>
      <xdr:colOff>63500</xdr:colOff>
      <xdr:row>74</xdr:row>
      <xdr:rowOff>36716</xdr:rowOff>
    </xdr:to>
    <xdr:cxnSp macro="">
      <xdr:nvCxnSpPr>
        <xdr:cNvPr id="854" name="直線コネクタ 853"/>
        <xdr:cNvCxnSpPr/>
      </xdr:nvCxnSpPr>
      <xdr:spPr>
        <a:xfrm flipV="1">
          <a:off x="21323300" y="12688812"/>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161417</xdr:rowOff>
    </xdr:from>
    <xdr:to>
      <xdr:col>111</xdr:col>
      <xdr:colOff>177800</xdr:colOff>
      <xdr:row>74</xdr:row>
      <xdr:rowOff>36716</xdr:rowOff>
    </xdr:to>
    <xdr:cxnSp macro="">
      <xdr:nvCxnSpPr>
        <xdr:cNvPr id="857" name="直線コネクタ 856"/>
        <xdr:cNvCxnSpPr/>
      </xdr:nvCxnSpPr>
      <xdr:spPr>
        <a:xfrm>
          <a:off x="20434300" y="12334367"/>
          <a:ext cx="889000" cy="3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161417</xdr:rowOff>
    </xdr:from>
    <xdr:to>
      <xdr:col>107</xdr:col>
      <xdr:colOff>50800</xdr:colOff>
      <xdr:row>72</xdr:row>
      <xdr:rowOff>44412</xdr:rowOff>
    </xdr:to>
    <xdr:cxnSp macro="">
      <xdr:nvCxnSpPr>
        <xdr:cNvPr id="860" name="直線コネクタ 859"/>
        <xdr:cNvCxnSpPr/>
      </xdr:nvCxnSpPr>
      <xdr:spPr>
        <a:xfrm flipV="1">
          <a:off x="19545300" y="12334367"/>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34658</xdr:rowOff>
    </xdr:from>
    <xdr:to>
      <xdr:col>102</xdr:col>
      <xdr:colOff>114300</xdr:colOff>
      <xdr:row>72</xdr:row>
      <xdr:rowOff>44412</xdr:rowOff>
    </xdr:to>
    <xdr:cxnSp macro="">
      <xdr:nvCxnSpPr>
        <xdr:cNvPr id="863" name="直線コネクタ 862"/>
        <xdr:cNvCxnSpPr/>
      </xdr:nvCxnSpPr>
      <xdr:spPr>
        <a:xfrm>
          <a:off x="18656300" y="12379058"/>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122162</xdr:rowOff>
    </xdr:from>
    <xdr:to>
      <xdr:col>116</xdr:col>
      <xdr:colOff>114300</xdr:colOff>
      <xdr:row>74</xdr:row>
      <xdr:rowOff>52312</xdr:rowOff>
    </xdr:to>
    <xdr:sp macro="" textlink="">
      <xdr:nvSpPr>
        <xdr:cNvPr id="873" name="楕円 872"/>
        <xdr:cNvSpPr/>
      </xdr:nvSpPr>
      <xdr:spPr>
        <a:xfrm>
          <a:off x="221107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145039</xdr:rowOff>
    </xdr:from>
    <xdr:ext cx="534377" cy="259045"/>
    <xdr:sp macro="" textlink="">
      <xdr:nvSpPr>
        <xdr:cNvPr id="874" name="繰出金該当値テキスト"/>
        <xdr:cNvSpPr txBox="1"/>
      </xdr:nvSpPr>
      <xdr:spPr>
        <a:xfrm>
          <a:off x="22212300" y="124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157366</xdr:rowOff>
    </xdr:from>
    <xdr:to>
      <xdr:col>112</xdr:col>
      <xdr:colOff>38100</xdr:colOff>
      <xdr:row>74</xdr:row>
      <xdr:rowOff>87516</xdr:rowOff>
    </xdr:to>
    <xdr:sp macro="" textlink="">
      <xdr:nvSpPr>
        <xdr:cNvPr id="875" name="楕円 874"/>
        <xdr:cNvSpPr/>
      </xdr:nvSpPr>
      <xdr:spPr>
        <a:xfrm>
          <a:off x="21272500" y="126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78643</xdr:rowOff>
    </xdr:from>
    <xdr:ext cx="534377" cy="259045"/>
    <xdr:sp macro="" textlink="">
      <xdr:nvSpPr>
        <xdr:cNvPr id="876" name="テキスト ボックス 875"/>
        <xdr:cNvSpPr txBox="1"/>
      </xdr:nvSpPr>
      <xdr:spPr>
        <a:xfrm>
          <a:off x="21056111" y="127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110617</xdr:rowOff>
    </xdr:from>
    <xdr:to>
      <xdr:col>107</xdr:col>
      <xdr:colOff>101600</xdr:colOff>
      <xdr:row>72</xdr:row>
      <xdr:rowOff>40767</xdr:rowOff>
    </xdr:to>
    <xdr:sp macro="" textlink="">
      <xdr:nvSpPr>
        <xdr:cNvPr id="877" name="楕円 876"/>
        <xdr:cNvSpPr/>
      </xdr:nvSpPr>
      <xdr:spPr>
        <a:xfrm>
          <a:off x="20383500" y="122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57294</xdr:rowOff>
    </xdr:from>
    <xdr:ext cx="534377" cy="259045"/>
    <xdr:sp macro="" textlink="">
      <xdr:nvSpPr>
        <xdr:cNvPr id="878" name="テキスト ボックス 877"/>
        <xdr:cNvSpPr txBox="1"/>
      </xdr:nvSpPr>
      <xdr:spPr>
        <a:xfrm>
          <a:off x="20167111" y="120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165062</xdr:rowOff>
    </xdr:from>
    <xdr:to>
      <xdr:col>102</xdr:col>
      <xdr:colOff>165100</xdr:colOff>
      <xdr:row>72</xdr:row>
      <xdr:rowOff>95212</xdr:rowOff>
    </xdr:to>
    <xdr:sp macro="" textlink="">
      <xdr:nvSpPr>
        <xdr:cNvPr id="879" name="楕円 878"/>
        <xdr:cNvSpPr/>
      </xdr:nvSpPr>
      <xdr:spPr>
        <a:xfrm>
          <a:off x="19494500" y="12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111739</xdr:rowOff>
    </xdr:from>
    <xdr:ext cx="534377" cy="259045"/>
    <xdr:sp macro="" textlink="">
      <xdr:nvSpPr>
        <xdr:cNvPr id="880" name="テキスト ボックス 879"/>
        <xdr:cNvSpPr txBox="1"/>
      </xdr:nvSpPr>
      <xdr:spPr>
        <a:xfrm>
          <a:off x="19278111" y="121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155308</xdr:rowOff>
    </xdr:from>
    <xdr:to>
      <xdr:col>98</xdr:col>
      <xdr:colOff>38100</xdr:colOff>
      <xdr:row>72</xdr:row>
      <xdr:rowOff>85458</xdr:rowOff>
    </xdr:to>
    <xdr:sp macro="" textlink="">
      <xdr:nvSpPr>
        <xdr:cNvPr id="881" name="楕円 880"/>
        <xdr:cNvSpPr/>
      </xdr:nvSpPr>
      <xdr:spPr>
        <a:xfrm>
          <a:off x="186055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101985</xdr:rowOff>
    </xdr:from>
    <xdr:ext cx="534377" cy="259045"/>
    <xdr:sp macro="" textlink="">
      <xdr:nvSpPr>
        <xdr:cNvPr id="882" name="テキスト ボックス 881"/>
        <xdr:cNvSpPr txBox="1"/>
      </xdr:nvSpPr>
      <xdr:spPr>
        <a:xfrm>
          <a:off x="18389111" y="121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人件費については全国平均を大きく上回る水準で推移している。これは総合支所方式により支所職員の配置が多く、全体職員数が多いことに加え、ラスパイレス指数も高いことが要因の一つとなっている。</a:t>
          </a:r>
          <a:r>
            <a:rPr kumimoji="1" lang="ja-JP" altLang="en-US" sz="1000">
              <a:solidFill>
                <a:schemeClr val="dk1"/>
              </a:solidFill>
              <a:effectLst/>
              <a:latin typeface="+mn-lt"/>
              <a:ea typeface="+mn-ea"/>
              <a:cs typeface="+mn-cs"/>
            </a:rPr>
            <a:t>前年度と比較すると、退職者数の減により</a:t>
          </a:r>
          <a:r>
            <a:rPr kumimoji="1" lang="en-US" altLang="ja-JP" sz="1000">
              <a:solidFill>
                <a:schemeClr val="dk1"/>
              </a:solidFill>
              <a:effectLst/>
              <a:latin typeface="+mn-lt"/>
              <a:ea typeface="+mn-ea"/>
              <a:cs typeface="+mn-cs"/>
            </a:rPr>
            <a:t>1,355</a:t>
          </a:r>
          <a:r>
            <a:rPr kumimoji="1" lang="ja-JP" altLang="en-US" sz="1000">
              <a:solidFill>
                <a:schemeClr val="dk1"/>
              </a:solidFill>
              <a:effectLst/>
              <a:latin typeface="+mn-lt"/>
              <a:ea typeface="+mn-ea"/>
              <a:cs typeface="+mn-cs"/>
            </a:rPr>
            <a:t>円の減と</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依然として類似団体平均と比較しても大きく上回っているため、引き続き「中津市行政サービス高度化プラン」に基づき、職員数の適正化を図り人件費の削減に努める。</a:t>
          </a:r>
          <a:endParaRPr lang="ja-JP" altLang="ja-JP" sz="1000">
            <a:effectLst/>
          </a:endParaRPr>
        </a:p>
        <a:p>
          <a:r>
            <a:rPr kumimoji="1" lang="ja-JP" altLang="ja-JP" sz="1000">
              <a:solidFill>
                <a:schemeClr val="dk1"/>
              </a:solidFill>
              <a:effectLst/>
              <a:latin typeface="+mn-lt"/>
              <a:ea typeface="+mn-ea"/>
              <a:cs typeface="+mn-cs"/>
            </a:rPr>
            <a:t>　扶助費については、毎年増加している児童福祉費及び障害福祉費の影響により、全国平均を大きく上回っている。今後も同事業費の増加が見込まれるため、さらなる財政基盤の確立に努める。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補助費等については、特別定額給付金やプレミアム付商品券事業補助金、ほか新型コロナウイルス関連事業が主な要因となり、大幅な増となっている。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普通建設事業については、学校施設などの更新により、前年度と比較して</a:t>
          </a:r>
          <a:r>
            <a:rPr kumimoji="1" lang="en-US" altLang="ja-JP" sz="1000">
              <a:solidFill>
                <a:schemeClr val="dk1"/>
              </a:solidFill>
              <a:effectLst/>
              <a:latin typeface="+mn-lt"/>
              <a:ea typeface="+mn-ea"/>
              <a:cs typeface="+mn-cs"/>
            </a:rPr>
            <a:t>1,964</a:t>
          </a:r>
          <a:r>
            <a:rPr kumimoji="1" lang="ja-JP" altLang="en-US" sz="1000">
              <a:solidFill>
                <a:schemeClr val="dk1"/>
              </a:solidFill>
              <a:effectLst/>
              <a:latin typeface="+mn-lt"/>
              <a:ea typeface="+mn-ea"/>
              <a:cs typeface="+mn-cs"/>
            </a:rPr>
            <a:t>円の増となったものの、全国平均及び類似団体平均を下回る数値となった。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公債費については、</a:t>
          </a:r>
          <a:r>
            <a:rPr kumimoji="1" lang="ja-JP" altLang="en-US" sz="1000">
              <a:solidFill>
                <a:schemeClr val="dk1"/>
              </a:solidFill>
              <a:effectLst/>
              <a:latin typeface="+mn-lt"/>
              <a:ea typeface="+mn-ea"/>
              <a:cs typeface="+mn-cs"/>
            </a:rPr>
            <a:t>プライマリーバランスに留意した適正管理により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前年度と比較すると</a:t>
          </a:r>
          <a:r>
            <a:rPr kumimoji="1" lang="en-US" altLang="ja-JP" sz="1000">
              <a:solidFill>
                <a:schemeClr val="dk1"/>
              </a:solidFill>
              <a:effectLst/>
              <a:latin typeface="+mn-lt"/>
              <a:ea typeface="+mn-ea"/>
              <a:cs typeface="+mn-cs"/>
            </a:rPr>
            <a:t>1,888</a:t>
          </a:r>
          <a:r>
            <a:rPr kumimoji="1" lang="ja-JP" altLang="en-US" sz="1000">
              <a:solidFill>
                <a:schemeClr val="dk1"/>
              </a:solidFill>
              <a:effectLst/>
              <a:latin typeface="+mn-lt"/>
              <a:ea typeface="+mn-ea"/>
              <a:cs typeface="+mn-cs"/>
            </a:rPr>
            <a:t>円の減となっているものの、依然として</a:t>
          </a:r>
          <a:r>
            <a:rPr kumimoji="1" lang="ja-JP" altLang="ja-JP" sz="1000">
              <a:solidFill>
                <a:schemeClr val="dk1"/>
              </a:solidFill>
              <a:effectLst/>
              <a:latin typeface="+mn-lt"/>
              <a:ea typeface="+mn-ea"/>
              <a:cs typeface="+mn-cs"/>
            </a:rPr>
            <a:t>全国平均及び類似団体平均を上回っている。今後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減少を見込んでいるが、</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中津市行政サービス高度化プラン」</a:t>
          </a:r>
          <a:r>
            <a:rPr kumimoji="1" lang="ja-JP" altLang="en-US" sz="1000">
              <a:solidFill>
                <a:schemeClr val="dk1"/>
              </a:solidFill>
              <a:effectLst/>
              <a:latin typeface="+mn-lt"/>
              <a:ea typeface="+mn-ea"/>
              <a:cs typeface="+mn-cs"/>
            </a:rPr>
            <a:t>で掲げる目標を遵守しつつ、適正管理に努める。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83,808
82,316
491.44
53,059,773
51,470,586
1,211,210
23,746,236
40,312,447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130099</xdr:rowOff>
    </xdr:from>
    <xdr:to>
      <xdr:col>24</xdr:col>
      <xdr:colOff>63500</xdr:colOff>
      <xdr:row>36</xdr:row>
      <xdr:rowOff>2540</xdr:rowOff>
    </xdr:to>
    <xdr:cxnSp macro="">
      <xdr:nvCxnSpPr>
        <xdr:cNvPr id="59" name="直線コネクタ 58"/>
        <xdr:cNvCxnSpPr/>
      </xdr:nvCxnSpPr>
      <xdr:spPr>
        <a:xfrm>
          <a:off x="3797300" y="6130849"/>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33172</xdr:rowOff>
    </xdr:from>
    <xdr:to>
      <xdr:col>19</xdr:col>
      <xdr:colOff>177800</xdr:colOff>
      <xdr:row>35</xdr:row>
      <xdr:rowOff>130099</xdr:rowOff>
    </xdr:to>
    <xdr:cxnSp macro="">
      <xdr:nvCxnSpPr>
        <xdr:cNvPr id="62" name="直線コネクタ 61"/>
        <xdr:cNvCxnSpPr/>
      </xdr:nvCxnSpPr>
      <xdr:spPr>
        <a:xfrm>
          <a:off x="2908300" y="603392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33172</xdr:rowOff>
    </xdr:to>
    <xdr:cxnSp macro="">
      <xdr:nvCxnSpPr>
        <xdr:cNvPr id="65" name="直線コネクタ 64"/>
        <xdr:cNvCxnSpPr/>
      </xdr:nvCxnSpPr>
      <xdr:spPr>
        <a:xfrm>
          <a:off x="2019300" y="60334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32715</xdr:rowOff>
    </xdr:from>
    <xdr:to>
      <xdr:col>10</xdr:col>
      <xdr:colOff>114300</xdr:colOff>
      <xdr:row>35</xdr:row>
      <xdr:rowOff>33630</xdr:rowOff>
    </xdr:to>
    <xdr:cxnSp macro="">
      <xdr:nvCxnSpPr>
        <xdr:cNvPr id="68" name="直線コネクタ 67"/>
        <xdr:cNvCxnSpPr/>
      </xdr:nvCxnSpPr>
      <xdr:spPr>
        <a:xfrm flipV="1">
          <a:off x="1130300" y="60334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78" name="楕円 77"/>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79"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79299</xdr:rowOff>
    </xdr:from>
    <xdr:to>
      <xdr:col>20</xdr:col>
      <xdr:colOff>38100</xdr:colOff>
      <xdr:row>36</xdr:row>
      <xdr:rowOff>9449</xdr:rowOff>
    </xdr:to>
    <xdr:sp macro="" textlink="">
      <xdr:nvSpPr>
        <xdr:cNvPr id="80" name="楕円 79"/>
        <xdr:cNvSpPr/>
      </xdr:nvSpPr>
      <xdr:spPr>
        <a:xfrm>
          <a:off x="3746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576</xdr:rowOff>
    </xdr:from>
    <xdr:ext cx="469744" cy="259045"/>
    <xdr:sp macro="" textlink="">
      <xdr:nvSpPr>
        <xdr:cNvPr id="81" name="テキスト ボックス 80"/>
        <xdr:cNvSpPr txBox="1"/>
      </xdr:nvSpPr>
      <xdr:spPr>
        <a:xfrm>
          <a:off x="3562428"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153822</xdr:rowOff>
    </xdr:from>
    <xdr:to>
      <xdr:col>15</xdr:col>
      <xdr:colOff>101600</xdr:colOff>
      <xdr:row>35</xdr:row>
      <xdr:rowOff>83972</xdr:rowOff>
    </xdr:to>
    <xdr:sp macro="" textlink="">
      <xdr:nvSpPr>
        <xdr:cNvPr id="82" name="楕円 81"/>
        <xdr:cNvSpPr/>
      </xdr:nvSpPr>
      <xdr:spPr>
        <a:xfrm>
          <a:off x="2857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75099</xdr:rowOff>
    </xdr:from>
    <xdr:ext cx="469744" cy="259045"/>
    <xdr:sp macro="" textlink="">
      <xdr:nvSpPr>
        <xdr:cNvPr id="83" name="テキスト ボックス 82"/>
        <xdr:cNvSpPr txBox="1"/>
      </xdr:nvSpPr>
      <xdr:spPr>
        <a:xfrm>
          <a:off x="2673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74642</xdr:rowOff>
    </xdr:from>
    <xdr:ext cx="469744" cy="259045"/>
    <xdr:sp macro="" textlink="">
      <xdr:nvSpPr>
        <xdr:cNvPr id="85" name="テキスト ボックス 84"/>
        <xdr:cNvSpPr txBox="1"/>
      </xdr:nvSpPr>
      <xdr:spPr>
        <a:xfrm>
          <a:off x="1784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154280</xdr:rowOff>
    </xdr:from>
    <xdr:to>
      <xdr:col>6</xdr:col>
      <xdr:colOff>38100</xdr:colOff>
      <xdr:row>35</xdr:row>
      <xdr:rowOff>84430</xdr:rowOff>
    </xdr:to>
    <xdr:sp macro="" textlink="">
      <xdr:nvSpPr>
        <xdr:cNvPr id="86" name="楕円 85"/>
        <xdr:cNvSpPr/>
      </xdr:nvSpPr>
      <xdr:spPr>
        <a:xfrm>
          <a:off x="1079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75557</xdr:rowOff>
    </xdr:from>
    <xdr:ext cx="469744" cy="259045"/>
    <xdr:sp macro="" textlink="">
      <xdr:nvSpPr>
        <xdr:cNvPr id="87" name="テキスト ボックス 86"/>
        <xdr:cNvSpPr txBox="1"/>
      </xdr:nvSpPr>
      <xdr:spPr>
        <a:xfrm>
          <a:off x="895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143167</xdr:rowOff>
    </xdr:from>
    <xdr:to>
      <xdr:col>24</xdr:col>
      <xdr:colOff>63500</xdr:colOff>
      <xdr:row>58</xdr:row>
      <xdr:rowOff>1005</xdr:rowOff>
    </xdr:to>
    <xdr:cxnSp macro="">
      <xdr:nvCxnSpPr>
        <xdr:cNvPr id="116" name="直線コネクタ 115"/>
        <xdr:cNvCxnSpPr/>
      </xdr:nvCxnSpPr>
      <xdr:spPr>
        <a:xfrm flipV="1">
          <a:off x="3797300" y="9572917"/>
          <a:ext cx="838200" cy="3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xdr:rowOff>
    </xdr:from>
    <xdr:to>
      <xdr:col>19</xdr:col>
      <xdr:colOff>177800</xdr:colOff>
      <xdr:row>58</xdr:row>
      <xdr:rowOff>23495</xdr:rowOff>
    </xdr:to>
    <xdr:cxnSp macro="">
      <xdr:nvCxnSpPr>
        <xdr:cNvPr id="119" name="直線コネクタ 118"/>
        <xdr:cNvCxnSpPr/>
      </xdr:nvCxnSpPr>
      <xdr:spPr>
        <a:xfrm flipV="1">
          <a:off x="2908300" y="9945105"/>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23495</xdr:rowOff>
    </xdr:from>
    <xdr:to>
      <xdr:col>15</xdr:col>
      <xdr:colOff>50800</xdr:colOff>
      <xdr:row>58</xdr:row>
      <xdr:rowOff>30483</xdr:rowOff>
    </xdr:to>
    <xdr:cxnSp macro="">
      <xdr:nvCxnSpPr>
        <xdr:cNvPr id="122" name="直線コネクタ 121"/>
        <xdr:cNvCxnSpPr/>
      </xdr:nvCxnSpPr>
      <xdr:spPr>
        <a:xfrm flipV="1">
          <a:off x="2019300" y="996759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28959</xdr:rowOff>
    </xdr:from>
    <xdr:to>
      <xdr:col>10</xdr:col>
      <xdr:colOff>114300</xdr:colOff>
      <xdr:row>58</xdr:row>
      <xdr:rowOff>30483</xdr:rowOff>
    </xdr:to>
    <xdr:cxnSp macro="">
      <xdr:nvCxnSpPr>
        <xdr:cNvPr id="125" name="直線コネクタ 124"/>
        <xdr:cNvCxnSpPr/>
      </xdr:nvCxnSpPr>
      <xdr:spPr>
        <a:xfrm>
          <a:off x="1130300" y="99730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92367</xdr:rowOff>
    </xdr:from>
    <xdr:to>
      <xdr:col>24</xdr:col>
      <xdr:colOff>114300</xdr:colOff>
      <xdr:row>56</xdr:row>
      <xdr:rowOff>22517</xdr:rowOff>
    </xdr:to>
    <xdr:sp macro="" textlink="">
      <xdr:nvSpPr>
        <xdr:cNvPr id="135" name="楕円 134"/>
        <xdr:cNvSpPr/>
      </xdr:nvSpPr>
      <xdr:spPr>
        <a:xfrm>
          <a:off x="4584700" y="95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7294</xdr:rowOff>
    </xdr:from>
    <xdr:ext cx="599010" cy="259045"/>
    <xdr:sp macro="" textlink="">
      <xdr:nvSpPr>
        <xdr:cNvPr id="136" name="総務費該当値テキスト"/>
        <xdr:cNvSpPr txBox="1"/>
      </xdr:nvSpPr>
      <xdr:spPr>
        <a:xfrm>
          <a:off x="4686300" y="943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121655</xdr:rowOff>
    </xdr:from>
    <xdr:to>
      <xdr:col>20</xdr:col>
      <xdr:colOff>38100</xdr:colOff>
      <xdr:row>58</xdr:row>
      <xdr:rowOff>51805</xdr:rowOff>
    </xdr:to>
    <xdr:sp macro="" textlink="">
      <xdr:nvSpPr>
        <xdr:cNvPr id="137" name="楕円 136"/>
        <xdr:cNvSpPr/>
      </xdr:nvSpPr>
      <xdr:spPr>
        <a:xfrm>
          <a:off x="3746500" y="98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42932</xdr:rowOff>
    </xdr:from>
    <xdr:ext cx="534377" cy="259045"/>
    <xdr:sp macro="" textlink="">
      <xdr:nvSpPr>
        <xdr:cNvPr id="138" name="テキスト ボックス 137"/>
        <xdr:cNvSpPr txBox="1"/>
      </xdr:nvSpPr>
      <xdr:spPr>
        <a:xfrm>
          <a:off x="3530111" y="99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144145</xdr:rowOff>
    </xdr:from>
    <xdr:to>
      <xdr:col>15</xdr:col>
      <xdr:colOff>101600</xdr:colOff>
      <xdr:row>58</xdr:row>
      <xdr:rowOff>74295</xdr:rowOff>
    </xdr:to>
    <xdr:sp macro="" textlink="">
      <xdr:nvSpPr>
        <xdr:cNvPr id="139" name="楕円 138"/>
        <xdr:cNvSpPr/>
      </xdr:nvSpPr>
      <xdr:spPr>
        <a:xfrm>
          <a:off x="2857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65422</xdr:rowOff>
    </xdr:from>
    <xdr:ext cx="534377" cy="259045"/>
    <xdr:sp macro="" textlink="">
      <xdr:nvSpPr>
        <xdr:cNvPr id="140" name="テキスト ボックス 139"/>
        <xdr:cNvSpPr txBox="1"/>
      </xdr:nvSpPr>
      <xdr:spPr>
        <a:xfrm>
          <a:off x="2641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151133</xdr:rowOff>
    </xdr:from>
    <xdr:to>
      <xdr:col>10</xdr:col>
      <xdr:colOff>165100</xdr:colOff>
      <xdr:row>58</xdr:row>
      <xdr:rowOff>81283</xdr:rowOff>
    </xdr:to>
    <xdr:sp macro="" textlink="">
      <xdr:nvSpPr>
        <xdr:cNvPr id="141" name="楕円 140"/>
        <xdr:cNvSpPr/>
      </xdr:nvSpPr>
      <xdr:spPr>
        <a:xfrm>
          <a:off x="1968500" y="9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72410</xdr:rowOff>
    </xdr:from>
    <xdr:ext cx="534377" cy="259045"/>
    <xdr:sp macro="" textlink="">
      <xdr:nvSpPr>
        <xdr:cNvPr id="142" name="テキスト ボックス 141"/>
        <xdr:cNvSpPr txBox="1"/>
      </xdr:nvSpPr>
      <xdr:spPr>
        <a:xfrm>
          <a:off x="1752111" y="100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149609</xdr:rowOff>
    </xdr:from>
    <xdr:to>
      <xdr:col>6</xdr:col>
      <xdr:colOff>38100</xdr:colOff>
      <xdr:row>58</xdr:row>
      <xdr:rowOff>79759</xdr:rowOff>
    </xdr:to>
    <xdr:sp macro="" textlink="">
      <xdr:nvSpPr>
        <xdr:cNvPr id="143" name="楕円 142"/>
        <xdr:cNvSpPr/>
      </xdr:nvSpPr>
      <xdr:spPr>
        <a:xfrm>
          <a:off x="1079500" y="99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70886</xdr:rowOff>
    </xdr:from>
    <xdr:ext cx="534377" cy="259045"/>
    <xdr:sp macro="" textlink="">
      <xdr:nvSpPr>
        <xdr:cNvPr id="144" name="テキスト ボックス 143"/>
        <xdr:cNvSpPr txBox="1"/>
      </xdr:nvSpPr>
      <xdr:spPr>
        <a:xfrm>
          <a:off x="863111" y="100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160554</xdr:rowOff>
    </xdr:from>
    <xdr:to>
      <xdr:col>24</xdr:col>
      <xdr:colOff>63500</xdr:colOff>
      <xdr:row>74</xdr:row>
      <xdr:rowOff>82931</xdr:rowOff>
    </xdr:to>
    <xdr:cxnSp macro="">
      <xdr:nvCxnSpPr>
        <xdr:cNvPr id="174" name="直線コネクタ 173"/>
        <xdr:cNvCxnSpPr/>
      </xdr:nvCxnSpPr>
      <xdr:spPr>
        <a:xfrm flipV="1">
          <a:off x="3797300" y="12676404"/>
          <a:ext cx="8382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82931</xdr:rowOff>
    </xdr:from>
    <xdr:to>
      <xdr:col>19</xdr:col>
      <xdr:colOff>177800</xdr:colOff>
      <xdr:row>74</xdr:row>
      <xdr:rowOff>158648</xdr:rowOff>
    </xdr:to>
    <xdr:cxnSp macro="">
      <xdr:nvCxnSpPr>
        <xdr:cNvPr id="177" name="直線コネクタ 176"/>
        <xdr:cNvCxnSpPr/>
      </xdr:nvCxnSpPr>
      <xdr:spPr>
        <a:xfrm flipV="1">
          <a:off x="2908300" y="12770231"/>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128778</xdr:rowOff>
    </xdr:from>
    <xdr:to>
      <xdr:col>15</xdr:col>
      <xdr:colOff>50800</xdr:colOff>
      <xdr:row>74</xdr:row>
      <xdr:rowOff>158648</xdr:rowOff>
    </xdr:to>
    <xdr:cxnSp macro="">
      <xdr:nvCxnSpPr>
        <xdr:cNvPr id="180" name="直線コネクタ 179"/>
        <xdr:cNvCxnSpPr/>
      </xdr:nvCxnSpPr>
      <xdr:spPr>
        <a:xfrm>
          <a:off x="2019300" y="128160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42723</xdr:rowOff>
    </xdr:from>
    <xdr:to>
      <xdr:col>10</xdr:col>
      <xdr:colOff>114300</xdr:colOff>
      <xdr:row>74</xdr:row>
      <xdr:rowOff>128778</xdr:rowOff>
    </xdr:to>
    <xdr:cxnSp macro="">
      <xdr:nvCxnSpPr>
        <xdr:cNvPr id="183" name="直線コネクタ 182"/>
        <xdr:cNvCxnSpPr/>
      </xdr:nvCxnSpPr>
      <xdr:spPr>
        <a:xfrm>
          <a:off x="1130300" y="12730023"/>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109754</xdr:rowOff>
    </xdr:from>
    <xdr:to>
      <xdr:col>24</xdr:col>
      <xdr:colOff>114300</xdr:colOff>
      <xdr:row>74</xdr:row>
      <xdr:rowOff>39904</xdr:rowOff>
    </xdr:to>
    <xdr:sp macro="" textlink="">
      <xdr:nvSpPr>
        <xdr:cNvPr id="193" name="楕円 192"/>
        <xdr:cNvSpPr/>
      </xdr:nvSpPr>
      <xdr:spPr>
        <a:xfrm>
          <a:off x="4584700" y="126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132631</xdr:rowOff>
    </xdr:from>
    <xdr:ext cx="599010" cy="259045"/>
    <xdr:sp macro="" textlink="">
      <xdr:nvSpPr>
        <xdr:cNvPr id="194" name="民生費該当値テキスト"/>
        <xdr:cNvSpPr txBox="1"/>
      </xdr:nvSpPr>
      <xdr:spPr>
        <a:xfrm>
          <a:off x="4686300" y="124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32131</xdr:rowOff>
    </xdr:from>
    <xdr:to>
      <xdr:col>20</xdr:col>
      <xdr:colOff>38100</xdr:colOff>
      <xdr:row>74</xdr:row>
      <xdr:rowOff>133731</xdr:rowOff>
    </xdr:to>
    <xdr:sp macro="" textlink="">
      <xdr:nvSpPr>
        <xdr:cNvPr id="195" name="楕円 194"/>
        <xdr:cNvSpPr/>
      </xdr:nvSpPr>
      <xdr:spPr>
        <a:xfrm>
          <a:off x="37465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150258</xdr:rowOff>
    </xdr:from>
    <xdr:ext cx="599010" cy="259045"/>
    <xdr:sp macro="" textlink="">
      <xdr:nvSpPr>
        <xdr:cNvPr id="196" name="テキスト ボックス 195"/>
        <xdr:cNvSpPr txBox="1"/>
      </xdr:nvSpPr>
      <xdr:spPr>
        <a:xfrm>
          <a:off x="3497795" y="124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107848</xdr:rowOff>
    </xdr:from>
    <xdr:to>
      <xdr:col>15</xdr:col>
      <xdr:colOff>101600</xdr:colOff>
      <xdr:row>75</xdr:row>
      <xdr:rowOff>37998</xdr:rowOff>
    </xdr:to>
    <xdr:sp macro="" textlink="">
      <xdr:nvSpPr>
        <xdr:cNvPr id="197" name="楕円 196"/>
        <xdr:cNvSpPr/>
      </xdr:nvSpPr>
      <xdr:spPr>
        <a:xfrm>
          <a:off x="2857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54525</xdr:rowOff>
    </xdr:from>
    <xdr:ext cx="599010" cy="259045"/>
    <xdr:sp macro="" textlink="">
      <xdr:nvSpPr>
        <xdr:cNvPr id="198" name="テキスト ボックス 197"/>
        <xdr:cNvSpPr txBox="1"/>
      </xdr:nvSpPr>
      <xdr:spPr>
        <a:xfrm>
          <a:off x="2608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77978</xdr:rowOff>
    </xdr:from>
    <xdr:to>
      <xdr:col>10</xdr:col>
      <xdr:colOff>165100</xdr:colOff>
      <xdr:row>75</xdr:row>
      <xdr:rowOff>8128</xdr:rowOff>
    </xdr:to>
    <xdr:sp macro="" textlink="">
      <xdr:nvSpPr>
        <xdr:cNvPr id="199" name="楕円 198"/>
        <xdr:cNvSpPr/>
      </xdr:nvSpPr>
      <xdr:spPr>
        <a:xfrm>
          <a:off x="1968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24655</xdr:rowOff>
    </xdr:from>
    <xdr:ext cx="599010" cy="259045"/>
    <xdr:sp macro="" textlink="">
      <xdr:nvSpPr>
        <xdr:cNvPr id="200" name="テキスト ボックス 199"/>
        <xdr:cNvSpPr txBox="1"/>
      </xdr:nvSpPr>
      <xdr:spPr>
        <a:xfrm>
          <a:off x="1719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163373</xdr:rowOff>
    </xdr:from>
    <xdr:to>
      <xdr:col>6</xdr:col>
      <xdr:colOff>38100</xdr:colOff>
      <xdr:row>74</xdr:row>
      <xdr:rowOff>93523</xdr:rowOff>
    </xdr:to>
    <xdr:sp macro="" textlink="">
      <xdr:nvSpPr>
        <xdr:cNvPr id="201" name="楕円 200"/>
        <xdr:cNvSpPr/>
      </xdr:nvSpPr>
      <xdr:spPr>
        <a:xfrm>
          <a:off x="1079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110050</xdr:rowOff>
    </xdr:from>
    <xdr:ext cx="599010" cy="259045"/>
    <xdr:sp macro="" textlink="">
      <xdr:nvSpPr>
        <xdr:cNvPr id="202" name="テキスト ボックス 201"/>
        <xdr:cNvSpPr txBox="1"/>
      </xdr:nvSpPr>
      <xdr:spPr>
        <a:xfrm>
          <a:off x="830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45920</xdr:rowOff>
    </xdr:from>
    <xdr:to>
      <xdr:col>24</xdr:col>
      <xdr:colOff>63500</xdr:colOff>
      <xdr:row>97</xdr:row>
      <xdr:rowOff>48151</xdr:rowOff>
    </xdr:to>
    <xdr:cxnSp macro="">
      <xdr:nvCxnSpPr>
        <xdr:cNvPr id="233" name="直線コネクタ 232"/>
        <xdr:cNvCxnSpPr/>
      </xdr:nvCxnSpPr>
      <xdr:spPr>
        <a:xfrm flipV="1">
          <a:off x="3797300" y="16676570"/>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48151</xdr:rowOff>
    </xdr:from>
    <xdr:to>
      <xdr:col>19</xdr:col>
      <xdr:colOff>177800</xdr:colOff>
      <xdr:row>97</xdr:row>
      <xdr:rowOff>86894</xdr:rowOff>
    </xdr:to>
    <xdr:cxnSp macro="">
      <xdr:nvCxnSpPr>
        <xdr:cNvPr id="236" name="直線コネクタ 235"/>
        <xdr:cNvCxnSpPr/>
      </xdr:nvCxnSpPr>
      <xdr:spPr>
        <a:xfrm flipV="1">
          <a:off x="2908300" y="16678801"/>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77870</xdr:rowOff>
    </xdr:from>
    <xdr:to>
      <xdr:col>15</xdr:col>
      <xdr:colOff>50800</xdr:colOff>
      <xdr:row>97</xdr:row>
      <xdr:rowOff>86894</xdr:rowOff>
    </xdr:to>
    <xdr:cxnSp macro="">
      <xdr:nvCxnSpPr>
        <xdr:cNvPr id="239" name="直線コネクタ 238"/>
        <xdr:cNvCxnSpPr/>
      </xdr:nvCxnSpPr>
      <xdr:spPr>
        <a:xfrm>
          <a:off x="2019300" y="16708520"/>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77870</xdr:rowOff>
    </xdr:from>
    <xdr:to>
      <xdr:col>10</xdr:col>
      <xdr:colOff>114300</xdr:colOff>
      <xdr:row>97</xdr:row>
      <xdr:rowOff>95504</xdr:rowOff>
    </xdr:to>
    <xdr:cxnSp macro="">
      <xdr:nvCxnSpPr>
        <xdr:cNvPr id="242" name="直線コネクタ 241"/>
        <xdr:cNvCxnSpPr/>
      </xdr:nvCxnSpPr>
      <xdr:spPr>
        <a:xfrm flipV="1">
          <a:off x="1130300" y="16708520"/>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166570</xdr:rowOff>
    </xdr:from>
    <xdr:to>
      <xdr:col>24</xdr:col>
      <xdr:colOff>114300</xdr:colOff>
      <xdr:row>97</xdr:row>
      <xdr:rowOff>96720</xdr:rowOff>
    </xdr:to>
    <xdr:sp macro="" textlink="">
      <xdr:nvSpPr>
        <xdr:cNvPr id="252" name="楕円 251"/>
        <xdr:cNvSpPr/>
      </xdr:nvSpPr>
      <xdr:spPr>
        <a:xfrm>
          <a:off x="4584700" y="166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144997</xdr:rowOff>
    </xdr:from>
    <xdr:ext cx="534377" cy="259045"/>
    <xdr:sp macro="" textlink="">
      <xdr:nvSpPr>
        <xdr:cNvPr id="253" name="衛生費該当値テキスト"/>
        <xdr:cNvSpPr txBox="1"/>
      </xdr:nvSpPr>
      <xdr:spPr>
        <a:xfrm>
          <a:off x="4686300" y="16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168801</xdr:rowOff>
    </xdr:from>
    <xdr:to>
      <xdr:col>20</xdr:col>
      <xdr:colOff>38100</xdr:colOff>
      <xdr:row>97</xdr:row>
      <xdr:rowOff>98951</xdr:rowOff>
    </xdr:to>
    <xdr:sp macro="" textlink="">
      <xdr:nvSpPr>
        <xdr:cNvPr id="254" name="楕円 253"/>
        <xdr:cNvSpPr/>
      </xdr:nvSpPr>
      <xdr:spPr>
        <a:xfrm>
          <a:off x="3746500" y="166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90078</xdr:rowOff>
    </xdr:from>
    <xdr:ext cx="534377" cy="259045"/>
    <xdr:sp macro="" textlink="">
      <xdr:nvSpPr>
        <xdr:cNvPr id="255" name="テキスト ボックス 254"/>
        <xdr:cNvSpPr txBox="1"/>
      </xdr:nvSpPr>
      <xdr:spPr>
        <a:xfrm>
          <a:off x="3530111" y="16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36094</xdr:rowOff>
    </xdr:from>
    <xdr:to>
      <xdr:col>15</xdr:col>
      <xdr:colOff>101600</xdr:colOff>
      <xdr:row>97</xdr:row>
      <xdr:rowOff>137694</xdr:rowOff>
    </xdr:to>
    <xdr:sp macro="" textlink="">
      <xdr:nvSpPr>
        <xdr:cNvPr id="256" name="楕円 255"/>
        <xdr:cNvSpPr/>
      </xdr:nvSpPr>
      <xdr:spPr>
        <a:xfrm>
          <a:off x="2857500" y="166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128821</xdr:rowOff>
    </xdr:from>
    <xdr:ext cx="534377" cy="259045"/>
    <xdr:sp macro="" textlink="">
      <xdr:nvSpPr>
        <xdr:cNvPr id="257" name="テキスト ボックス 256"/>
        <xdr:cNvSpPr txBox="1"/>
      </xdr:nvSpPr>
      <xdr:spPr>
        <a:xfrm>
          <a:off x="2641111" y="167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27070</xdr:rowOff>
    </xdr:from>
    <xdr:to>
      <xdr:col>10</xdr:col>
      <xdr:colOff>165100</xdr:colOff>
      <xdr:row>97</xdr:row>
      <xdr:rowOff>128670</xdr:rowOff>
    </xdr:to>
    <xdr:sp macro="" textlink="">
      <xdr:nvSpPr>
        <xdr:cNvPr id="258" name="楕円 257"/>
        <xdr:cNvSpPr/>
      </xdr:nvSpPr>
      <xdr:spPr>
        <a:xfrm>
          <a:off x="1968500" y="166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119797</xdr:rowOff>
    </xdr:from>
    <xdr:ext cx="534377" cy="259045"/>
    <xdr:sp macro="" textlink="">
      <xdr:nvSpPr>
        <xdr:cNvPr id="259" name="テキスト ボックス 258"/>
        <xdr:cNvSpPr txBox="1"/>
      </xdr:nvSpPr>
      <xdr:spPr>
        <a:xfrm>
          <a:off x="1752111" y="167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44704</xdr:rowOff>
    </xdr:from>
    <xdr:to>
      <xdr:col>6</xdr:col>
      <xdr:colOff>38100</xdr:colOff>
      <xdr:row>97</xdr:row>
      <xdr:rowOff>146304</xdr:rowOff>
    </xdr:to>
    <xdr:sp macro="" textlink="">
      <xdr:nvSpPr>
        <xdr:cNvPr id="260" name="楕円 259"/>
        <xdr:cNvSpPr/>
      </xdr:nvSpPr>
      <xdr:spPr>
        <a:xfrm>
          <a:off x="1079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137431</xdr:rowOff>
    </xdr:from>
    <xdr:ext cx="534377" cy="259045"/>
    <xdr:sp macro="" textlink="">
      <xdr:nvSpPr>
        <xdr:cNvPr id="261" name="テキスト ボックス 260"/>
        <xdr:cNvSpPr txBox="1"/>
      </xdr:nvSpPr>
      <xdr:spPr>
        <a:xfrm>
          <a:off x="863111" y="16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28502</xdr:rowOff>
    </xdr:to>
    <xdr:cxnSp macro="">
      <xdr:nvCxnSpPr>
        <xdr:cNvPr id="292" name="直線コネクタ 291"/>
        <xdr:cNvCxnSpPr/>
      </xdr:nvCxnSpPr>
      <xdr:spPr>
        <a:xfrm flipV="1">
          <a:off x="9639300" y="6709664"/>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28502</xdr:rowOff>
    </xdr:from>
    <xdr:to>
      <xdr:col>50</xdr:col>
      <xdr:colOff>114300</xdr:colOff>
      <xdr:row>39</xdr:row>
      <xdr:rowOff>32748</xdr:rowOff>
    </xdr:to>
    <xdr:cxnSp macro="">
      <xdr:nvCxnSpPr>
        <xdr:cNvPr id="295" name="直線コネクタ 294"/>
        <xdr:cNvCxnSpPr/>
      </xdr:nvCxnSpPr>
      <xdr:spPr>
        <a:xfrm flipV="1">
          <a:off x="8750300" y="671505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32748</xdr:rowOff>
    </xdr:from>
    <xdr:to>
      <xdr:col>45</xdr:col>
      <xdr:colOff>177800</xdr:colOff>
      <xdr:row>39</xdr:row>
      <xdr:rowOff>37810</xdr:rowOff>
    </xdr:to>
    <xdr:cxnSp macro="">
      <xdr:nvCxnSpPr>
        <xdr:cNvPr id="298" name="直線コネクタ 297"/>
        <xdr:cNvCxnSpPr/>
      </xdr:nvCxnSpPr>
      <xdr:spPr>
        <a:xfrm flipV="1">
          <a:off x="7861300" y="6719298"/>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37810</xdr:rowOff>
    </xdr:from>
    <xdr:to>
      <xdr:col>41</xdr:col>
      <xdr:colOff>50800</xdr:colOff>
      <xdr:row>39</xdr:row>
      <xdr:rowOff>38789</xdr:rowOff>
    </xdr:to>
    <xdr:cxnSp macro="">
      <xdr:nvCxnSpPr>
        <xdr:cNvPr id="301" name="直線コネクタ 300"/>
        <xdr:cNvCxnSpPr/>
      </xdr:nvCxnSpPr>
      <xdr:spPr>
        <a:xfrm flipV="1">
          <a:off x="6972300" y="672436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11" name="楕円 310"/>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78565" cy="259045"/>
    <xdr:sp macro="" textlink="">
      <xdr:nvSpPr>
        <xdr:cNvPr id="312" name="労働費該当値テキスト"/>
        <xdr:cNvSpPr txBox="1"/>
      </xdr:nvSpPr>
      <xdr:spPr>
        <a:xfrm>
          <a:off x="10528300" y="6573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149152</xdr:rowOff>
    </xdr:from>
    <xdr:to>
      <xdr:col>50</xdr:col>
      <xdr:colOff>165100</xdr:colOff>
      <xdr:row>39</xdr:row>
      <xdr:rowOff>79302</xdr:rowOff>
    </xdr:to>
    <xdr:sp macro="" textlink="">
      <xdr:nvSpPr>
        <xdr:cNvPr id="313" name="楕円 312"/>
        <xdr:cNvSpPr/>
      </xdr:nvSpPr>
      <xdr:spPr>
        <a:xfrm>
          <a:off x="9588500" y="6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70429</xdr:rowOff>
    </xdr:from>
    <xdr:ext cx="378565" cy="259045"/>
    <xdr:sp macro="" textlink="">
      <xdr:nvSpPr>
        <xdr:cNvPr id="314" name="テキスト ボックス 313"/>
        <xdr:cNvSpPr txBox="1"/>
      </xdr:nvSpPr>
      <xdr:spPr>
        <a:xfrm>
          <a:off x="9450017" y="675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153398</xdr:rowOff>
    </xdr:from>
    <xdr:to>
      <xdr:col>46</xdr:col>
      <xdr:colOff>38100</xdr:colOff>
      <xdr:row>39</xdr:row>
      <xdr:rowOff>83548</xdr:rowOff>
    </xdr:to>
    <xdr:sp macro="" textlink="">
      <xdr:nvSpPr>
        <xdr:cNvPr id="315" name="楕円 314"/>
        <xdr:cNvSpPr/>
      </xdr:nvSpPr>
      <xdr:spPr>
        <a:xfrm>
          <a:off x="8699500" y="6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74675</xdr:rowOff>
    </xdr:from>
    <xdr:ext cx="378565" cy="259045"/>
    <xdr:sp macro="" textlink="">
      <xdr:nvSpPr>
        <xdr:cNvPr id="316" name="テキスト ボックス 315"/>
        <xdr:cNvSpPr txBox="1"/>
      </xdr:nvSpPr>
      <xdr:spPr>
        <a:xfrm>
          <a:off x="8561017" y="676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158460</xdr:rowOff>
    </xdr:from>
    <xdr:to>
      <xdr:col>41</xdr:col>
      <xdr:colOff>101600</xdr:colOff>
      <xdr:row>39</xdr:row>
      <xdr:rowOff>88610</xdr:rowOff>
    </xdr:to>
    <xdr:sp macro="" textlink="">
      <xdr:nvSpPr>
        <xdr:cNvPr id="317" name="楕円 316"/>
        <xdr:cNvSpPr/>
      </xdr:nvSpPr>
      <xdr:spPr>
        <a:xfrm>
          <a:off x="7810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79737</xdr:rowOff>
    </xdr:from>
    <xdr:ext cx="378565" cy="259045"/>
    <xdr:sp macro="" textlink="">
      <xdr:nvSpPr>
        <xdr:cNvPr id="318" name="テキスト ボックス 317"/>
        <xdr:cNvSpPr txBox="1"/>
      </xdr:nvSpPr>
      <xdr:spPr>
        <a:xfrm>
          <a:off x="7672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159439</xdr:rowOff>
    </xdr:from>
    <xdr:to>
      <xdr:col>36</xdr:col>
      <xdr:colOff>165100</xdr:colOff>
      <xdr:row>39</xdr:row>
      <xdr:rowOff>89589</xdr:rowOff>
    </xdr:to>
    <xdr:sp macro="" textlink="">
      <xdr:nvSpPr>
        <xdr:cNvPr id="319" name="楕円 318"/>
        <xdr:cNvSpPr/>
      </xdr:nvSpPr>
      <xdr:spPr>
        <a:xfrm>
          <a:off x="6921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80716</xdr:rowOff>
    </xdr:from>
    <xdr:ext cx="378565" cy="259045"/>
    <xdr:sp macro="" textlink="">
      <xdr:nvSpPr>
        <xdr:cNvPr id="320" name="テキスト ボックス 319"/>
        <xdr:cNvSpPr txBox="1"/>
      </xdr:nvSpPr>
      <xdr:spPr>
        <a:xfrm>
          <a:off x="6783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156216</xdr:rowOff>
    </xdr:from>
    <xdr:to>
      <xdr:col>55</xdr:col>
      <xdr:colOff>0</xdr:colOff>
      <xdr:row>56</xdr:row>
      <xdr:rowOff>166827</xdr:rowOff>
    </xdr:to>
    <xdr:cxnSp macro="">
      <xdr:nvCxnSpPr>
        <xdr:cNvPr id="349" name="直線コネクタ 348"/>
        <xdr:cNvCxnSpPr/>
      </xdr:nvCxnSpPr>
      <xdr:spPr>
        <a:xfrm flipV="1">
          <a:off x="9639300" y="9757416"/>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163722</xdr:rowOff>
    </xdr:from>
    <xdr:to>
      <xdr:col>50</xdr:col>
      <xdr:colOff>114300</xdr:colOff>
      <xdr:row>56</xdr:row>
      <xdr:rowOff>166827</xdr:rowOff>
    </xdr:to>
    <xdr:cxnSp macro="">
      <xdr:nvCxnSpPr>
        <xdr:cNvPr id="352" name="直線コネクタ 351"/>
        <xdr:cNvCxnSpPr/>
      </xdr:nvCxnSpPr>
      <xdr:spPr>
        <a:xfrm>
          <a:off x="8750300" y="9764922"/>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84722</xdr:rowOff>
    </xdr:from>
    <xdr:to>
      <xdr:col>45</xdr:col>
      <xdr:colOff>177800</xdr:colOff>
      <xdr:row>56</xdr:row>
      <xdr:rowOff>163722</xdr:rowOff>
    </xdr:to>
    <xdr:cxnSp macro="">
      <xdr:nvCxnSpPr>
        <xdr:cNvPr id="355" name="直線コネクタ 354"/>
        <xdr:cNvCxnSpPr/>
      </xdr:nvCxnSpPr>
      <xdr:spPr>
        <a:xfrm>
          <a:off x="7861300" y="9685922"/>
          <a:ext cx="8890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84722</xdr:rowOff>
    </xdr:from>
    <xdr:to>
      <xdr:col>41</xdr:col>
      <xdr:colOff>50800</xdr:colOff>
      <xdr:row>56</xdr:row>
      <xdr:rowOff>133738</xdr:rowOff>
    </xdr:to>
    <xdr:cxnSp macro="">
      <xdr:nvCxnSpPr>
        <xdr:cNvPr id="358" name="直線コネクタ 357"/>
        <xdr:cNvCxnSpPr/>
      </xdr:nvCxnSpPr>
      <xdr:spPr>
        <a:xfrm flipV="1">
          <a:off x="6972300" y="968592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105416</xdr:rowOff>
    </xdr:from>
    <xdr:to>
      <xdr:col>55</xdr:col>
      <xdr:colOff>50800</xdr:colOff>
      <xdr:row>57</xdr:row>
      <xdr:rowOff>35566</xdr:rowOff>
    </xdr:to>
    <xdr:sp macro="" textlink="">
      <xdr:nvSpPr>
        <xdr:cNvPr id="368" name="楕円 367"/>
        <xdr:cNvSpPr/>
      </xdr:nvSpPr>
      <xdr:spPr>
        <a:xfrm>
          <a:off x="10426700" y="9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83843</xdr:rowOff>
    </xdr:from>
    <xdr:ext cx="534377" cy="259045"/>
    <xdr:sp macro="" textlink="">
      <xdr:nvSpPr>
        <xdr:cNvPr id="369" name="農林水産業費該当値テキスト"/>
        <xdr:cNvSpPr txBox="1"/>
      </xdr:nvSpPr>
      <xdr:spPr>
        <a:xfrm>
          <a:off x="10528300" y="96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116027</xdr:rowOff>
    </xdr:from>
    <xdr:to>
      <xdr:col>50</xdr:col>
      <xdr:colOff>165100</xdr:colOff>
      <xdr:row>57</xdr:row>
      <xdr:rowOff>46177</xdr:rowOff>
    </xdr:to>
    <xdr:sp macro="" textlink="">
      <xdr:nvSpPr>
        <xdr:cNvPr id="370" name="楕円 369"/>
        <xdr:cNvSpPr/>
      </xdr:nvSpPr>
      <xdr:spPr>
        <a:xfrm>
          <a:off x="95885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37304</xdr:rowOff>
    </xdr:from>
    <xdr:ext cx="534377" cy="259045"/>
    <xdr:sp macro="" textlink="">
      <xdr:nvSpPr>
        <xdr:cNvPr id="371" name="テキスト ボックス 370"/>
        <xdr:cNvSpPr txBox="1"/>
      </xdr:nvSpPr>
      <xdr:spPr>
        <a:xfrm>
          <a:off x="9372111" y="98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112922</xdr:rowOff>
    </xdr:from>
    <xdr:to>
      <xdr:col>46</xdr:col>
      <xdr:colOff>38100</xdr:colOff>
      <xdr:row>57</xdr:row>
      <xdr:rowOff>43072</xdr:rowOff>
    </xdr:to>
    <xdr:sp macro="" textlink="">
      <xdr:nvSpPr>
        <xdr:cNvPr id="372" name="楕円 371"/>
        <xdr:cNvSpPr/>
      </xdr:nvSpPr>
      <xdr:spPr>
        <a:xfrm>
          <a:off x="8699500" y="9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34199</xdr:rowOff>
    </xdr:from>
    <xdr:ext cx="534377" cy="259045"/>
    <xdr:sp macro="" textlink="">
      <xdr:nvSpPr>
        <xdr:cNvPr id="373" name="テキスト ボックス 372"/>
        <xdr:cNvSpPr txBox="1"/>
      </xdr:nvSpPr>
      <xdr:spPr>
        <a:xfrm>
          <a:off x="8483111" y="98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33922</xdr:rowOff>
    </xdr:from>
    <xdr:to>
      <xdr:col>41</xdr:col>
      <xdr:colOff>101600</xdr:colOff>
      <xdr:row>56</xdr:row>
      <xdr:rowOff>135522</xdr:rowOff>
    </xdr:to>
    <xdr:sp macro="" textlink="">
      <xdr:nvSpPr>
        <xdr:cNvPr id="374" name="楕円 373"/>
        <xdr:cNvSpPr/>
      </xdr:nvSpPr>
      <xdr:spPr>
        <a:xfrm>
          <a:off x="78105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152049</xdr:rowOff>
    </xdr:from>
    <xdr:ext cx="534377" cy="259045"/>
    <xdr:sp macro="" textlink="">
      <xdr:nvSpPr>
        <xdr:cNvPr id="375" name="テキスト ボックス 374"/>
        <xdr:cNvSpPr txBox="1"/>
      </xdr:nvSpPr>
      <xdr:spPr>
        <a:xfrm>
          <a:off x="7594111"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82938</xdr:rowOff>
    </xdr:from>
    <xdr:to>
      <xdr:col>36</xdr:col>
      <xdr:colOff>165100</xdr:colOff>
      <xdr:row>57</xdr:row>
      <xdr:rowOff>13088</xdr:rowOff>
    </xdr:to>
    <xdr:sp macro="" textlink="">
      <xdr:nvSpPr>
        <xdr:cNvPr id="376" name="楕円 375"/>
        <xdr:cNvSpPr/>
      </xdr:nvSpPr>
      <xdr:spPr>
        <a:xfrm>
          <a:off x="6921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4215</xdr:rowOff>
    </xdr:from>
    <xdr:ext cx="534377" cy="259045"/>
    <xdr:sp macro="" textlink="">
      <xdr:nvSpPr>
        <xdr:cNvPr id="377" name="テキスト ボックス 376"/>
        <xdr:cNvSpPr txBox="1"/>
      </xdr:nvSpPr>
      <xdr:spPr>
        <a:xfrm>
          <a:off x="6705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116173</xdr:rowOff>
    </xdr:from>
    <xdr:to>
      <xdr:col>55</xdr:col>
      <xdr:colOff>0</xdr:colOff>
      <xdr:row>78</xdr:row>
      <xdr:rowOff>17514</xdr:rowOff>
    </xdr:to>
    <xdr:cxnSp macro="">
      <xdr:nvCxnSpPr>
        <xdr:cNvPr id="406" name="直線コネクタ 405"/>
        <xdr:cNvCxnSpPr/>
      </xdr:nvCxnSpPr>
      <xdr:spPr>
        <a:xfrm flipV="1">
          <a:off x="9639300" y="13146373"/>
          <a:ext cx="838200" cy="2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17514</xdr:rowOff>
    </xdr:from>
    <xdr:to>
      <xdr:col>50</xdr:col>
      <xdr:colOff>114300</xdr:colOff>
      <xdr:row>78</xdr:row>
      <xdr:rowOff>66091</xdr:rowOff>
    </xdr:to>
    <xdr:cxnSp macro="">
      <xdr:nvCxnSpPr>
        <xdr:cNvPr id="409" name="直線コネクタ 408"/>
        <xdr:cNvCxnSpPr/>
      </xdr:nvCxnSpPr>
      <xdr:spPr>
        <a:xfrm flipV="1">
          <a:off x="8750300" y="1339061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32905</xdr:rowOff>
    </xdr:from>
    <xdr:to>
      <xdr:col>45</xdr:col>
      <xdr:colOff>177800</xdr:colOff>
      <xdr:row>78</xdr:row>
      <xdr:rowOff>66091</xdr:rowOff>
    </xdr:to>
    <xdr:cxnSp macro="">
      <xdr:nvCxnSpPr>
        <xdr:cNvPr id="412" name="直線コネクタ 411"/>
        <xdr:cNvCxnSpPr/>
      </xdr:nvCxnSpPr>
      <xdr:spPr>
        <a:xfrm>
          <a:off x="7861300" y="13406005"/>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32905</xdr:rowOff>
    </xdr:from>
    <xdr:to>
      <xdr:col>41</xdr:col>
      <xdr:colOff>50800</xdr:colOff>
      <xdr:row>78</xdr:row>
      <xdr:rowOff>74149</xdr:rowOff>
    </xdr:to>
    <xdr:cxnSp macro="">
      <xdr:nvCxnSpPr>
        <xdr:cNvPr id="415" name="直線コネクタ 414"/>
        <xdr:cNvCxnSpPr/>
      </xdr:nvCxnSpPr>
      <xdr:spPr>
        <a:xfrm flipV="1">
          <a:off x="6972300" y="13406005"/>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65373</xdr:rowOff>
    </xdr:from>
    <xdr:to>
      <xdr:col>55</xdr:col>
      <xdr:colOff>50800</xdr:colOff>
      <xdr:row>76</xdr:row>
      <xdr:rowOff>166973</xdr:rowOff>
    </xdr:to>
    <xdr:sp macro="" textlink="">
      <xdr:nvSpPr>
        <xdr:cNvPr id="425" name="楕円 424"/>
        <xdr:cNvSpPr/>
      </xdr:nvSpPr>
      <xdr:spPr>
        <a:xfrm>
          <a:off x="10426700" y="13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88251</xdr:rowOff>
    </xdr:from>
    <xdr:ext cx="534377" cy="259045"/>
    <xdr:sp macro="" textlink="">
      <xdr:nvSpPr>
        <xdr:cNvPr id="426" name="商工費該当値テキスト"/>
        <xdr:cNvSpPr txBox="1"/>
      </xdr:nvSpPr>
      <xdr:spPr>
        <a:xfrm>
          <a:off x="10528300" y="129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138164</xdr:rowOff>
    </xdr:from>
    <xdr:to>
      <xdr:col>50</xdr:col>
      <xdr:colOff>165100</xdr:colOff>
      <xdr:row>78</xdr:row>
      <xdr:rowOff>68314</xdr:rowOff>
    </xdr:to>
    <xdr:sp macro="" textlink="">
      <xdr:nvSpPr>
        <xdr:cNvPr id="427" name="楕円 426"/>
        <xdr:cNvSpPr/>
      </xdr:nvSpPr>
      <xdr:spPr>
        <a:xfrm>
          <a:off x="9588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59441</xdr:rowOff>
    </xdr:from>
    <xdr:ext cx="534377" cy="259045"/>
    <xdr:sp macro="" textlink="">
      <xdr:nvSpPr>
        <xdr:cNvPr id="428" name="テキスト ボックス 427"/>
        <xdr:cNvSpPr txBox="1"/>
      </xdr:nvSpPr>
      <xdr:spPr>
        <a:xfrm>
          <a:off x="9372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15291</xdr:rowOff>
    </xdr:from>
    <xdr:to>
      <xdr:col>46</xdr:col>
      <xdr:colOff>38100</xdr:colOff>
      <xdr:row>78</xdr:row>
      <xdr:rowOff>116891</xdr:rowOff>
    </xdr:to>
    <xdr:sp macro="" textlink="">
      <xdr:nvSpPr>
        <xdr:cNvPr id="429" name="楕円 428"/>
        <xdr:cNvSpPr/>
      </xdr:nvSpPr>
      <xdr:spPr>
        <a:xfrm>
          <a:off x="8699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108018</xdr:rowOff>
    </xdr:from>
    <xdr:ext cx="469744" cy="259045"/>
    <xdr:sp macro="" textlink="">
      <xdr:nvSpPr>
        <xdr:cNvPr id="430" name="テキスト ボックス 429"/>
        <xdr:cNvSpPr txBox="1"/>
      </xdr:nvSpPr>
      <xdr:spPr>
        <a:xfrm>
          <a:off x="8515428"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153555</xdr:rowOff>
    </xdr:from>
    <xdr:to>
      <xdr:col>41</xdr:col>
      <xdr:colOff>101600</xdr:colOff>
      <xdr:row>78</xdr:row>
      <xdr:rowOff>83705</xdr:rowOff>
    </xdr:to>
    <xdr:sp macro="" textlink="">
      <xdr:nvSpPr>
        <xdr:cNvPr id="431" name="楕円 430"/>
        <xdr:cNvSpPr/>
      </xdr:nvSpPr>
      <xdr:spPr>
        <a:xfrm>
          <a:off x="7810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74832</xdr:rowOff>
    </xdr:from>
    <xdr:ext cx="469744" cy="259045"/>
    <xdr:sp macro="" textlink="">
      <xdr:nvSpPr>
        <xdr:cNvPr id="432" name="テキスト ボックス 431"/>
        <xdr:cNvSpPr txBox="1"/>
      </xdr:nvSpPr>
      <xdr:spPr>
        <a:xfrm>
          <a:off x="7626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23349</xdr:rowOff>
    </xdr:from>
    <xdr:to>
      <xdr:col>36</xdr:col>
      <xdr:colOff>165100</xdr:colOff>
      <xdr:row>78</xdr:row>
      <xdr:rowOff>124949</xdr:rowOff>
    </xdr:to>
    <xdr:sp macro="" textlink="">
      <xdr:nvSpPr>
        <xdr:cNvPr id="433" name="楕円 432"/>
        <xdr:cNvSpPr/>
      </xdr:nvSpPr>
      <xdr:spPr>
        <a:xfrm>
          <a:off x="69215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116076</xdr:rowOff>
    </xdr:from>
    <xdr:ext cx="469744" cy="259045"/>
    <xdr:sp macro="" textlink="">
      <xdr:nvSpPr>
        <xdr:cNvPr id="434" name="テキスト ボックス 433"/>
        <xdr:cNvSpPr txBox="1"/>
      </xdr:nvSpPr>
      <xdr:spPr>
        <a:xfrm>
          <a:off x="6737428" y="134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141267</xdr:rowOff>
    </xdr:from>
    <xdr:to>
      <xdr:col>55</xdr:col>
      <xdr:colOff>0</xdr:colOff>
      <xdr:row>96</xdr:row>
      <xdr:rowOff>141430</xdr:rowOff>
    </xdr:to>
    <xdr:cxnSp macro="">
      <xdr:nvCxnSpPr>
        <xdr:cNvPr id="466" name="直線コネクタ 465"/>
        <xdr:cNvCxnSpPr/>
      </xdr:nvCxnSpPr>
      <xdr:spPr>
        <a:xfrm flipV="1">
          <a:off x="9639300" y="1660046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107713</xdr:rowOff>
    </xdr:from>
    <xdr:to>
      <xdr:col>50</xdr:col>
      <xdr:colOff>114300</xdr:colOff>
      <xdr:row>96</xdr:row>
      <xdr:rowOff>141430</xdr:rowOff>
    </xdr:to>
    <xdr:cxnSp macro="">
      <xdr:nvCxnSpPr>
        <xdr:cNvPr id="469" name="直線コネクタ 468"/>
        <xdr:cNvCxnSpPr/>
      </xdr:nvCxnSpPr>
      <xdr:spPr>
        <a:xfrm>
          <a:off x="8750300" y="16566913"/>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45534</xdr:rowOff>
    </xdr:from>
    <xdr:to>
      <xdr:col>45</xdr:col>
      <xdr:colOff>177800</xdr:colOff>
      <xdr:row>96</xdr:row>
      <xdr:rowOff>107713</xdr:rowOff>
    </xdr:to>
    <xdr:cxnSp macro="">
      <xdr:nvCxnSpPr>
        <xdr:cNvPr id="472" name="直線コネクタ 471"/>
        <xdr:cNvCxnSpPr/>
      </xdr:nvCxnSpPr>
      <xdr:spPr>
        <a:xfrm>
          <a:off x="7861300" y="1650473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45534</xdr:rowOff>
    </xdr:from>
    <xdr:to>
      <xdr:col>41</xdr:col>
      <xdr:colOff>50800</xdr:colOff>
      <xdr:row>96</xdr:row>
      <xdr:rowOff>158984</xdr:rowOff>
    </xdr:to>
    <xdr:cxnSp macro="">
      <xdr:nvCxnSpPr>
        <xdr:cNvPr id="475" name="直線コネクタ 474"/>
        <xdr:cNvCxnSpPr/>
      </xdr:nvCxnSpPr>
      <xdr:spPr>
        <a:xfrm flipV="1">
          <a:off x="6972300" y="16504734"/>
          <a:ext cx="8890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90467</xdr:rowOff>
    </xdr:from>
    <xdr:to>
      <xdr:col>55</xdr:col>
      <xdr:colOff>50800</xdr:colOff>
      <xdr:row>97</xdr:row>
      <xdr:rowOff>20617</xdr:rowOff>
    </xdr:to>
    <xdr:sp macro="" textlink="">
      <xdr:nvSpPr>
        <xdr:cNvPr id="485" name="楕円 484"/>
        <xdr:cNvSpPr/>
      </xdr:nvSpPr>
      <xdr:spPr>
        <a:xfrm>
          <a:off x="10426700" y="1654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68894</xdr:rowOff>
    </xdr:from>
    <xdr:ext cx="534377" cy="259045"/>
    <xdr:sp macro="" textlink="">
      <xdr:nvSpPr>
        <xdr:cNvPr id="486" name="土木費該当値テキスト"/>
        <xdr:cNvSpPr txBox="1"/>
      </xdr:nvSpPr>
      <xdr:spPr>
        <a:xfrm>
          <a:off x="10528300" y="1652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90630</xdr:rowOff>
    </xdr:from>
    <xdr:to>
      <xdr:col>50</xdr:col>
      <xdr:colOff>165100</xdr:colOff>
      <xdr:row>97</xdr:row>
      <xdr:rowOff>20780</xdr:rowOff>
    </xdr:to>
    <xdr:sp macro="" textlink="">
      <xdr:nvSpPr>
        <xdr:cNvPr id="487" name="楕円 486"/>
        <xdr:cNvSpPr/>
      </xdr:nvSpPr>
      <xdr:spPr>
        <a:xfrm>
          <a:off x="9588500" y="165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37307</xdr:rowOff>
    </xdr:from>
    <xdr:ext cx="534377" cy="259045"/>
    <xdr:sp macro="" textlink="">
      <xdr:nvSpPr>
        <xdr:cNvPr id="488" name="テキスト ボックス 487"/>
        <xdr:cNvSpPr txBox="1"/>
      </xdr:nvSpPr>
      <xdr:spPr>
        <a:xfrm>
          <a:off x="937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56913</xdr:rowOff>
    </xdr:from>
    <xdr:to>
      <xdr:col>46</xdr:col>
      <xdr:colOff>38100</xdr:colOff>
      <xdr:row>96</xdr:row>
      <xdr:rowOff>158513</xdr:rowOff>
    </xdr:to>
    <xdr:sp macro="" textlink="">
      <xdr:nvSpPr>
        <xdr:cNvPr id="489" name="楕円 488"/>
        <xdr:cNvSpPr/>
      </xdr:nvSpPr>
      <xdr:spPr>
        <a:xfrm>
          <a:off x="8699500" y="16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3590</xdr:rowOff>
    </xdr:from>
    <xdr:ext cx="534377" cy="259045"/>
    <xdr:sp macro="" textlink="">
      <xdr:nvSpPr>
        <xdr:cNvPr id="490" name="テキスト ボックス 489"/>
        <xdr:cNvSpPr txBox="1"/>
      </xdr:nvSpPr>
      <xdr:spPr>
        <a:xfrm>
          <a:off x="8483111" y="162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166184</xdr:rowOff>
    </xdr:from>
    <xdr:to>
      <xdr:col>41</xdr:col>
      <xdr:colOff>101600</xdr:colOff>
      <xdr:row>96</xdr:row>
      <xdr:rowOff>96334</xdr:rowOff>
    </xdr:to>
    <xdr:sp macro="" textlink="">
      <xdr:nvSpPr>
        <xdr:cNvPr id="491" name="楕円 490"/>
        <xdr:cNvSpPr/>
      </xdr:nvSpPr>
      <xdr:spPr>
        <a:xfrm>
          <a:off x="7810500" y="164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112861</xdr:rowOff>
    </xdr:from>
    <xdr:ext cx="534377" cy="259045"/>
    <xdr:sp macro="" textlink="">
      <xdr:nvSpPr>
        <xdr:cNvPr id="492" name="テキスト ボックス 491"/>
        <xdr:cNvSpPr txBox="1"/>
      </xdr:nvSpPr>
      <xdr:spPr>
        <a:xfrm>
          <a:off x="7594111" y="162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108184</xdr:rowOff>
    </xdr:from>
    <xdr:to>
      <xdr:col>36</xdr:col>
      <xdr:colOff>165100</xdr:colOff>
      <xdr:row>97</xdr:row>
      <xdr:rowOff>38334</xdr:rowOff>
    </xdr:to>
    <xdr:sp macro="" textlink="">
      <xdr:nvSpPr>
        <xdr:cNvPr id="493" name="楕円 492"/>
        <xdr:cNvSpPr/>
      </xdr:nvSpPr>
      <xdr:spPr>
        <a:xfrm>
          <a:off x="6921500" y="16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29461</xdr:rowOff>
    </xdr:from>
    <xdr:ext cx="534377" cy="259045"/>
    <xdr:sp macro="" textlink="">
      <xdr:nvSpPr>
        <xdr:cNvPr id="494" name="テキスト ボックス 493"/>
        <xdr:cNvSpPr txBox="1"/>
      </xdr:nvSpPr>
      <xdr:spPr>
        <a:xfrm>
          <a:off x="6705111" y="166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40053</xdr:rowOff>
    </xdr:from>
    <xdr:to>
      <xdr:col>85</xdr:col>
      <xdr:colOff>127000</xdr:colOff>
      <xdr:row>36</xdr:row>
      <xdr:rowOff>63827</xdr:rowOff>
    </xdr:to>
    <xdr:cxnSp macro="">
      <xdr:nvCxnSpPr>
        <xdr:cNvPr id="521" name="直線コネクタ 520"/>
        <xdr:cNvCxnSpPr/>
      </xdr:nvCxnSpPr>
      <xdr:spPr>
        <a:xfrm>
          <a:off x="15481300" y="621225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40053</xdr:rowOff>
    </xdr:from>
    <xdr:to>
      <xdr:col>81</xdr:col>
      <xdr:colOff>50800</xdr:colOff>
      <xdr:row>36</xdr:row>
      <xdr:rowOff>111582</xdr:rowOff>
    </xdr:to>
    <xdr:cxnSp macro="">
      <xdr:nvCxnSpPr>
        <xdr:cNvPr id="524" name="直線コネクタ 523"/>
        <xdr:cNvCxnSpPr/>
      </xdr:nvCxnSpPr>
      <xdr:spPr>
        <a:xfrm flipV="1">
          <a:off x="14592300" y="6212253"/>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111582</xdr:rowOff>
    </xdr:from>
    <xdr:to>
      <xdr:col>76</xdr:col>
      <xdr:colOff>114300</xdr:colOff>
      <xdr:row>36</xdr:row>
      <xdr:rowOff>147518</xdr:rowOff>
    </xdr:to>
    <xdr:cxnSp macro="">
      <xdr:nvCxnSpPr>
        <xdr:cNvPr id="527" name="直線コネクタ 526"/>
        <xdr:cNvCxnSpPr/>
      </xdr:nvCxnSpPr>
      <xdr:spPr>
        <a:xfrm flipV="1">
          <a:off x="13703300" y="6283782"/>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147518</xdr:rowOff>
    </xdr:from>
    <xdr:to>
      <xdr:col>71</xdr:col>
      <xdr:colOff>177800</xdr:colOff>
      <xdr:row>36</xdr:row>
      <xdr:rowOff>155953</xdr:rowOff>
    </xdr:to>
    <xdr:cxnSp macro="">
      <xdr:nvCxnSpPr>
        <xdr:cNvPr id="530" name="直線コネクタ 529"/>
        <xdr:cNvCxnSpPr/>
      </xdr:nvCxnSpPr>
      <xdr:spPr>
        <a:xfrm flipV="1">
          <a:off x="12814300" y="6319718"/>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13027</xdr:rowOff>
    </xdr:from>
    <xdr:to>
      <xdr:col>85</xdr:col>
      <xdr:colOff>177800</xdr:colOff>
      <xdr:row>36</xdr:row>
      <xdr:rowOff>114627</xdr:rowOff>
    </xdr:to>
    <xdr:sp macro="" textlink="">
      <xdr:nvSpPr>
        <xdr:cNvPr id="540" name="楕円 539"/>
        <xdr:cNvSpPr/>
      </xdr:nvSpPr>
      <xdr:spPr>
        <a:xfrm>
          <a:off x="16268700" y="61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162904</xdr:rowOff>
    </xdr:from>
    <xdr:ext cx="534377" cy="259045"/>
    <xdr:sp macro="" textlink="">
      <xdr:nvSpPr>
        <xdr:cNvPr id="541" name="消防費該当値テキスト"/>
        <xdr:cNvSpPr txBox="1"/>
      </xdr:nvSpPr>
      <xdr:spPr>
        <a:xfrm>
          <a:off x="16370300" y="61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160703</xdr:rowOff>
    </xdr:from>
    <xdr:to>
      <xdr:col>81</xdr:col>
      <xdr:colOff>101600</xdr:colOff>
      <xdr:row>36</xdr:row>
      <xdr:rowOff>90853</xdr:rowOff>
    </xdr:to>
    <xdr:sp macro="" textlink="">
      <xdr:nvSpPr>
        <xdr:cNvPr id="542" name="楕円 541"/>
        <xdr:cNvSpPr/>
      </xdr:nvSpPr>
      <xdr:spPr>
        <a:xfrm>
          <a:off x="15430500" y="61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107380</xdr:rowOff>
    </xdr:from>
    <xdr:ext cx="534377" cy="259045"/>
    <xdr:sp macro="" textlink="">
      <xdr:nvSpPr>
        <xdr:cNvPr id="543" name="テキスト ボックス 542"/>
        <xdr:cNvSpPr txBox="1"/>
      </xdr:nvSpPr>
      <xdr:spPr>
        <a:xfrm>
          <a:off x="15214111" y="59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60782</xdr:rowOff>
    </xdr:from>
    <xdr:to>
      <xdr:col>76</xdr:col>
      <xdr:colOff>165100</xdr:colOff>
      <xdr:row>36</xdr:row>
      <xdr:rowOff>162382</xdr:rowOff>
    </xdr:to>
    <xdr:sp macro="" textlink="">
      <xdr:nvSpPr>
        <xdr:cNvPr id="544" name="楕円 543"/>
        <xdr:cNvSpPr/>
      </xdr:nvSpPr>
      <xdr:spPr>
        <a:xfrm>
          <a:off x="14541500" y="62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153509</xdr:rowOff>
    </xdr:from>
    <xdr:ext cx="534377" cy="259045"/>
    <xdr:sp macro="" textlink="">
      <xdr:nvSpPr>
        <xdr:cNvPr id="545" name="テキスト ボックス 544"/>
        <xdr:cNvSpPr txBox="1"/>
      </xdr:nvSpPr>
      <xdr:spPr>
        <a:xfrm>
          <a:off x="14325111" y="6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96718</xdr:rowOff>
    </xdr:from>
    <xdr:to>
      <xdr:col>72</xdr:col>
      <xdr:colOff>38100</xdr:colOff>
      <xdr:row>37</xdr:row>
      <xdr:rowOff>26868</xdr:rowOff>
    </xdr:to>
    <xdr:sp macro="" textlink="">
      <xdr:nvSpPr>
        <xdr:cNvPr id="546" name="楕円 545"/>
        <xdr:cNvSpPr/>
      </xdr:nvSpPr>
      <xdr:spPr>
        <a:xfrm>
          <a:off x="13652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17995</xdr:rowOff>
    </xdr:from>
    <xdr:ext cx="534377" cy="259045"/>
    <xdr:sp macro="" textlink="">
      <xdr:nvSpPr>
        <xdr:cNvPr id="547" name="テキスト ボックス 546"/>
        <xdr:cNvSpPr txBox="1"/>
      </xdr:nvSpPr>
      <xdr:spPr>
        <a:xfrm>
          <a:off x="13436111" y="63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105153</xdr:rowOff>
    </xdr:from>
    <xdr:to>
      <xdr:col>67</xdr:col>
      <xdr:colOff>101600</xdr:colOff>
      <xdr:row>37</xdr:row>
      <xdr:rowOff>35303</xdr:rowOff>
    </xdr:to>
    <xdr:sp macro="" textlink="">
      <xdr:nvSpPr>
        <xdr:cNvPr id="548" name="楕円 547"/>
        <xdr:cNvSpPr/>
      </xdr:nvSpPr>
      <xdr:spPr>
        <a:xfrm>
          <a:off x="12763500" y="62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26430</xdr:rowOff>
    </xdr:from>
    <xdr:ext cx="534377" cy="259045"/>
    <xdr:sp macro="" textlink="">
      <xdr:nvSpPr>
        <xdr:cNvPr id="549" name="テキスト ボックス 548"/>
        <xdr:cNvSpPr txBox="1"/>
      </xdr:nvSpPr>
      <xdr:spPr>
        <a:xfrm>
          <a:off x="12547111" y="63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58253</xdr:rowOff>
    </xdr:from>
    <xdr:to>
      <xdr:col>85</xdr:col>
      <xdr:colOff>127000</xdr:colOff>
      <xdr:row>57</xdr:row>
      <xdr:rowOff>3715</xdr:rowOff>
    </xdr:to>
    <xdr:cxnSp macro="">
      <xdr:nvCxnSpPr>
        <xdr:cNvPr id="581" name="直線コネクタ 580"/>
        <xdr:cNvCxnSpPr/>
      </xdr:nvCxnSpPr>
      <xdr:spPr>
        <a:xfrm flipV="1">
          <a:off x="15481300" y="9659453"/>
          <a:ext cx="8382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119485</xdr:rowOff>
    </xdr:from>
    <xdr:to>
      <xdr:col>81</xdr:col>
      <xdr:colOff>50800</xdr:colOff>
      <xdr:row>57</xdr:row>
      <xdr:rowOff>3715</xdr:rowOff>
    </xdr:to>
    <xdr:cxnSp macro="">
      <xdr:nvCxnSpPr>
        <xdr:cNvPr id="584" name="直線コネクタ 583"/>
        <xdr:cNvCxnSpPr/>
      </xdr:nvCxnSpPr>
      <xdr:spPr>
        <a:xfrm>
          <a:off x="14592300" y="9720685"/>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119485</xdr:rowOff>
    </xdr:from>
    <xdr:to>
      <xdr:col>76</xdr:col>
      <xdr:colOff>114300</xdr:colOff>
      <xdr:row>56</xdr:row>
      <xdr:rowOff>144648</xdr:rowOff>
    </xdr:to>
    <xdr:cxnSp macro="">
      <xdr:nvCxnSpPr>
        <xdr:cNvPr id="587" name="直線コネクタ 586"/>
        <xdr:cNvCxnSpPr/>
      </xdr:nvCxnSpPr>
      <xdr:spPr>
        <a:xfrm flipV="1">
          <a:off x="13703300" y="9720685"/>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144648</xdr:rowOff>
    </xdr:from>
    <xdr:to>
      <xdr:col>71</xdr:col>
      <xdr:colOff>177800</xdr:colOff>
      <xdr:row>57</xdr:row>
      <xdr:rowOff>12305</xdr:rowOff>
    </xdr:to>
    <xdr:cxnSp macro="">
      <xdr:nvCxnSpPr>
        <xdr:cNvPr id="590" name="直線コネクタ 589"/>
        <xdr:cNvCxnSpPr/>
      </xdr:nvCxnSpPr>
      <xdr:spPr>
        <a:xfrm flipV="1">
          <a:off x="12814300" y="9745848"/>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7453</xdr:rowOff>
    </xdr:from>
    <xdr:to>
      <xdr:col>85</xdr:col>
      <xdr:colOff>177800</xdr:colOff>
      <xdr:row>56</xdr:row>
      <xdr:rowOff>109053</xdr:rowOff>
    </xdr:to>
    <xdr:sp macro="" textlink="">
      <xdr:nvSpPr>
        <xdr:cNvPr id="600" name="楕円 599"/>
        <xdr:cNvSpPr/>
      </xdr:nvSpPr>
      <xdr:spPr>
        <a:xfrm>
          <a:off x="162687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157330</xdr:rowOff>
    </xdr:from>
    <xdr:ext cx="534377" cy="259045"/>
    <xdr:sp macro="" textlink="">
      <xdr:nvSpPr>
        <xdr:cNvPr id="601" name="教育費該当値テキスト"/>
        <xdr:cNvSpPr txBox="1"/>
      </xdr:nvSpPr>
      <xdr:spPr>
        <a:xfrm>
          <a:off x="16370300" y="95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124365</xdr:rowOff>
    </xdr:from>
    <xdr:to>
      <xdr:col>81</xdr:col>
      <xdr:colOff>101600</xdr:colOff>
      <xdr:row>57</xdr:row>
      <xdr:rowOff>54515</xdr:rowOff>
    </xdr:to>
    <xdr:sp macro="" textlink="">
      <xdr:nvSpPr>
        <xdr:cNvPr id="602" name="楕円 601"/>
        <xdr:cNvSpPr/>
      </xdr:nvSpPr>
      <xdr:spPr>
        <a:xfrm>
          <a:off x="154305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45642</xdr:rowOff>
    </xdr:from>
    <xdr:ext cx="534377" cy="259045"/>
    <xdr:sp macro="" textlink="">
      <xdr:nvSpPr>
        <xdr:cNvPr id="603" name="テキスト ボックス 602"/>
        <xdr:cNvSpPr txBox="1"/>
      </xdr:nvSpPr>
      <xdr:spPr>
        <a:xfrm>
          <a:off x="15214111" y="9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68685</xdr:rowOff>
    </xdr:from>
    <xdr:to>
      <xdr:col>76</xdr:col>
      <xdr:colOff>165100</xdr:colOff>
      <xdr:row>56</xdr:row>
      <xdr:rowOff>170285</xdr:rowOff>
    </xdr:to>
    <xdr:sp macro="" textlink="">
      <xdr:nvSpPr>
        <xdr:cNvPr id="604" name="楕円 603"/>
        <xdr:cNvSpPr/>
      </xdr:nvSpPr>
      <xdr:spPr>
        <a:xfrm>
          <a:off x="14541500" y="9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161412</xdr:rowOff>
    </xdr:from>
    <xdr:ext cx="534377" cy="259045"/>
    <xdr:sp macro="" textlink="">
      <xdr:nvSpPr>
        <xdr:cNvPr id="605" name="テキスト ボックス 604"/>
        <xdr:cNvSpPr txBox="1"/>
      </xdr:nvSpPr>
      <xdr:spPr>
        <a:xfrm>
          <a:off x="14325111" y="9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93848</xdr:rowOff>
    </xdr:from>
    <xdr:to>
      <xdr:col>72</xdr:col>
      <xdr:colOff>38100</xdr:colOff>
      <xdr:row>57</xdr:row>
      <xdr:rowOff>23998</xdr:rowOff>
    </xdr:to>
    <xdr:sp macro="" textlink="">
      <xdr:nvSpPr>
        <xdr:cNvPr id="606" name="楕円 605"/>
        <xdr:cNvSpPr/>
      </xdr:nvSpPr>
      <xdr:spPr>
        <a:xfrm>
          <a:off x="13652500" y="9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15125</xdr:rowOff>
    </xdr:from>
    <xdr:ext cx="534377" cy="259045"/>
    <xdr:sp macro="" textlink="">
      <xdr:nvSpPr>
        <xdr:cNvPr id="607" name="テキスト ボックス 606"/>
        <xdr:cNvSpPr txBox="1"/>
      </xdr:nvSpPr>
      <xdr:spPr>
        <a:xfrm>
          <a:off x="13436111" y="978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132955</xdr:rowOff>
    </xdr:from>
    <xdr:to>
      <xdr:col>67</xdr:col>
      <xdr:colOff>101600</xdr:colOff>
      <xdr:row>57</xdr:row>
      <xdr:rowOff>63105</xdr:rowOff>
    </xdr:to>
    <xdr:sp macro="" textlink="">
      <xdr:nvSpPr>
        <xdr:cNvPr id="608" name="楕円 607"/>
        <xdr:cNvSpPr/>
      </xdr:nvSpPr>
      <xdr:spPr>
        <a:xfrm>
          <a:off x="12763500" y="9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54232</xdr:rowOff>
    </xdr:from>
    <xdr:ext cx="534377" cy="259045"/>
    <xdr:sp macro="" textlink="">
      <xdr:nvSpPr>
        <xdr:cNvPr id="609" name="テキスト ボックス 608"/>
        <xdr:cNvSpPr txBox="1"/>
      </xdr:nvSpPr>
      <xdr:spPr>
        <a:xfrm>
          <a:off x="12547111" y="98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10477</xdr:rowOff>
    </xdr:from>
    <xdr:to>
      <xdr:col>85</xdr:col>
      <xdr:colOff>127000</xdr:colOff>
      <xdr:row>79</xdr:row>
      <xdr:rowOff>22924</xdr:rowOff>
    </xdr:to>
    <xdr:cxnSp macro="">
      <xdr:nvCxnSpPr>
        <xdr:cNvPr id="638" name="直線コネクタ 637"/>
        <xdr:cNvCxnSpPr/>
      </xdr:nvCxnSpPr>
      <xdr:spPr>
        <a:xfrm flipV="1">
          <a:off x="15481300" y="13555027"/>
          <a:ext cx="8382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93853</xdr:rowOff>
    </xdr:from>
    <xdr:to>
      <xdr:col>81</xdr:col>
      <xdr:colOff>50800</xdr:colOff>
      <xdr:row>79</xdr:row>
      <xdr:rowOff>22924</xdr:rowOff>
    </xdr:to>
    <xdr:cxnSp macro="">
      <xdr:nvCxnSpPr>
        <xdr:cNvPr id="641" name="直線コネクタ 640"/>
        <xdr:cNvCxnSpPr/>
      </xdr:nvCxnSpPr>
      <xdr:spPr>
        <a:xfrm>
          <a:off x="14592300" y="13466953"/>
          <a:ext cx="8890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93853</xdr:rowOff>
    </xdr:from>
    <xdr:to>
      <xdr:col>76</xdr:col>
      <xdr:colOff>114300</xdr:colOff>
      <xdr:row>78</xdr:row>
      <xdr:rowOff>144311</xdr:rowOff>
    </xdr:to>
    <xdr:cxnSp macro="">
      <xdr:nvCxnSpPr>
        <xdr:cNvPr id="644" name="直線コネクタ 643"/>
        <xdr:cNvCxnSpPr/>
      </xdr:nvCxnSpPr>
      <xdr:spPr>
        <a:xfrm flipV="1">
          <a:off x="13703300" y="13466953"/>
          <a:ext cx="8890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144311</xdr:rowOff>
    </xdr:from>
    <xdr:to>
      <xdr:col>71</xdr:col>
      <xdr:colOff>177800</xdr:colOff>
      <xdr:row>79</xdr:row>
      <xdr:rowOff>26746</xdr:rowOff>
    </xdr:to>
    <xdr:cxnSp macro="">
      <xdr:nvCxnSpPr>
        <xdr:cNvPr id="647" name="直線コネクタ 646"/>
        <xdr:cNvCxnSpPr/>
      </xdr:nvCxnSpPr>
      <xdr:spPr>
        <a:xfrm flipV="1">
          <a:off x="12814300" y="1351741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131127</xdr:rowOff>
    </xdr:from>
    <xdr:to>
      <xdr:col>85</xdr:col>
      <xdr:colOff>177800</xdr:colOff>
      <xdr:row>79</xdr:row>
      <xdr:rowOff>61277</xdr:rowOff>
    </xdr:to>
    <xdr:sp macro="" textlink="">
      <xdr:nvSpPr>
        <xdr:cNvPr id="657" name="楕円 656"/>
        <xdr:cNvSpPr/>
      </xdr:nvSpPr>
      <xdr:spPr>
        <a:xfrm>
          <a:off x="162687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46054</xdr:rowOff>
    </xdr:from>
    <xdr:ext cx="469744" cy="259045"/>
    <xdr:sp macro="" textlink="">
      <xdr:nvSpPr>
        <xdr:cNvPr id="658" name="災害復旧費該当値テキスト"/>
        <xdr:cNvSpPr txBox="1"/>
      </xdr:nvSpPr>
      <xdr:spPr>
        <a:xfrm>
          <a:off x="16370300" y="134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143574</xdr:rowOff>
    </xdr:from>
    <xdr:to>
      <xdr:col>81</xdr:col>
      <xdr:colOff>101600</xdr:colOff>
      <xdr:row>79</xdr:row>
      <xdr:rowOff>73724</xdr:rowOff>
    </xdr:to>
    <xdr:sp macro="" textlink="">
      <xdr:nvSpPr>
        <xdr:cNvPr id="659" name="楕円 658"/>
        <xdr:cNvSpPr/>
      </xdr:nvSpPr>
      <xdr:spPr>
        <a:xfrm>
          <a:off x="15430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64851</xdr:rowOff>
    </xdr:from>
    <xdr:ext cx="469744" cy="259045"/>
    <xdr:sp macro="" textlink="">
      <xdr:nvSpPr>
        <xdr:cNvPr id="660" name="テキスト ボックス 659"/>
        <xdr:cNvSpPr txBox="1"/>
      </xdr:nvSpPr>
      <xdr:spPr>
        <a:xfrm>
          <a:off x="15246428" y="1360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43053</xdr:rowOff>
    </xdr:from>
    <xdr:to>
      <xdr:col>76</xdr:col>
      <xdr:colOff>165100</xdr:colOff>
      <xdr:row>78</xdr:row>
      <xdr:rowOff>144653</xdr:rowOff>
    </xdr:to>
    <xdr:sp macro="" textlink="">
      <xdr:nvSpPr>
        <xdr:cNvPr id="661" name="楕円 660"/>
        <xdr:cNvSpPr/>
      </xdr:nvSpPr>
      <xdr:spPr>
        <a:xfrm>
          <a:off x="14541500" y="134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161180</xdr:rowOff>
    </xdr:from>
    <xdr:ext cx="469744" cy="259045"/>
    <xdr:sp macro="" textlink="">
      <xdr:nvSpPr>
        <xdr:cNvPr id="662" name="テキスト ボックス 661"/>
        <xdr:cNvSpPr txBox="1"/>
      </xdr:nvSpPr>
      <xdr:spPr>
        <a:xfrm>
          <a:off x="14357428" y="1319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93511</xdr:rowOff>
    </xdr:from>
    <xdr:to>
      <xdr:col>72</xdr:col>
      <xdr:colOff>38100</xdr:colOff>
      <xdr:row>79</xdr:row>
      <xdr:rowOff>23661</xdr:rowOff>
    </xdr:to>
    <xdr:sp macro="" textlink="">
      <xdr:nvSpPr>
        <xdr:cNvPr id="663" name="楕円 662"/>
        <xdr:cNvSpPr/>
      </xdr:nvSpPr>
      <xdr:spPr>
        <a:xfrm>
          <a:off x="13652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40188</xdr:rowOff>
    </xdr:from>
    <xdr:ext cx="469744" cy="259045"/>
    <xdr:sp macro="" textlink="">
      <xdr:nvSpPr>
        <xdr:cNvPr id="664" name="テキスト ボックス 663"/>
        <xdr:cNvSpPr txBox="1"/>
      </xdr:nvSpPr>
      <xdr:spPr>
        <a:xfrm>
          <a:off x="13468428" y="1324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147396</xdr:rowOff>
    </xdr:from>
    <xdr:to>
      <xdr:col>67</xdr:col>
      <xdr:colOff>101600</xdr:colOff>
      <xdr:row>79</xdr:row>
      <xdr:rowOff>77546</xdr:rowOff>
    </xdr:to>
    <xdr:sp macro="" textlink="">
      <xdr:nvSpPr>
        <xdr:cNvPr id="665" name="楕円 664"/>
        <xdr:cNvSpPr/>
      </xdr:nvSpPr>
      <xdr:spPr>
        <a:xfrm>
          <a:off x="12763500" y="135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68673</xdr:rowOff>
    </xdr:from>
    <xdr:ext cx="469744" cy="259045"/>
    <xdr:sp macro="" textlink="">
      <xdr:nvSpPr>
        <xdr:cNvPr id="666" name="テキスト ボックス 665"/>
        <xdr:cNvSpPr txBox="1"/>
      </xdr:nvSpPr>
      <xdr:spPr>
        <a:xfrm>
          <a:off x="12579428" y="136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114858</xdr:rowOff>
    </xdr:from>
    <xdr:to>
      <xdr:col>85</xdr:col>
      <xdr:colOff>127000</xdr:colOff>
      <xdr:row>94</xdr:row>
      <xdr:rowOff>138836</xdr:rowOff>
    </xdr:to>
    <xdr:cxnSp macro="">
      <xdr:nvCxnSpPr>
        <xdr:cNvPr id="695" name="直線コネクタ 694"/>
        <xdr:cNvCxnSpPr/>
      </xdr:nvCxnSpPr>
      <xdr:spPr>
        <a:xfrm>
          <a:off x="15481300" y="16231158"/>
          <a:ext cx="8382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114858</xdr:rowOff>
    </xdr:from>
    <xdr:to>
      <xdr:col>81</xdr:col>
      <xdr:colOff>50800</xdr:colOff>
      <xdr:row>94</xdr:row>
      <xdr:rowOff>125985</xdr:rowOff>
    </xdr:to>
    <xdr:cxnSp macro="">
      <xdr:nvCxnSpPr>
        <xdr:cNvPr id="698" name="直線コネクタ 697"/>
        <xdr:cNvCxnSpPr/>
      </xdr:nvCxnSpPr>
      <xdr:spPr>
        <a:xfrm flipV="1">
          <a:off x="14592300" y="16231158"/>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88951</xdr:rowOff>
    </xdr:from>
    <xdr:to>
      <xdr:col>76</xdr:col>
      <xdr:colOff>114300</xdr:colOff>
      <xdr:row>94</xdr:row>
      <xdr:rowOff>125985</xdr:rowOff>
    </xdr:to>
    <xdr:cxnSp macro="">
      <xdr:nvCxnSpPr>
        <xdr:cNvPr id="701" name="直線コネクタ 700"/>
        <xdr:cNvCxnSpPr/>
      </xdr:nvCxnSpPr>
      <xdr:spPr>
        <a:xfrm>
          <a:off x="13703300" y="16205251"/>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69417</xdr:rowOff>
    </xdr:from>
    <xdr:to>
      <xdr:col>71</xdr:col>
      <xdr:colOff>177800</xdr:colOff>
      <xdr:row>94</xdr:row>
      <xdr:rowOff>88951</xdr:rowOff>
    </xdr:to>
    <xdr:cxnSp macro="">
      <xdr:nvCxnSpPr>
        <xdr:cNvPr id="704" name="直線コネクタ 703"/>
        <xdr:cNvCxnSpPr/>
      </xdr:nvCxnSpPr>
      <xdr:spPr>
        <a:xfrm>
          <a:off x="12814300" y="1618571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88036</xdr:rowOff>
    </xdr:from>
    <xdr:to>
      <xdr:col>85</xdr:col>
      <xdr:colOff>177800</xdr:colOff>
      <xdr:row>95</xdr:row>
      <xdr:rowOff>18186</xdr:rowOff>
    </xdr:to>
    <xdr:sp macro="" textlink="">
      <xdr:nvSpPr>
        <xdr:cNvPr id="714" name="楕円 713"/>
        <xdr:cNvSpPr/>
      </xdr:nvSpPr>
      <xdr:spPr>
        <a:xfrm>
          <a:off x="16268700" y="162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110913</xdr:rowOff>
    </xdr:from>
    <xdr:ext cx="534377" cy="259045"/>
    <xdr:sp macro="" textlink="">
      <xdr:nvSpPr>
        <xdr:cNvPr id="715" name="公債費該当値テキスト"/>
        <xdr:cNvSpPr txBox="1"/>
      </xdr:nvSpPr>
      <xdr:spPr>
        <a:xfrm>
          <a:off x="16370300" y="160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64058</xdr:rowOff>
    </xdr:from>
    <xdr:to>
      <xdr:col>81</xdr:col>
      <xdr:colOff>101600</xdr:colOff>
      <xdr:row>94</xdr:row>
      <xdr:rowOff>165658</xdr:rowOff>
    </xdr:to>
    <xdr:sp macro="" textlink="">
      <xdr:nvSpPr>
        <xdr:cNvPr id="716" name="楕円 715"/>
        <xdr:cNvSpPr/>
      </xdr:nvSpPr>
      <xdr:spPr>
        <a:xfrm>
          <a:off x="15430500" y="1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10735</xdr:rowOff>
    </xdr:from>
    <xdr:ext cx="534377" cy="259045"/>
    <xdr:sp macro="" textlink="">
      <xdr:nvSpPr>
        <xdr:cNvPr id="717" name="テキスト ボックス 716"/>
        <xdr:cNvSpPr txBox="1"/>
      </xdr:nvSpPr>
      <xdr:spPr>
        <a:xfrm>
          <a:off x="15214111" y="159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75185</xdr:rowOff>
    </xdr:from>
    <xdr:to>
      <xdr:col>76</xdr:col>
      <xdr:colOff>165100</xdr:colOff>
      <xdr:row>95</xdr:row>
      <xdr:rowOff>5335</xdr:rowOff>
    </xdr:to>
    <xdr:sp macro="" textlink="">
      <xdr:nvSpPr>
        <xdr:cNvPr id="718" name="楕円 717"/>
        <xdr:cNvSpPr/>
      </xdr:nvSpPr>
      <xdr:spPr>
        <a:xfrm>
          <a:off x="145415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21862</xdr:rowOff>
    </xdr:from>
    <xdr:ext cx="534377" cy="259045"/>
    <xdr:sp macro="" textlink="">
      <xdr:nvSpPr>
        <xdr:cNvPr id="719" name="テキスト ボックス 718"/>
        <xdr:cNvSpPr txBox="1"/>
      </xdr:nvSpPr>
      <xdr:spPr>
        <a:xfrm>
          <a:off x="14325111" y="159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38151</xdr:rowOff>
    </xdr:from>
    <xdr:to>
      <xdr:col>72</xdr:col>
      <xdr:colOff>38100</xdr:colOff>
      <xdr:row>94</xdr:row>
      <xdr:rowOff>139751</xdr:rowOff>
    </xdr:to>
    <xdr:sp macro="" textlink="">
      <xdr:nvSpPr>
        <xdr:cNvPr id="720" name="楕円 719"/>
        <xdr:cNvSpPr/>
      </xdr:nvSpPr>
      <xdr:spPr>
        <a:xfrm>
          <a:off x="13652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156278</xdr:rowOff>
    </xdr:from>
    <xdr:ext cx="534377" cy="259045"/>
    <xdr:sp macro="" textlink="">
      <xdr:nvSpPr>
        <xdr:cNvPr id="721" name="テキスト ボックス 720"/>
        <xdr:cNvSpPr txBox="1"/>
      </xdr:nvSpPr>
      <xdr:spPr>
        <a:xfrm>
          <a:off x="13436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18617</xdr:rowOff>
    </xdr:from>
    <xdr:to>
      <xdr:col>67</xdr:col>
      <xdr:colOff>101600</xdr:colOff>
      <xdr:row>94</xdr:row>
      <xdr:rowOff>120217</xdr:rowOff>
    </xdr:to>
    <xdr:sp macro="" textlink="">
      <xdr:nvSpPr>
        <xdr:cNvPr id="722" name="楕円 721"/>
        <xdr:cNvSpPr/>
      </xdr:nvSpPr>
      <xdr:spPr>
        <a:xfrm>
          <a:off x="12763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136744</xdr:rowOff>
    </xdr:from>
    <xdr:ext cx="534377" cy="259045"/>
    <xdr:sp macro="" textlink="">
      <xdr:nvSpPr>
        <xdr:cNvPr id="723" name="テキスト ボックス 722"/>
        <xdr:cNvSpPr txBox="1"/>
      </xdr:nvSpPr>
      <xdr:spPr>
        <a:xfrm>
          <a:off x="12547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総務費については、特別定額給付金給付事業の実施により、大幅な増となっている。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公債費については、プライマリーバランスに留意した適正管理により、前年度と比較すると</a:t>
          </a:r>
          <a:r>
            <a:rPr kumimoji="1" lang="en-US" altLang="ja-JP" sz="1100">
              <a:solidFill>
                <a:schemeClr val="dk1"/>
              </a:solidFill>
              <a:effectLst/>
              <a:latin typeface="+mn-lt"/>
              <a:ea typeface="+mn-ea"/>
              <a:cs typeface="+mn-cs"/>
            </a:rPr>
            <a:t>1,888</a:t>
          </a:r>
          <a:r>
            <a:rPr kumimoji="1" lang="ja-JP" altLang="ja-JP" sz="1100">
              <a:solidFill>
                <a:schemeClr val="dk1"/>
              </a:solidFill>
              <a:effectLst/>
              <a:latin typeface="+mn-lt"/>
              <a:ea typeface="+mn-ea"/>
              <a:cs typeface="+mn-cs"/>
            </a:rPr>
            <a:t>円の減となっているものの、依然として全国平均及び類似団体平均を上回っている。今後も減少を見込んでいるが、引き続き「中津市行政サービス高度化プラン」で掲げる目標を遵守しつつ、適正管理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歳入は、新型コロナウイルス感染症対策に係る国庫支出金の増（＋</a:t>
          </a:r>
          <a:r>
            <a:rPr kumimoji="1" lang="en-US" altLang="ja-JP" sz="1000">
              <a:solidFill>
                <a:schemeClr val="dk1"/>
              </a:solidFill>
              <a:effectLst/>
              <a:latin typeface="+mn-lt"/>
              <a:ea typeface="+mn-ea"/>
              <a:cs typeface="+mn-cs"/>
            </a:rPr>
            <a:t>10,628,084</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地方消費税交付金の増（＋</a:t>
          </a:r>
          <a:r>
            <a:rPr kumimoji="1" lang="en-US" altLang="ja-JP" sz="1000">
              <a:solidFill>
                <a:schemeClr val="dk1"/>
              </a:solidFill>
              <a:effectLst/>
              <a:latin typeface="+mn-lt"/>
              <a:ea typeface="+mn-ea"/>
              <a:cs typeface="+mn-cs"/>
            </a:rPr>
            <a:t>325,335</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などに</a:t>
          </a:r>
          <a:r>
            <a:rPr kumimoji="1" lang="ja-JP" altLang="ja-JP"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10,505,055</a:t>
          </a:r>
          <a:r>
            <a:rPr kumimoji="1" lang="ja-JP" altLang="ja-JP" sz="1000">
              <a:solidFill>
                <a:schemeClr val="dk1"/>
              </a:solidFill>
              <a:effectLst/>
              <a:latin typeface="+mn-lt"/>
              <a:ea typeface="+mn-ea"/>
              <a:cs typeface="+mn-cs"/>
            </a:rPr>
            <a:t>千円の増額となった。</a:t>
          </a:r>
          <a:endParaRPr lang="ja-JP" altLang="ja-JP" sz="1000">
            <a:effectLst/>
          </a:endParaRPr>
        </a:p>
        <a:p>
          <a:r>
            <a:rPr kumimoji="1" lang="ja-JP" altLang="ja-JP" sz="1000">
              <a:solidFill>
                <a:schemeClr val="dk1"/>
              </a:solidFill>
              <a:effectLst/>
              <a:latin typeface="+mn-lt"/>
              <a:ea typeface="+mn-ea"/>
              <a:cs typeface="+mn-cs"/>
            </a:rPr>
            <a:t>　歳出</a:t>
          </a:r>
          <a:r>
            <a:rPr kumimoji="1" lang="ja-JP" altLang="en-US" sz="1000">
              <a:solidFill>
                <a:schemeClr val="dk1"/>
              </a:solidFill>
              <a:effectLst/>
              <a:latin typeface="+mn-lt"/>
              <a:ea typeface="+mn-ea"/>
              <a:cs typeface="+mn-cs"/>
            </a:rPr>
            <a:t>についても、新型コロナウイルス感染症対策などに係る</a:t>
          </a:r>
          <a:r>
            <a:rPr kumimoji="1" lang="ja-JP" altLang="ja-JP" sz="1000">
              <a:solidFill>
                <a:schemeClr val="dk1"/>
              </a:solidFill>
              <a:effectLst/>
              <a:latin typeface="+mn-lt"/>
              <a:ea typeface="+mn-ea"/>
              <a:cs typeface="+mn-cs"/>
            </a:rPr>
            <a:t>扶助費</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391,587</a:t>
          </a:r>
          <a:r>
            <a:rPr kumimoji="1" lang="ja-JP" altLang="en-US" sz="1000">
              <a:solidFill>
                <a:schemeClr val="dk1"/>
              </a:solidFill>
              <a:effectLst/>
              <a:latin typeface="+mn-lt"/>
              <a:ea typeface="+mn-ea"/>
              <a:cs typeface="+mn-cs"/>
            </a:rPr>
            <a:t>千円）、物件費（＋</a:t>
          </a:r>
          <a:r>
            <a:rPr kumimoji="1" lang="en-US" altLang="ja-JP" sz="1000">
              <a:solidFill>
                <a:schemeClr val="dk1"/>
              </a:solidFill>
              <a:effectLst/>
              <a:latin typeface="+mn-lt"/>
              <a:ea typeface="+mn-ea"/>
              <a:cs typeface="+mn-cs"/>
            </a:rPr>
            <a:t>273,212</a:t>
          </a:r>
          <a:r>
            <a:rPr kumimoji="1" lang="ja-JP" altLang="en-US" sz="1000">
              <a:solidFill>
                <a:schemeClr val="dk1"/>
              </a:solidFill>
              <a:effectLst/>
              <a:latin typeface="+mn-lt"/>
              <a:ea typeface="+mn-ea"/>
              <a:cs typeface="+mn-cs"/>
            </a:rPr>
            <a:t>千円）、補助費等（＋</a:t>
          </a:r>
          <a:r>
            <a:rPr kumimoji="1" lang="en-US" altLang="ja-JP" sz="1000">
              <a:solidFill>
                <a:schemeClr val="dk1"/>
              </a:solidFill>
              <a:effectLst/>
              <a:latin typeface="+mn-lt"/>
              <a:ea typeface="+mn-ea"/>
              <a:cs typeface="+mn-cs"/>
            </a:rPr>
            <a:t>9,489,130</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の増</a:t>
          </a:r>
          <a:r>
            <a:rPr kumimoji="1" lang="ja-JP" altLang="en-US" sz="1000">
              <a:solidFill>
                <a:schemeClr val="dk1"/>
              </a:solidFill>
              <a:effectLst/>
              <a:latin typeface="+mn-lt"/>
              <a:ea typeface="+mn-ea"/>
              <a:cs typeface="+mn-cs"/>
            </a:rPr>
            <a:t>により</a:t>
          </a:r>
          <a:r>
            <a:rPr kumimoji="1" lang="en-US" altLang="ja-JP" sz="1000">
              <a:solidFill>
                <a:schemeClr val="dk1"/>
              </a:solidFill>
              <a:effectLst/>
              <a:latin typeface="+mn-lt"/>
              <a:ea typeface="+mn-ea"/>
              <a:cs typeface="+mn-cs"/>
            </a:rPr>
            <a:t>10,286,250</a:t>
          </a:r>
          <a:r>
            <a:rPr kumimoji="1" lang="ja-JP" altLang="ja-JP" sz="1000">
              <a:solidFill>
                <a:schemeClr val="dk1"/>
              </a:solidFill>
              <a:effectLst/>
              <a:latin typeface="+mn-lt"/>
              <a:ea typeface="+mn-ea"/>
              <a:cs typeface="+mn-cs"/>
            </a:rPr>
            <a:t>千円の増額</a:t>
          </a:r>
          <a:r>
            <a:rPr kumimoji="1" lang="ja-JP" altLang="en-US"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歳入</a:t>
          </a:r>
          <a:r>
            <a:rPr kumimoji="1" lang="ja-JP" altLang="ja-JP" sz="1000">
              <a:solidFill>
                <a:schemeClr val="dk1"/>
              </a:solidFill>
              <a:effectLst/>
              <a:latin typeface="+mn-lt"/>
              <a:ea typeface="+mn-ea"/>
              <a:cs typeface="+mn-cs"/>
            </a:rPr>
            <a:t>の増が大きく、実質収支は</a:t>
          </a:r>
          <a:r>
            <a:rPr kumimoji="1" lang="en-US" altLang="ja-JP" sz="1000">
              <a:solidFill>
                <a:schemeClr val="dk1"/>
              </a:solidFill>
              <a:effectLst/>
              <a:latin typeface="+mn-lt"/>
              <a:ea typeface="+mn-ea"/>
              <a:cs typeface="+mn-cs"/>
            </a:rPr>
            <a:t>2,024</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減額となった。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また、扶助費の増などが影響し、財政調整基金の取崩</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が増え、残高は前年度</a:t>
          </a:r>
          <a:r>
            <a:rPr kumimoji="1" lang="ja-JP" altLang="en-US" sz="1000">
              <a:solidFill>
                <a:schemeClr val="dk1"/>
              </a:solidFill>
              <a:effectLst/>
              <a:latin typeface="+mn-lt"/>
              <a:ea typeface="+mn-ea"/>
              <a:cs typeface="+mn-cs"/>
            </a:rPr>
            <a:t>と比較すると</a:t>
          </a:r>
          <a:r>
            <a:rPr kumimoji="1" lang="en-US" altLang="ja-JP" sz="1000">
              <a:solidFill>
                <a:schemeClr val="dk1"/>
              </a:solidFill>
              <a:effectLst/>
              <a:latin typeface="+mn-lt"/>
              <a:ea typeface="+mn-ea"/>
              <a:cs typeface="+mn-cs"/>
            </a:rPr>
            <a:t>338,358</a:t>
          </a:r>
          <a:r>
            <a:rPr kumimoji="1" lang="ja-JP" altLang="ja-JP" sz="1000">
              <a:solidFill>
                <a:schemeClr val="dk1"/>
              </a:solidFill>
              <a:effectLst/>
              <a:latin typeface="+mn-lt"/>
              <a:ea typeface="+mn-ea"/>
              <a:cs typeface="+mn-cs"/>
            </a:rPr>
            <a:t>千円の減額となった。</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一般会計等の実質収支</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2,024</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減となったが、下水道事業会計（＋</a:t>
          </a:r>
          <a:r>
            <a:rPr kumimoji="1" lang="en-US" altLang="ja-JP" sz="1400">
              <a:solidFill>
                <a:schemeClr val="dk1"/>
              </a:solidFill>
              <a:effectLst/>
              <a:latin typeface="+mn-lt"/>
              <a:ea typeface="+mn-ea"/>
              <a:cs typeface="+mn-cs"/>
            </a:rPr>
            <a:t>392,585</a:t>
          </a:r>
          <a:r>
            <a:rPr kumimoji="1" lang="ja-JP" altLang="en-US" sz="1400">
              <a:solidFill>
                <a:schemeClr val="dk1"/>
              </a:solidFill>
              <a:effectLst/>
              <a:latin typeface="+mn-lt"/>
              <a:ea typeface="+mn-ea"/>
              <a:cs typeface="+mn-cs"/>
            </a:rPr>
            <a:t>千円）や病院事業会計（＋</a:t>
          </a:r>
          <a:r>
            <a:rPr kumimoji="1" lang="en-US" altLang="ja-JP" sz="1400">
              <a:solidFill>
                <a:schemeClr val="dk1"/>
              </a:solidFill>
              <a:effectLst/>
              <a:latin typeface="+mn-lt"/>
              <a:ea typeface="+mn-ea"/>
              <a:cs typeface="+mn-cs"/>
            </a:rPr>
            <a:t>333,603</a:t>
          </a:r>
          <a:r>
            <a:rPr kumimoji="1" lang="ja-JP" altLang="en-US" sz="1400">
              <a:solidFill>
                <a:schemeClr val="dk1"/>
              </a:solidFill>
              <a:effectLst/>
              <a:latin typeface="+mn-lt"/>
              <a:ea typeface="+mn-ea"/>
              <a:cs typeface="+mn-cs"/>
            </a:rPr>
            <a:t>千円）などの法適用企業の剰余額が増加したことにより、</a:t>
          </a:r>
          <a:r>
            <a:rPr kumimoji="1" lang="ja-JP" altLang="ja-JP" sz="1400">
              <a:solidFill>
                <a:schemeClr val="dk1"/>
              </a:solidFill>
              <a:effectLst/>
              <a:latin typeface="+mn-lt"/>
              <a:ea typeface="+mn-ea"/>
              <a:cs typeface="+mn-cs"/>
            </a:rPr>
            <a:t>資金剰余額</a:t>
          </a:r>
          <a:r>
            <a:rPr kumimoji="1" lang="ja-JP" altLang="en-US" sz="1400">
              <a:solidFill>
                <a:schemeClr val="dk1"/>
              </a:solidFill>
              <a:effectLst/>
              <a:latin typeface="+mn-lt"/>
              <a:ea typeface="+mn-ea"/>
              <a:cs typeface="+mn-cs"/>
            </a:rPr>
            <a:t>総額は</a:t>
          </a:r>
          <a:r>
            <a:rPr kumimoji="1" lang="ja-JP" altLang="ja-JP" sz="1400">
              <a:solidFill>
                <a:schemeClr val="dk1"/>
              </a:solidFill>
              <a:effectLst/>
              <a:latin typeface="+mn-lt"/>
              <a:ea typeface="+mn-ea"/>
              <a:cs typeface="+mn-cs"/>
            </a:rPr>
            <a:t>前年度</a:t>
          </a:r>
          <a:r>
            <a:rPr kumimoji="1" lang="ja-JP" altLang="en-US" sz="1400">
              <a:solidFill>
                <a:schemeClr val="dk1"/>
              </a:solidFill>
              <a:effectLst/>
              <a:latin typeface="+mn-lt"/>
              <a:ea typeface="+mn-ea"/>
              <a:cs typeface="+mn-cs"/>
            </a:rPr>
            <a:t>と比較すると</a:t>
          </a:r>
          <a:r>
            <a:rPr kumimoji="1" lang="en-US" altLang="ja-JP" sz="1400">
              <a:solidFill>
                <a:schemeClr val="dk1"/>
              </a:solidFill>
              <a:effectLst/>
              <a:latin typeface="+mn-lt"/>
              <a:ea typeface="+mn-ea"/>
              <a:cs typeface="+mn-cs"/>
            </a:rPr>
            <a:t>639,431</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増の</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8,160,034</a:t>
          </a:r>
          <a:r>
            <a:rPr kumimoji="1" lang="ja-JP" altLang="ja-JP" sz="1400">
              <a:solidFill>
                <a:schemeClr val="dk1"/>
              </a:solidFill>
              <a:effectLst/>
              <a:latin typeface="+mn-lt"/>
              <a:ea typeface="+mn-ea"/>
              <a:cs typeface="+mn-cs"/>
            </a:rPr>
            <a:t>千円となった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標準財政規模の増加（＋</a:t>
          </a:r>
          <a:r>
            <a:rPr kumimoji="1" lang="en-US" altLang="ja-JP" sz="1400">
              <a:solidFill>
                <a:schemeClr val="dk1"/>
              </a:solidFill>
              <a:effectLst/>
              <a:latin typeface="+mn-lt"/>
              <a:ea typeface="+mn-ea"/>
              <a:cs typeface="+mn-cs"/>
            </a:rPr>
            <a:t>108,722</a:t>
          </a:r>
          <a:r>
            <a:rPr kumimoji="1" lang="ja-JP" altLang="en-US" sz="1400">
              <a:solidFill>
                <a:schemeClr val="dk1"/>
              </a:solidFill>
              <a:effectLst/>
              <a:latin typeface="+mn-lt"/>
              <a:ea typeface="+mn-ea"/>
              <a:cs typeface="+mn-cs"/>
            </a:rPr>
            <a:t>千円）よりも、</a:t>
          </a:r>
          <a:r>
            <a:rPr kumimoji="1" lang="ja-JP" altLang="ja-JP" sz="1400">
              <a:solidFill>
                <a:schemeClr val="dk1"/>
              </a:solidFill>
              <a:effectLst/>
              <a:latin typeface="+mn-lt"/>
              <a:ea typeface="+mn-ea"/>
              <a:cs typeface="+mn-cs"/>
            </a:rPr>
            <a:t>資金剰余額</a:t>
          </a:r>
          <a:r>
            <a:rPr kumimoji="1" lang="ja-JP" altLang="en-US" sz="1400">
              <a:solidFill>
                <a:schemeClr val="dk1"/>
              </a:solidFill>
              <a:effectLst/>
              <a:latin typeface="+mn-lt"/>
              <a:ea typeface="+mn-ea"/>
              <a:cs typeface="+mn-cs"/>
            </a:rPr>
            <a:t>の増加が大きくなった</a:t>
          </a:r>
          <a:r>
            <a:rPr kumimoji="1" lang="ja-JP" altLang="ja-JP" sz="1400">
              <a:solidFill>
                <a:schemeClr val="dk1"/>
              </a:solidFill>
              <a:effectLst/>
              <a:latin typeface="+mn-lt"/>
              <a:ea typeface="+mn-ea"/>
              <a:cs typeface="+mn-cs"/>
            </a:rPr>
            <a:t>ため、連結実質赤字比率は</a:t>
          </a:r>
          <a:r>
            <a:rPr kumimoji="1" lang="en-US" altLang="ja-JP" sz="1400">
              <a:solidFill>
                <a:schemeClr val="dk1"/>
              </a:solidFill>
              <a:effectLst/>
              <a:latin typeface="+mn-lt"/>
              <a:ea typeface="+mn-ea"/>
              <a:cs typeface="+mn-cs"/>
            </a:rPr>
            <a:t>2.25</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連結実質赤字比率は「早期健全化段階」の基準を大きく下回っており、良好な状態にあるため引き続き、当該比率の適正な推移に努める。</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36817;&#34276;\88_&#25991;&#26360;&#24246;&#21209;\R4\D-2-1&#20844;&#20250;&#35336;&#38306;&#36899;\&#28168;0906&#12304;0916&#12294;&#12305;0906&#20196;&#21644;%20&#65298;&#24180;&#24230;&#36001;&#25919;&#29366;&#27841;&#36039;&#26009;&#38598;&#12398;&#36861;&#21152;&#20316;&#25104;&#21450;&#12403;&#25552;&#20986;&#12395;&#12388;&#12356;&#12390;\02_&#24066;&#8594;&#30476;\&#12304;&#36001;&#25919;&#29366;&#27841;&#36039;&#26009;&#38598;&#12305;_442038_&#20013;&#2794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31.2</v>
          </cell>
          <cell r="BX51">
            <v>33.700000000000003</v>
          </cell>
          <cell r="CF51">
            <v>36.9</v>
          </cell>
          <cell r="CN51">
            <v>39.9</v>
          </cell>
          <cell r="CV51">
            <v>41.9</v>
          </cell>
        </row>
        <row r="53">
          <cell r="BP53">
            <v>59.5</v>
          </cell>
          <cell r="BX53">
            <v>60.4</v>
          </cell>
          <cell r="CF53">
            <v>61.4</v>
          </cell>
          <cell r="CN53">
            <v>61.8</v>
          </cell>
          <cell r="CV53">
            <v>62.8</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31.2</v>
          </cell>
          <cell r="BX73">
            <v>33.700000000000003</v>
          </cell>
          <cell r="CF73">
            <v>36.9</v>
          </cell>
          <cell r="CN73">
            <v>39.9</v>
          </cell>
          <cell r="CV73">
            <v>41.9</v>
          </cell>
        </row>
        <row r="75">
          <cell r="BP75">
            <v>5.0999999999999996</v>
          </cell>
          <cell r="BX75">
            <v>5.3</v>
          </cell>
          <cell r="CF75">
            <v>5.7</v>
          </cell>
          <cell r="CN75">
            <v>6.1</v>
          </cell>
          <cell r="CV75">
            <v>6.3</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53059773</v>
      </c>
      <c r="BO4" s="426"/>
      <c r="BP4" s="426"/>
      <c r="BQ4" s="426"/>
      <c r="BR4" s="426"/>
      <c r="BS4" s="426"/>
      <c r="BT4" s="426"/>
      <c r="BU4" s="427"/>
      <c r="BV4" s="425">
        <v>42554718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5.0999999999999996</v>
      </c>
      <c r="CU4" s="610"/>
      <c r="CV4" s="610"/>
      <c r="CW4" s="610"/>
      <c r="CX4" s="610"/>
      <c r="CY4" s="610"/>
      <c r="CZ4" s="610"/>
      <c r="DA4" s="611"/>
      <c r="DB4" s="609">
        <v>5.2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51470586</v>
      </c>
      <c r="BO5" s="431"/>
      <c r="BP5" s="431"/>
      <c r="BQ5" s="431"/>
      <c r="BR5" s="431"/>
      <c r="BS5" s="431"/>
      <c r="BT5" s="431"/>
      <c r="BU5" s="432"/>
      <c r="BV5" s="430">
        <v>41184336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96.7</v>
      </c>
      <c r="CU5" s="401"/>
      <c r="CV5" s="401"/>
      <c r="CW5" s="401"/>
      <c r="CX5" s="401"/>
      <c r="CY5" s="401"/>
      <c r="CZ5" s="401"/>
      <c r="DA5" s="402"/>
      <c r="DB5" s="400">
        <v>98.7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1589187</v>
      </c>
      <c r="BO6" s="431"/>
      <c r="BP6" s="431"/>
      <c r="BQ6" s="431"/>
      <c r="BR6" s="431"/>
      <c r="BS6" s="431"/>
      <c r="BT6" s="431"/>
      <c r="BU6" s="432"/>
      <c r="BV6" s="430">
        <v>1370382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101.1</v>
      </c>
      <c r="CU6" s="584"/>
      <c r="CV6" s="584"/>
      <c r="CW6" s="584"/>
      <c r="CX6" s="584"/>
      <c r="CY6" s="584"/>
      <c r="CZ6" s="584"/>
      <c r="DA6" s="585"/>
      <c r="DB6" s="583">
        <v>103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377977</v>
      </c>
      <c r="BO7" s="431"/>
      <c r="BP7" s="431"/>
      <c r="BQ7" s="431"/>
      <c r="BR7" s="431"/>
      <c r="BS7" s="431"/>
      <c r="BT7" s="431"/>
      <c r="BU7" s="432"/>
      <c r="BV7" s="430">
        <v>157148</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23746236</v>
      </c>
      <c r="CU7" s="431"/>
      <c r="CV7" s="431"/>
      <c r="CW7" s="431"/>
      <c r="CX7" s="431"/>
      <c r="CY7" s="431"/>
      <c r="CZ7" s="431"/>
      <c r="DA7" s="432"/>
      <c r="DB7" s="430">
        <v>23415815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1211210</v>
      </c>
      <c r="BO8" s="431"/>
      <c r="BP8" s="431"/>
      <c r="BQ8" s="431"/>
      <c r="BR8" s="431"/>
      <c r="BS8" s="431"/>
      <c r="BT8" s="431"/>
      <c r="BU8" s="432"/>
      <c r="BV8" s="430">
        <v>1213234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0.51</v>
      </c>
      <c r="CU8" s="544"/>
      <c r="CV8" s="544"/>
      <c r="CW8" s="544"/>
      <c r="CX8" s="544"/>
      <c r="CY8" s="544"/>
      <c r="CZ8" s="544"/>
      <c r="DA8" s="545"/>
      <c r="DB8" s="543">
        <v>0.51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82863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-2024</v>
      </c>
      <c r="BO9" s="431"/>
      <c r="BP9" s="431"/>
      <c r="BQ9" s="431"/>
      <c r="BR9" s="431"/>
      <c r="BS9" s="431"/>
      <c r="BT9" s="431"/>
      <c r="BU9" s="432"/>
      <c r="BV9" s="430">
        <v>-171026</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17.5</v>
      </c>
      <c r="CU9" s="401"/>
      <c r="CV9" s="401"/>
      <c r="CW9" s="401"/>
      <c r="CX9" s="401"/>
      <c r="CY9" s="401"/>
      <c r="CZ9" s="401"/>
      <c r="DA9" s="402"/>
      <c r="DB9" s="400">
        <v>18.7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83965</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9647</v>
      </c>
      <c r="BO10" s="431"/>
      <c r="BP10" s="431"/>
      <c r="BQ10" s="431"/>
      <c r="BR10" s="431"/>
      <c r="BS10" s="431"/>
      <c r="BT10" s="431"/>
      <c r="BU10" s="432"/>
      <c r="BV10" s="430">
        <v>20450</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2376</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83808</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948005</v>
      </c>
      <c r="BO12" s="431"/>
      <c r="BP12" s="431"/>
      <c r="BQ12" s="431"/>
      <c r="BR12" s="431"/>
      <c r="BS12" s="431"/>
      <c r="BT12" s="431"/>
      <c r="BU12" s="432"/>
      <c r="BV12" s="430">
        <v>1110188</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82316</v>
      </c>
      <c r="S13" s="534"/>
      <c r="T13" s="534"/>
      <c r="U13" s="534"/>
      <c r="V13" s="535"/>
      <c r="W13" s="521" t="s">
        <v>142</v>
      </c>
      <c r="X13" s="443"/>
      <c r="Y13" s="443"/>
      <c r="Z13" s="443"/>
      <c r="AA13" s="443"/>
      <c r="AB13" s="444"/>
      <c r="AC13" s="406">
        <v>2084</v>
      </c>
      <c r="AD13" s="407"/>
      <c r="AE13" s="407"/>
      <c r="AF13" s="407"/>
      <c r="AG13" s="408"/>
      <c r="AH13" s="406">
        <v>2106</v>
      </c>
      <c r="AI13" s="407"/>
      <c r="AJ13" s="407"/>
      <c r="AK13" s="407"/>
      <c r="AL13" s="409"/>
      <c r="AM13" s="499" t="s">
        <v>143</v>
      </c>
      <c r="AN13" s="404"/>
      <c r="AO13" s="404"/>
      <c r="AP13" s="404"/>
      <c r="AQ13" s="404"/>
      <c r="AR13" s="404"/>
      <c r="AS13" s="404"/>
      <c r="AT13" s="405"/>
      <c r="AU13" s="487" t="s">
        <v>128</v>
      </c>
      <c r="AV13" s="488"/>
      <c r="AW13" s="488"/>
      <c r="AX13" s="488"/>
      <c r="AY13" s="410" t="s">
        <v>144</v>
      </c>
      <c r="AZ13" s="411"/>
      <c r="BA13" s="411"/>
      <c r="BB13" s="411"/>
      <c r="BC13" s="411"/>
      <c r="BD13" s="411"/>
      <c r="BE13" s="411"/>
      <c r="BF13" s="411"/>
      <c r="BG13" s="411"/>
      <c r="BH13" s="411"/>
      <c r="BI13" s="411"/>
      <c r="BJ13" s="411"/>
      <c r="BK13" s="411"/>
      <c r="BL13" s="411"/>
      <c r="BM13" s="412"/>
      <c r="BN13" s="430">
        <v>-940382</v>
      </c>
      <c r="BO13" s="431"/>
      <c r="BP13" s="431"/>
      <c r="BQ13" s="431"/>
      <c r="BR13" s="431"/>
      <c r="BS13" s="431"/>
      <c r="BT13" s="431"/>
      <c r="BU13" s="432"/>
      <c r="BV13" s="430">
        <v>-1258388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83993</v>
      </c>
      <c r="S14" s="534"/>
      <c r="T14" s="534"/>
      <c r="U14" s="534"/>
      <c r="V14" s="535"/>
      <c r="W14" s="536"/>
      <c r="X14" s="446"/>
      <c r="Y14" s="446"/>
      <c r="Z14" s="446"/>
      <c r="AA14" s="446"/>
      <c r="AB14" s="447"/>
      <c r="AC14" s="526">
        <v>5.4</v>
      </c>
      <c r="AD14" s="527"/>
      <c r="AE14" s="527"/>
      <c r="AF14" s="527"/>
      <c r="AG14" s="528"/>
      <c r="AH14" s="526">
        <v>5.5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41.9</v>
      </c>
      <c r="CU14" s="538"/>
      <c r="CV14" s="538"/>
      <c r="CW14" s="538"/>
      <c r="CX14" s="538"/>
      <c r="CY14" s="538"/>
      <c r="CZ14" s="538"/>
      <c r="DA14" s="539"/>
      <c r="DB14" s="537">
        <v>39.9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141</v>
      </c>
      <c r="N15" s="531"/>
      <c r="O15" s="531"/>
      <c r="P15" s="531"/>
      <c r="Q15" s="532"/>
      <c r="R15" s="533">
        <v>82548</v>
      </c>
      <c r="S15" s="534"/>
      <c r="T15" s="534"/>
      <c r="U15" s="534"/>
      <c r="V15" s="535"/>
      <c r="W15" s="521" t="s">
        <v>148</v>
      </c>
      <c r="X15" s="443"/>
      <c r="Y15" s="443"/>
      <c r="Z15" s="443"/>
      <c r="AA15" s="443"/>
      <c r="AB15" s="444"/>
      <c r="AC15" s="406">
        <v>12875</v>
      </c>
      <c r="AD15" s="407"/>
      <c r="AE15" s="407"/>
      <c r="AF15" s="407"/>
      <c r="AG15" s="408"/>
      <c r="AH15" s="406">
        <v>12763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10347272</v>
      </c>
      <c r="BO15" s="426"/>
      <c r="BP15" s="426"/>
      <c r="BQ15" s="426"/>
      <c r="BR15" s="426"/>
      <c r="BS15" s="426"/>
      <c r="BT15" s="426"/>
      <c r="BU15" s="427"/>
      <c r="BV15" s="425">
        <v>9952490</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33.5</v>
      </c>
      <c r="AD16" s="527"/>
      <c r="AE16" s="527"/>
      <c r="AF16" s="527"/>
      <c r="AG16" s="528"/>
      <c r="AH16" s="526">
        <v>33.6</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19986864</v>
      </c>
      <c r="BO16" s="431"/>
      <c r="BP16" s="431"/>
      <c r="BQ16" s="431"/>
      <c r="BR16" s="431"/>
      <c r="BS16" s="431"/>
      <c r="BT16" s="431"/>
      <c r="BU16" s="432"/>
      <c r="BV16" s="430">
        <v>19403142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23421</v>
      </c>
      <c r="AD17" s="407"/>
      <c r="AE17" s="407"/>
      <c r="AF17" s="407"/>
      <c r="AG17" s="408"/>
      <c r="AH17" s="406">
        <v>23088</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13095612</v>
      </c>
      <c r="BO17" s="431"/>
      <c r="BP17" s="431"/>
      <c r="BQ17" s="431"/>
      <c r="BR17" s="431"/>
      <c r="BS17" s="431"/>
      <c r="BT17" s="431"/>
      <c r="BU17" s="432"/>
      <c r="BV17" s="430">
        <v>12707530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491.44</v>
      </c>
      <c r="M18" s="495"/>
      <c r="N18" s="495"/>
      <c r="O18" s="495"/>
      <c r="P18" s="495"/>
      <c r="Q18" s="495"/>
      <c r="R18" s="496"/>
      <c r="S18" s="496"/>
      <c r="T18" s="496"/>
      <c r="U18" s="496"/>
      <c r="V18" s="497"/>
      <c r="W18" s="511"/>
      <c r="X18" s="512"/>
      <c r="Y18" s="512"/>
      <c r="Z18" s="512"/>
      <c r="AA18" s="512"/>
      <c r="AB18" s="522"/>
      <c r="AC18" s="394">
        <v>61</v>
      </c>
      <c r="AD18" s="395"/>
      <c r="AE18" s="395"/>
      <c r="AF18" s="395"/>
      <c r="AG18" s="498"/>
      <c r="AH18" s="394">
        <v>60.8</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23054734</v>
      </c>
      <c r="BO18" s="431"/>
      <c r="BP18" s="431"/>
      <c r="BQ18" s="431"/>
      <c r="BR18" s="431"/>
      <c r="BS18" s="431"/>
      <c r="BT18" s="431"/>
      <c r="BU18" s="432"/>
      <c r="BV18" s="430">
        <v>23316544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169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28666362</v>
      </c>
      <c r="BO19" s="431"/>
      <c r="BP19" s="431"/>
      <c r="BQ19" s="431"/>
      <c r="BR19" s="431"/>
      <c r="BS19" s="431"/>
      <c r="BT19" s="431"/>
      <c r="BU19" s="432"/>
      <c r="BV19" s="430">
        <v>27748855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37571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40312447</v>
      </c>
      <c r="BO23" s="431"/>
      <c r="BP23" s="431"/>
      <c r="BQ23" s="431"/>
      <c r="BR23" s="431"/>
      <c r="BS23" s="431"/>
      <c r="BT23" s="431"/>
      <c r="BU23" s="432"/>
      <c r="BV23" s="430">
        <v>40750684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8850</v>
      </c>
      <c r="R24" s="407"/>
      <c r="S24" s="407"/>
      <c r="T24" s="407"/>
      <c r="U24" s="407"/>
      <c r="V24" s="408"/>
      <c r="W24" s="472"/>
      <c r="X24" s="463"/>
      <c r="Y24" s="464"/>
      <c r="Z24" s="403" t="s">
        <v>172</v>
      </c>
      <c r="AA24" s="404"/>
      <c r="AB24" s="404"/>
      <c r="AC24" s="404"/>
      <c r="AD24" s="404"/>
      <c r="AE24" s="404"/>
      <c r="AF24" s="404"/>
      <c r="AG24" s="405"/>
      <c r="AH24" s="406">
        <v>695</v>
      </c>
      <c r="AI24" s="407"/>
      <c r="AJ24" s="407"/>
      <c r="AK24" s="407"/>
      <c r="AL24" s="408"/>
      <c r="AM24" s="406">
        <v>2146160</v>
      </c>
      <c r="AN24" s="407"/>
      <c r="AO24" s="407"/>
      <c r="AP24" s="407"/>
      <c r="AQ24" s="407"/>
      <c r="AR24" s="408"/>
      <c r="AS24" s="406">
        <v>3088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36412002</v>
      </c>
      <c r="BO24" s="431"/>
      <c r="BP24" s="431"/>
      <c r="BQ24" s="431"/>
      <c r="BR24" s="431"/>
      <c r="BS24" s="431"/>
      <c r="BT24" s="431"/>
      <c r="BU24" s="432"/>
      <c r="BV24" s="430">
        <v>37145873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2</v>
      </c>
      <c r="M25" s="407"/>
      <c r="N25" s="407"/>
      <c r="O25" s="407"/>
      <c r="P25" s="408"/>
      <c r="Q25" s="406">
        <v>7270</v>
      </c>
      <c r="R25" s="407"/>
      <c r="S25" s="407"/>
      <c r="T25" s="407"/>
      <c r="U25" s="407"/>
      <c r="V25" s="408"/>
      <c r="W25" s="472"/>
      <c r="X25" s="463"/>
      <c r="Y25" s="464"/>
      <c r="Z25" s="403" t="s">
        <v>175</v>
      </c>
      <c r="AA25" s="404"/>
      <c r="AB25" s="404"/>
      <c r="AC25" s="404"/>
      <c r="AD25" s="404"/>
      <c r="AE25" s="404"/>
      <c r="AF25" s="404"/>
      <c r="AG25" s="405"/>
      <c r="AH25" s="406">
        <v>119</v>
      </c>
      <c r="AI25" s="407"/>
      <c r="AJ25" s="407"/>
      <c r="AK25" s="407"/>
      <c r="AL25" s="408"/>
      <c r="AM25" s="406">
        <v>340221</v>
      </c>
      <c r="AN25" s="407"/>
      <c r="AO25" s="407"/>
      <c r="AP25" s="407"/>
      <c r="AQ25" s="407"/>
      <c r="AR25" s="408"/>
      <c r="AS25" s="406">
        <v>2859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7357708</v>
      </c>
      <c r="BO25" s="426"/>
      <c r="BP25" s="426"/>
      <c r="BQ25" s="426"/>
      <c r="BR25" s="426"/>
      <c r="BS25" s="426"/>
      <c r="BT25" s="426"/>
      <c r="BU25" s="427"/>
      <c r="BV25" s="425">
        <v>4812272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6400</v>
      </c>
      <c r="R26" s="407"/>
      <c r="S26" s="407"/>
      <c r="T26" s="407"/>
      <c r="U26" s="407"/>
      <c r="V26" s="408"/>
      <c r="W26" s="472"/>
      <c r="X26" s="463"/>
      <c r="Y26" s="464"/>
      <c r="Z26" s="403" t="s">
        <v>178</v>
      </c>
      <c r="AA26" s="485"/>
      <c r="AB26" s="485"/>
      <c r="AC26" s="485"/>
      <c r="AD26" s="485"/>
      <c r="AE26" s="485"/>
      <c r="AF26" s="485"/>
      <c r="AG26" s="486"/>
      <c r="AH26" s="406">
        <v>8</v>
      </c>
      <c r="AI26" s="407"/>
      <c r="AJ26" s="407"/>
      <c r="AK26" s="407"/>
      <c r="AL26" s="408"/>
      <c r="AM26" s="406">
        <v>30968</v>
      </c>
      <c r="AN26" s="407"/>
      <c r="AO26" s="407"/>
      <c r="AP26" s="407"/>
      <c r="AQ26" s="407"/>
      <c r="AR26" s="408"/>
      <c r="AS26" s="406">
        <v>3871</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180</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4480</v>
      </c>
      <c r="R27" s="407"/>
      <c r="S27" s="407"/>
      <c r="T27" s="407"/>
      <c r="U27" s="407"/>
      <c r="V27" s="408"/>
      <c r="W27" s="472"/>
      <c r="X27" s="463"/>
      <c r="Y27" s="464"/>
      <c r="Z27" s="403" t="s">
        <v>182</v>
      </c>
      <c r="AA27" s="404"/>
      <c r="AB27" s="404"/>
      <c r="AC27" s="404"/>
      <c r="AD27" s="404"/>
      <c r="AE27" s="404"/>
      <c r="AF27" s="404"/>
      <c r="AG27" s="405"/>
      <c r="AH27" s="406">
        <v>38</v>
      </c>
      <c r="AI27" s="407"/>
      <c r="AJ27" s="407"/>
      <c r="AK27" s="407"/>
      <c r="AL27" s="408"/>
      <c r="AM27" s="406">
        <v>119773</v>
      </c>
      <c r="AN27" s="407"/>
      <c r="AO27" s="407"/>
      <c r="AP27" s="407"/>
      <c r="AQ27" s="407"/>
      <c r="AR27" s="408"/>
      <c r="AS27" s="406">
        <v>3152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1088328</v>
      </c>
      <c r="BO27" s="434"/>
      <c r="BP27" s="434"/>
      <c r="BQ27" s="434"/>
      <c r="BR27" s="434"/>
      <c r="BS27" s="434"/>
      <c r="BT27" s="434"/>
      <c r="BU27" s="435"/>
      <c r="BV27" s="433">
        <v>1087879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4060</v>
      </c>
      <c r="R28" s="407"/>
      <c r="S28" s="407"/>
      <c r="T28" s="407"/>
      <c r="U28" s="407"/>
      <c r="V28" s="408"/>
      <c r="W28" s="472"/>
      <c r="X28" s="463"/>
      <c r="Y28" s="464"/>
      <c r="Z28" s="403" t="s">
        <v>185</v>
      </c>
      <c r="AA28" s="404"/>
      <c r="AB28" s="404"/>
      <c r="AC28" s="404"/>
      <c r="AD28" s="404"/>
      <c r="AE28" s="404"/>
      <c r="AF28" s="404"/>
      <c r="AG28" s="405"/>
      <c r="AH28" s="406" t="s">
        <v>180</v>
      </c>
      <c r="AI28" s="407"/>
      <c r="AJ28" s="407"/>
      <c r="AK28" s="407"/>
      <c r="AL28" s="408"/>
      <c r="AM28" s="406" t="s">
        <v>131</v>
      </c>
      <c r="AN28" s="407"/>
      <c r="AO28" s="407"/>
      <c r="AP28" s="407"/>
      <c r="AQ28" s="407"/>
      <c r="AR28" s="408"/>
      <c r="AS28" s="406" t="s">
        <v>180</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3156350</v>
      </c>
      <c r="BO28" s="426"/>
      <c r="BP28" s="426"/>
      <c r="BQ28" s="426"/>
      <c r="BR28" s="426"/>
      <c r="BS28" s="426"/>
      <c r="BT28" s="426"/>
      <c r="BU28" s="427"/>
      <c r="BV28" s="425">
        <v>3494708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22</v>
      </c>
      <c r="M29" s="407"/>
      <c r="N29" s="407"/>
      <c r="O29" s="407"/>
      <c r="P29" s="408"/>
      <c r="Q29" s="406">
        <v>3880</v>
      </c>
      <c r="R29" s="407"/>
      <c r="S29" s="407"/>
      <c r="T29" s="407"/>
      <c r="U29" s="407"/>
      <c r="V29" s="408"/>
      <c r="W29" s="473"/>
      <c r="X29" s="474"/>
      <c r="Y29" s="475"/>
      <c r="Z29" s="403" t="s">
        <v>188</v>
      </c>
      <c r="AA29" s="404"/>
      <c r="AB29" s="404"/>
      <c r="AC29" s="404"/>
      <c r="AD29" s="404"/>
      <c r="AE29" s="404"/>
      <c r="AF29" s="404"/>
      <c r="AG29" s="405"/>
      <c r="AH29" s="406">
        <v>733</v>
      </c>
      <c r="AI29" s="407"/>
      <c r="AJ29" s="407"/>
      <c r="AK29" s="407"/>
      <c r="AL29" s="408"/>
      <c r="AM29" s="406">
        <v>2265933</v>
      </c>
      <c r="AN29" s="407"/>
      <c r="AO29" s="407"/>
      <c r="AP29" s="407"/>
      <c r="AQ29" s="407"/>
      <c r="AR29" s="408"/>
      <c r="AS29" s="406">
        <v>3091</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899809</v>
      </c>
      <c r="BO29" s="431"/>
      <c r="BP29" s="431"/>
      <c r="BQ29" s="431"/>
      <c r="BR29" s="431"/>
      <c r="BS29" s="431"/>
      <c r="BT29" s="431"/>
      <c r="BU29" s="432"/>
      <c r="BV29" s="430">
        <v>927723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101.3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4686394</v>
      </c>
      <c r="BO30" s="434"/>
      <c r="BP30" s="434"/>
      <c r="BQ30" s="434"/>
      <c r="BR30" s="434"/>
      <c r="BS30" s="434"/>
      <c r="BT30" s="434"/>
      <c r="BU30" s="435"/>
      <c r="BV30" s="433">
        <v>4956175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13</v>
      </c>
      <c r="BF34" s="389"/>
      <c r="BG34" s="388" t="str">
        <f>IF('各会計、関係団体の財政状況及び健全化判断比率'!B38="","",'各会計、関係団体の財政状況及び健全化判断比率'!B38)</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大分県交通災害共済組合（交通災害共済事業会計）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中津市土地開発公社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ケーブルネットワーク事業特別会計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国民健康保険事業特別会計（直診勘定）</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IF('各会計、関係団体の財政状況及び健全化判断比率'!B34="","",'各会計、関係団体の財政状況及び健全化判断比率'!B34)</f>
        <v>下水道事業会計（公共下水道事業）</v>
      </c>
      <c r="AP35" s="388"/>
      <c r="AQ35" s="388"/>
      <c r="AR35" s="388"/>
      <c r="AS35" s="388"/>
      <c r="AT35" s="388"/>
      <c r="AU35" s="388"/>
      <c r="AV35" s="388"/>
      <c r="AW35" s="388"/>
      <c r="AX35" s="388"/>
      <c r="AY35" s="388"/>
      <c r="AZ35" s="388"/>
      <c r="BA35" s="388"/>
      <c r="BB35" s="388"/>
      <c r="BC35" s="388"/>
      <c r="BD35" s="214"/>
      <c r="BE35" s="389">
        <f t="shared" ref="BE35:BE43" si="1">IF(BG35="","",BE34+1)</f>
        <v>14</v>
      </c>
      <c r="BF35" s="389"/>
      <c r="BG35" s="388" t="str">
        <f>IF('各会計、関係団体の財政状況及び健全化判断比率'!B39="","",'各会計、関係団体の財政状況及び健全化判断比率'!B39)</f>
        <v>小規模集合排水事業特別会計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大分県市町村会館管理組合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（有）はばたき</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介護保険事業特別会計（保険事業勘定）</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IF('各会計、関係団体の財政状況及び健全化判断比率'!B35="","",'各会計、関係団体の財政状況及び健全化判断比率'!B35)</f>
        <v>下水道事業会計（特定環境保全公共下水道事業）</v>
      </c>
      <c r="AP36" s="388"/>
      <c r="AQ36" s="388"/>
      <c r="AR36" s="388"/>
      <c r="AS36" s="388"/>
      <c r="AT36" s="388"/>
      <c r="AU36" s="388"/>
      <c r="AV36" s="388"/>
      <c r="AW36" s="388"/>
      <c r="AX36" s="388"/>
      <c r="AY36" s="388"/>
      <c r="AZ36" s="388"/>
      <c r="BA36" s="388"/>
      <c r="BB36" s="388"/>
      <c r="BC36" s="388"/>
      <c r="BD36" s="214"/>
      <c r="BE36" s="389">
        <f t="shared" si="1"/>
        <v>15</v>
      </c>
      <c r="BF36" s="389"/>
      <c r="BG36" s="388" t="str">
        <f>IF('各会計、関係団体の財政状況及び健全化判断比率'!B40="","",'各会計、関係団体の財政状況及び健全化判断比率'!B40)</f>
        <v>サイクリングターミナル事業特別会計</v>
      </c>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大分県後期高齢者医療広域連合（普通会計）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（有）西谷温泉</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介護保険事業特別会計（サービス事業勘定）</v>
      </c>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IF('各会計、関係団体の財政状況及び健全化判断比率'!B36="","",'各会計、関係団体の財政状況及び健全化判断比率'!B36)</f>
        <v>病院事業会計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19</v>
      </c>
      <c r="BX37" s="389"/>
      <c r="BY37" s="388" t="str">
        <f>IF('各会計、関係団体の財政状況及び健全化判断比率'!B71="","",'各会計、関係団体の財政状況及び健全化判断比率'!B71)</f>
        <v>大分県後期高齢者医療広域連合（後期高齢者医療事業会計）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（社）農業公社やまくに</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後期高齢者医療特別会計</v>
      </c>
      <c r="X38" s="388"/>
      <c r="Y38" s="388"/>
      <c r="Z38" s="388"/>
      <c r="AA38" s="388"/>
      <c r="AB38" s="388"/>
      <c r="AC38" s="388"/>
      <c r="AD38" s="388"/>
      <c r="AE38" s="388"/>
      <c r="AF38" s="388"/>
      <c r="AG38" s="388"/>
      <c r="AH38" s="388"/>
      <c r="AI38" s="388"/>
      <c r="AJ38" s="388"/>
      <c r="AK38" s="388"/>
      <c r="AL38" s="214"/>
      <c r="AM38" s="389">
        <f t="shared" si="0"/>
        <v>12</v>
      </c>
      <c r="AN38" s="389"/>
      <c r="AO38" s="388" t="str">
        <f>IF('各会計、関係団体の財政状況及び健全化判断比率'!B37="","",'各会計、関係団体の財政状況及び健全化判断比率'!B37)</f>
        <v>診療所事業会計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なかつ情報通信開発センター（株）</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25</v>
      </c>
      <c r="CP39" s="389"/>
      <c r="CQ39" s="388" t="str">
        <f>IF('各会計、関係団体の財政状況及び健全化判断比率'!BS12="","",'各会計、関係団体の財政状況及び健全化判断比率'!BS12)</f>
        <v>（株）道の駅なかつ</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26</v>
      </c>
      <c r="CP40" s="389"/>
      <c r="CQ40" s="388" t="str">
        <f>IF('各会計、関係団体の財政状況及び健全化判断比率'!BS13="","",'各会計、関係団体の財政状況及び健全化判断比率'!BS13)</f>
        <v>（株）農業生産法人やまくに</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rSeJuLD7AZbEuiIshNIiDzHrWZ6uNph7X+erZsXWVVpTWN8usRAJUAn3Q9dkkyVVilbMvkL6Uc72BlPUt59zQ==" saltValue="KDddbBMNpO9dl9VSV04w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579</v>
      </c>
      <c r="D34" s="1212"/>
      <c r="E34" s="1213"/>
      <c r="F34" s="32">
        <v>17.53</v>
      </c>
      <c r="G34" s="33">
        <v>17.260000000000002</v>
      </c>
      <c r="H34" s="33">
        <v>15.79</v>
      </c>
      <c r="I34" s="33">
        <v>16.95</v>
      </c>
      <c r="J34" s="34">
        <v>18.12</v>
      </c>
      <c r="K34" s="22"/>
      <c r="L34" s="22"/>
      <c r="M34" s="22"/>
      <c r="N34" s="22"/>
      <c r="O34" s="22"/>
      <c r="P34" s="22"/>
    </row>
    <row r="35" spans="1:16" ht="39" customHeight="1" x14ac:dyDescent="0.15">
      <c r="A35" s="22"/>
      <c r="B35" s="35"/>
      <c r="C35" s="1206" t="s">
        <v>580</v>
      </c>
      <c r="D35" s="1207"/>
      <c r="E35" s="1208"/>
      <c r="F35" s="36">
        <v>5.75</v>
      </c>
      <c r="G35" s="37">
        <v>5.8</v>
      </c>
      <c r="H35" s="37">
        <v>5.83</v>
      </c>
      <c r="I35" s="37">
        <v>6.26</v>
      </c>
      <c r="J35" s="38">
        <v>5.5</v>
      </c>
      <c r="K35" s="22"/>
      <c r="L35" s="22"/>
      <c r="M35" s="22"/>
      <c r="N35" s="22"/>
      <c r="O35" s="22"/>
      <c r="P35" s="22"/>
    </row>
    <row r="36" spans="1:16" ht="39" customHeight="1" x14ac:dyDescent="0.15">
      <c r="A36" s="22"/>
      <c r="B36" s="35"/>
      <c r="C36" s="1206" t="s">
        <v>581</v>
      </c>
      <c r="D36" s="1207"/>
      <c r="E36" s="1208"/>
      <c r="F36" s="36">
        <v>5.49</v>
      </c>
      <c r="G36" s="37">
        <v>6.85</v>
      </c>
      <c r="H36" s="37">
        <v>5.87</v>
      </c>
      <c r="I36" s="37">
        <v>5.1100000000000003</v>
      </c>
      <c r="J36" s="38">
        <v>5.01</v>
      </c>
      <c r="K36" s="22"/>
      <c r="L36" s="22"/>
      <c r="M36" s="22"/>
      <c r="N36" s="22"/>
      <c r="O36" s="22"/>
      <c r="P36" s="22"/>
    </row>
    <row r="37" spans="1:16" ht="39" customHeight="1" x14ac:dyDescent="0.15">
      <c r="A37" s="22"/>
      <c r="B37" s="35"/>
      <c r="C37" s="1206" t="s">
        <v>582</v>
      </c>
      <c r="D37" s="1207"/>
      <c r="E37" s="1208"/>
      <c r="F37" s="36">
        <v>1.49</v>
      </c>
      <c r="G37" s="37">
        <v>3.2</v>
      </c>
      <c r="H37" s="37">
        <v>2.58</v>
      </c>
      <c r="I37" s="37">
        <v>2.62</v>
      </c>
      <c r="J37" s="38">
        <v>2.7</v>
      </c>
      <c r="K37" s="22"/>
      <c r="L37" s="22"/>
      <c r="M37" s="22"/>
      <c r="N37" s="22"/>
      <c r="O37" s="22"/>
      <c r="P37" s="22"/>
    </row>
    <row r="38" spans="1:16" ht="39" customHeight="1" x14ac:dyDescent="0.15">
      <c r="A38" s="22"/>
      <c r="B38" s="35"/>
      <c r="C38" s="1206" t="s">
        <v>583</v>
      </c>
      <c r="D38" s="1207"/>
      <c r="E38" s="1208"/>
      <c r="F38" s="36" t="s">
        <v>528</v>
      </c>
      <c r="G38" s="37" t="s">
        <v>528</v>
      </c>
      <c r="H38" s="37" t="s">
        <v>528</v>
      </c>
      <c r="I38" s="37">
        <v>0.64</v>
      </c>
      <c r="J38" s="38">
        <v>2.2799999999999998</v>
      </c>
      <c r="K38" s="22"/>
      <c r="L38" s="22"/>
      <c r="M38" s="22"/>
      <c r="N38" s="22"/>
      <c r="O38" s="22"/>
      <c r="P38" s="22"/>
    </row>
    <row r="39" spans="1:16" ht="39" customHeight="1" x14ac:dyDescent="0.15">
      <c r="A39" s="22"/>
      <c r="B39" s="35"/>
      <c r="C39" s="1206" t="s">
        <v>584</v>
      </c>
      <c r="D39" s="1207"/>
      <c r="E39" s="1208"/>
      <c r="F39" s="36">
        <v>0.15</v>
      </c>
      <c r="G39" s="37">
        <v>0.43</v>
      </c>
      <c r="H39" s="37">
        <v>0.63</v>
      </c>
      <c r="I39" s="37">
        <v>0.26</v>
      </c>
      <c r="J39" s="38">
        <v>0.26</v>
      </c>
      <c r="K39" s="22"/>
      <c r="L39" s="22"/>
      <c r="M39" s="22"/>
      <c r="N39" s="22"/>
      <c r="O39" s="22"/>
      <c r="P39" s="22"/>
    </row>
    <row r="40" spans="1:16" ht="39" customHeight="1" x14ac:dyDescent="0.15">
      <c r="A40" s="22"/>
      <c r="B40" s="35"/>
      <c r="C40" s="1206" t="s">
        <v>585</v>
      </c>
      <c r="D40" s="1207"/>
      <c r="E40" s="1208"/>
      <c r="F40" s="36" t="s">
        <v>528</v>
      </c>
      <c r="G40" s="37" t="s">
        <v>528</v>
      </c>
      <c r="H40" s="37" t="s">
        <v>528</v>
      </c>
      <c r="I40" s="37">
        <v>0</v>
      </c>
      <c r="J40" s="38">
        <v>0.19</v>
      </c>
      <c r="K40" s="22"/>
      <c r="L40" s="22"/>
      <c r="M40" s="22"/>
      <c r="N40" s="22"/>
      <c r="O40" s="22"/>
      <c r="P40" s="22"/>
    </row>
    <row r="41" spans="1:16" ht="39" customHeight="1" x14ac:dyDescent="0.15">
      <c r="A41" s="22"/>
      <c r="B41" s="35"/>
      <c r="C41" s="1206" t="s">
        <v>586</v>
      </c>
      <c r="D41" s="1207"/>
      <c r="E41" s="1208"/>
      <c r="F41" s="36">
        <v>0.1</v>
      </c>
      <c r="G41" s="37">
        <v>0.08</v>
      </c>
      <c r="H41" s="37">
        <v>0.11</v>
      </c>
      <c r="I41" s="37">
        <v>0.08</v>
      </c>
      <c r="J41" s="38">
        <v>0.09</v>
      </c>
      <c r="K41" s="22"/>
      <c r="L41" s="22"/>
      <c r="M41" s="22"/>
      <c r="N41" s="22"/>
      <c r="O41" s="22"/>
      <c r="P41" s="22"/>
    </row>
    <row r="42" spans="1:16" ht="39" customHeight="1" x14ac:dyDescent="0.15">
      <c r="A42" s="22"/>
      <c r="B42" s="39"/>
      <c r="C42" s="1206" t="s">
        <v>587</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588</v>
      </c>
      <c r="D43" s="1210"/>
      <c r="E43" s="1211"/>
      <c r="F43" s="41">
        <v>0.78</v>
      </c>
      <c r="G43" s="42">
        <v>0.34</v>
      </c>
      <c r="H43" s="42">
        <v>2.06</v>
      </c>
      <c r="I43" s="42">
        <v>0.15</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3i50TA/J5968Cq0i7mQ+8z+LTVRD1SYBpWIEHM63OfYkoJs3MD6bQYrRQLTji1+nkLxN7tGUbfsPVtSMaIJVg==" saltValue="gLTFFKx+BOAtTb91Mw96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5161</v>
      </c>
      <c r="L45" s="60">
        <v>5015</v>
      </c>
      <c r="M45" s="60">
        <v>5152</v>
      </c>
      <c r="N45" s="60">
        <v>5201</v>
      </c>
      <c r="O45" s="61">
        <v>5034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14</v>
      </c>
      <c r="F47" s="1216"/>
      <c r="G47" s="1216"/>
      <c r="H47" s="1216"/>
      <c r="I47" s="1216"/>
      <c r="J47" s="1217"/>
      <c r="K47" s="63">
        <v>27</v>
      </c>
      <c r="L47" s="64">
        <v>13</v>
      </c>
      <c r="M47" s="64" t="s">
        <v>528</v>
      </c>
      <c r="N47" s="64" t="s">
        <v>528</v>
      </c>
      <c r="O47" s="65" t="s">
        <v>528</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1230</v>
      </c>
      <c r="L48" s="64">
        <v>1191</v>
      </c>
      <c r="M48" s="64">
        <v>1228</v>
      </c>
      <c r="N48" s="64">
        <v>1204</v>
      </c>
      <c r="O48" s="65">
        <v>1154</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528</v>
      </c>
      <c r="L49" s="64" t="s">
        <v>528</v>
      </c>
      <c r="M49" s="64" t="s">
        <v>528</v>
      </c>
      <c r="N49" s="64" t="s">
        <v>528</v>
      </c>
      <c r="O49" s="65" t="s">
        <v>528</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528</v>
      </c>
      <c r="L50" s="64" t="s">
        <v>528</v>
      </c>
      <c r="M50" s="64" t="s">
        <v>528</v>
      </c>
      <c r="N50" s="64" t="s">
        <v>528</v>
      </c>
      <c r="O50" s="65" t="s">
        <v>528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528</v>
      </c>
      <c r="L51" s="64" t="s">
        <v>528</v>
      </c>
      <c r="M51" s="64" t="s">
        <v>528</v>
      </c>
      <c r="N51" s="64" t="s">
        <v>528</v>
      </c>
      <c r="O51" s="65" t="s">
        <v>528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5395</v>
      </c>
      <c r="L52" s="64">
        <v>5202</v>
      </c>
      <c r="M52" s="64">
        <v>5199</v>
      </c>
      <c r="N52" s="64">
        <v>5155</v>
      </c>
      <c r="O52" s="65">
        <v>5003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1023</v>
      </c>
      <c r="L53" s="69">
        <v>1017</v>
      </c>
      <c r="M53" s="69">
        <v>1181</v>
      </c>
      <c r="N53" s="69">
        <v>1250</v>
      </c>
      <c r="O53" s="70">
        <v>1185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2" t="s">
        <v>25</v>
      </c>
      <c r="C57" s="1223"/>
      <c r="D57" s="1226" t="s">
        <v>26</v>
      </c>
      <c r="E57" s="1227"/>
      <c r="F57" s="1227"/>
      <c r="G57" s="1227"/>
      <c r="H57" s="1227"/>
      <c r="I57" s="1227"/>
      <c r="J57" s="1228"/>
      <c r="K57" s="83">
        <v>803</v>
      </c>
      <c r="L57" s="84">
        <v>401</v>
      </c>
      <c r="M57" s="84">
        <v>0</v>
      </c>
      <c r="N57" s="84">
        <v>0</v>
      </c>
      <c r="O57" s="85">
        <v>0</v>
      </c>
    </row>
    <row r="58" spans="1:21" ht="31.5" customHeight="1" thickBot="1" x14ac:dyDescent="0.2">
      <c r="B58" s="1224"/>
      <c r="C58" s="1225"/>
      <c r="D58" s="1229" t="s">
        <v>27</v>
      </c>
      <c r="E58" s="1230"/>
      <c r="F58" s="1230"/>
      <c r="G58" s="1230"/>
      <c r="H58" s="1230"/>
      <c r="I58" s="1230"/>
      <c r="J58" s="1231"/>
      <c r="K58" s="86">
        <v>93</v>
      </c>
      <c r="L58" s="87">
        <v>53</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CkoG9mEHZlxwC1/2A0kRNSDcXDe+zbQI75epXtQPW4wjTEE6xIZ+gFxtedd2H0ADA6x0qrXlOlxOV9btn5KEA==" saltValue="e3TxAA54yNTH4f8BlYCJ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43812</v>
      </c>
      <c r="J41" s="104">
        <v>42489</v>
      </c>
      <c r="K41" s="104">
        <v>41731</v>
      </c>
      <c r="L41" s="104">
        <v>40751</v>
      </c>
      <c r="M41" s="105">
        <v>40312</v>
      </c>
    </row>
    <row r="42" spans="2:13" ht="27.75" customHeight="1" x14ac:dyDescent="0.15">
      <c r="B42" s="1242"/>
      <c r="C42" s="1243"/>
      <c r="D42" s="106"/>
      <c r="E42" s="1246" t="s">
        <v>32</v>
      </c>
      <c r="F42" s="1246"/>
      <c r="G42" s="1246"/>
      <c r="H42" s="1247"/>
      <c r="I42" s="107">
        <v>403</v>
      </c>
      <c r="J42" s="108">
        <v>391</v>
      </c>
      <c r="K42" s="108">
        <v>392</v>
      </c>
      <c r="L42" s="108">
        <v>393</v>
      </c>
      <c r="M42" s="109">
        <v>394</v>
      </c>
    </row>
    <row r="43" spans="2:13" ht="27.75" customHeight="1" x14ac:dyDescent="0.15">
      <c r="B43" s="1242"/>
      <c r="C43" s="1243"/>
      <c r="D43" s="106"/>
      <c r="E43" s="1246" t="s">
        <v>33</v>
      </c>
      <c r="F43" s="1246"/>
      <c r="G43" s="1246"/>
      <c r="H43" s="1247"/>
      <c r="I43" s="107">
        <v>15227</v>
      </c>
      <c r="J43" s="108">
        <v>14048</v>
      </c>
      <c r="K43" s="108">
        <v>14067</v>
      </c>
      <c r="L43" s="108">
        <v>13677</v>
      </c>
      <c r="M43" s="109">
        <v>13677</v>
      </c>
    </row>
    <row r="44" spans="2:13" ht="27.75" customHeight="1" x14ac:dyDescent="0.15">
      <c r="B44" s="1242"/>
      <c r="C44" s="1243"/>
      <c r="D44" s="106"/>
      <c r="E44" s="1246" t="s">
        <v>34</v>
      </c>
      <c r="F44" s="1246"/>
      <c r="G44" s="1246"/>
      <c r="H44" s="1247"/>
      <c r="I44" s="107" t="s">
        <v>528</v>
      </c>
      <c r="J44" s="108" t="s">
        <v>528</v>
      </c>
      <c r="K44" s="108" t="s">
        <v>528</v>
      </c>
      <c r="L44" s="108" t="s">
        <v>528</v>
      </c>
      <c r="M44" s="109" t="s">
        <v>528</v>
      </c>
    </row>
    <row r="45" spans="2:13" ht="27.75" customHeight="1" x14ac:dyDescent="0.15">
      <c r="B45" s="1242"/>
      <c r="C45" s="1243"/>
      <c r="D45" s="106"/>
      <c r="E45" s="1246" t="s">
        <v>35</v>
      </c>
      <c r="F45" s="1246"/>
      <c r="G45" s="1246"/>
      <c r="H45" s="1247"/>
      <c r="I45" s="107">
        <v>6299</v>
      </c>
      <c r="J45" s="108">
        <v>6297</v>
      </c>
      <c r="K45" s="108">
        <v>5897</v>
      </c>
      <c r="L45" s="108">
        <v>5340</v>
      </c>
      <c r="M45" s="109">
        <v>5183</v>
      </c>
    </row>
    <row r="46" spans="2:13" ht="27.75" customHeight="1" x14ac:dyDescent="0.15">
      <c r="B46" s="1242"/>
      <c r="C46" s="1243"/>
      <c r="D46" s="110"/>
      <c r="E46" s="1246" t="s">
        <v>36</v>
      </c>
      <c r="F46" s="1246"/>
      <c r="G46" s="1246"/>
      <c r="H46" s="1247"/>
      <c r="I46" s="107">
        <v>246</v>
      </c>
      <c r="J46" s="108">
        <v>257</v>
      </c>
      <c r="K46" s="108">
        <v>245</v>
      </c>
      <c r="L46" s="108">
        <v>246</v>
      </c>
      <c r="M46" s="109">
        <v>239</v>
      </c>
    </row>
    <row r="47" spans="2:13" ht="27.75" customHeight="1" x14ac:dyDescent="0.15">
      <c r="B47" s="1242"/>
      <c r="C47" s="1243"/>
      <c r="D47" s="111"/>
      <c r="E47" s="1256" t="s">
        <v>37</v>
      </c>
      <c r="F47" s="1257"/>
      <c r="G47" s="1257"/>
      <c r="H47" s="1258"/>
      <c r="I47" s="107" t="s">
        <v>528</v>
      </c>
      <c r="J47" s="108" t="s">
        <v>528</v>
      </c>
      <c r="K47" s="108" t="s">
        <v>528</v>
      </c>
      <c r="L47" s="108" t="s">
        <v>528</v>
      </c>
      <c r="M47" s="109" t="s">
        <v>528</v>
      </c>
    </row>
    <row r="48" spans="2:13" ht="27.75" customHeight="1" x14ac:dyDescent="0.15">
      <c r="B48" s="1242"/>
      <c r="C48" s="1243"/>
      <c r="D48" s="106"/>
      <c r="E48" s="1246" t="s">
        <v>38</v>
      </c>
      <c r="F48" s="1246"/>
      <c r="G48" s="1246"/>
      <c r="H48" s="1247"/>
      <c r="I48" s="107" t="s">
        <v>528</v>
      </c>
      <c r="J48" s="108" t="s">
        <v>528</v>
      </c>
      <c r="K48" s="108" t="s">
        <v>528</v>
      </c>
      <c r="L48" s="108" t="s">
        <v>528</v>
      </c>
      <c r="M48" s="109" t="s">
        <v>528</v>
      </c>
    </row>
    <row r="49" spans="2:13" ht="27.75" customHeight="1" x14ac:dyDescent="0.15">
      <c r="B49" s="1244"/>
      <c r="C49" s="1245"/>
      <c r="D49" s="106"/>
      <c r="E49" s="1246" t="s">
        <v>39</v>
      </c>
      <c r="F49" s="1246"/>
      <c r="G49" s="1246"/>
      <c r="H49" s="1247"/>
      <c r="I49" s="107" t="s">
        <v>528</v>
      </c>
      <c r="J49" s="108" t="s">
        <v>528</v>
      </c>
      <c r="K49" s="108" t="s">
        <v>528</v>
      </c>
      <c r="L49" s="108" t="s">
        <v>528</v>
      </c>
      <c r="M49" s="109" t="s">
        <v>528</v>
      </c>
    </row>
    <row r="50" spans="2:13" ht="27.75" customHeight="1" x14ac:dyDescent="0.15">
      <c r="B50" s="1240" t="s">
        <v>40</v>
      </c>
      <c r="C50" s="1241"/>
      <c r="D50" s="112"/>
      <c r="E50" s="1246" t="s">
        <v>41</v>
      </c>
      <c r="F50" s="1246"/>
      <c r="G50" s="1246"/>
      <c r="H50" s="1247"/>
      <c r="I50" s="107">
        <v>9826</v>
      </c>
      <c r="J50" s="108">
        <v>8707</v>
      </c>
      <c r="K50" s="108">
        <v>9156</v>
      </c>
      <c r="L50" s="108">
        <v>8451</v>
      </c>
      <c r="M50" s="109">
        <v>8319</v>
      </c>
    </row>
    <row r="51" spans="2:13" ht="27.75" customHeight="1" x14ac:dyDescent="0.15">
      <c r="B51" s="1242"/>
      <c r="C51" s="1243"/>
      <c r="D51" s="106"/>
      <c r="E51" s="1246" t="s">
        <v>42</v>
      </c>
      <c r="F51" s="1246"/>
      <c r="G51" s="1246"/>
      <c r="H51" s="1247"/>
      <c r="I51" s="107">
        <v>6167</v>
      </c>
      <c r="J51" s="108">
        <v>6052</v>
      </c>
      <c r="K51" s="108">
        <v>5731</v>
      </c>
      <c r="L51" s="108">
        <v>5653</v>
      </c>
      <c r="M51" s="109">
        <v>5773</v>
      </c>
    </row>
    <row r="52" spans="2:13" ht="27.75" customHeight="1" x14ac:dyDescent="0.15">
      <c r="B52" s="1244"/>
      <c r="C52" s="1245"/>
      <c r="D52" s="106"/>
      <c r="E52" s="1246" t="s">
        <v>43</v>
      </c>
      <c r="F52" s="1246"/>
      <c r="G52" s="1246"/>
      <c r="H52" s="1247"/>
      <c r="I52" s="107">
        <v>44072</v>
      </c>
      <c r="J52" s="108">
        <v>42397</v>
      </c>
      <c r="K52" s="108">
        <v>40532</v>
      </c>
      <c r="L52" s="108">
        <v>38782</v>
      </c>
      <c r="M52" s="109">
        <v>37614</v>
      </c>
    </row>
    <row r="53" spans="2:13" ht="27.75" customHeight="1" thickBot="1" x14ac:dyDescent="0.2">
      <c r="B53" s="1248" t="s">
        <v>44</v>
      </c>
      <c r="C53" s="1249"/>
      <c r="D53" s="113"/>
      <c r="E53" s="1250" t="s">
        <v>45</v>
      </c>
      <c r="F53" s="1250"/>
      <c r="G53" s="1250"/>
      <c r="H53" s="1251"/>
      <c r="I53" s="114">
        <v>5923</v>
      </c>
      <c r="J53" s="115">
        <v>6327</v>
      </c>
      <c r="K53" s="115">
        <v>6914</v>
      </c>
      <c r="L53" s="115">
        <v>7520</v>
      </c>
      <c r="M53" s="116">
        <v>8098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mh1ZAsv31YHfvBt7jzJkOT3Fs8kXbS0g8wpO0/P/qK/6Z9adaNZqEo3HB6hOTHM10+kkyW64fOQggNKtI+Cg==" saltValue="M07hdOhF04q5m1duHFwJ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3884</v>
      </c>
      <c r="G55" s="128">
        <v>3495</v>
      </c>
      <c r="H55" s="129">
        <v>3156</v>
      </c>
    </row>
    <row r="56" spans="2:8" ht="52.5" customHeight="1" x14ac:dyDescent="0.15">
      <c r="B56" s="130"/>
      <c r="C56" s="1269" t="s">
        <v>49</v>
      </c>
      <c r="D56" s="1269"/>
      <c r="E56" s="1270"/>
      <c r="F56" s="131">
        <v>1123</v>
      </c>
      <c r="G56" s="131">
        <v>928</v>
      </c>
      <c r="H56" s="132">
        <v>900</v>
      </c>
    </row>
    <row r="57" spans="2:8" ht="53.25" customHeight="1" x14ac:dyDescent="0.15">
      <c r="B57" s="130"/>
      <c r="C57" s="1271" t="s">
        <v>50</v>
      </c>
      <c r="D57" s="1271"/>
      <c r="E57" s="1272"/>
      <c r="F57" s="133">
        <v>5436</v>
      </c>
      <c r="G57" s="133">
        <v>4956</v>
      </c>
      <c r="H57" s="134">
        <v>4686</v>
      </c>
    </row>
    <row r="58" spans="2:8" ht="45.75" customHeight="1" x14ac:dyDescent="0.15">
      <c r="B58" s="135"/>
      <c r="C58" s="1259" t="s">
        <v>631</v>
      </c>
      <c r="D58" s="1260"/>
      <c r="E58" s="1261"/>
      <c r="F58" s="136">
        <v>2551</v>
      </c>
      <c r="G58" s="136">
        <v>2251</v>
      </c>
      <c r="H58" s="137">
        <v>1721</v>
      </c>
    </row>
    <row r="59" spans="2:8" ht="45.75" customHeight="1" x14ac:dyDescent="0.15">
      <c r="B59" s="135"/>
      <c r="C59" s="1259" t="s">
        <v>632</v>
      </c>
      <c r="D59" s="1260"/>
      <c r="E59" s="1261"/>
      <c r="F59" s="136">
        <v>1155</v>
      </c>
      <c r="G59" s="136">
        <v>1155</v>
      </c>
      <c r="H59" s="137">
        <v>1155</v>
      </c>
    </row>
    <row r="60" spans="2:8" ht="45.75" customHeight="1" x14ac:dyDescent="0.15">
      <c r="B60" s="135"/>
      <c r="C60" s="1259" t="s">
        <v>633</v>
      </c>
      <c r="D60" s="1260"/>
      <c r="E60" s="1261"/>
      <c r="F60" s="136">
        <v>948</v>
      </c>
      <c r="G60" s="136">
        <v>948</v>
      </c>
      <c r="H60" s="137">
        <v>948</v>
      </c>
    </row>
    <row r="61" spans="2:8" ht="45.75" customHeight="1" x14ac:dyDescent="0.15">
      <c r="B61" s="135"/>
      <c r="C61" s="1259" t="s">
        <v>634</v>
      </c>
      <c r="D61" s="1260"/>
      <c r="E61" s="1261"/>
      <c r="F61" s="136">
        <v>0</v>
      </c>
      <c r="G61" s="136">
        <v>149</v>
      </c>
      <c r="H61" s="137">
        <v>212</v>
      </c>
    </row>
    <row r="62" spans="2:8" ht="45.75" customHeight="1" thickBot="1" x14ac:dyDescent="0.2">
      <c r="B62" s="138"/>
      <c r="C62" s="1262" t="s">
        <v>635</v>
      </c>
      <c r="D62" s="1263"/>
      <c r="E62" s="1264"/>
      <c r="F62" s="139">
        <v>71</v>
      </c>
      <c r="G62" s="139">
        <v>69</v>
      </c>
      <c r="H62" s="140">
        <v>142</v>
      </c>
    </row>
    <row r="63" spans="2:8" ht="52.5" customHeight="1" thickBot="1" x14ac:dyDescent="0.2">
      <c r="B63" s="141"/>
      <c r="C63" s="1265" t="s">
        <v>51</v>
      </c>
      <c r="D63" s="1265"/>
      <c r="E63" s="1266"/>
      <c r="F63" s="142">
        <v>10443</v>
      </c>
      <c r="G63" s="142">
        <v>9379</v>
      </c>
      <c r="H63" s="143">
        <v>8743</v>
      </c>
    </row>
    <row r="64" spans="2:8" ht="15" customHeight="1" x14ac:dyDescent="0.15"/>
  </sheetData>
  <sheetProtection algorithmName="SHA-512" hashValue="8kAcGccjBTmHapDZpvBtpUpM1LXge95NacN+Lk7ShyusFb0beuJ11gXoNtvmFBKdegh5utkPperPALLQmhXlwg==" saltValue="+4oS3NrrSyfzRlxgUwo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642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642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643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644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645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646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569</v>
      </c>
      <c r="BQ50" s="1307"/>
      <c r="BR50" s="1307"/>
      <c r="BS50" s="1307"/>
      <c r="BT50" s="1307"/>
      <c r="BU50" s="1307"/>
      <c r="BV50" s="1307"/>
      <c r="BW50" s="1307"/>
      <c r="BX50" s="1307" t="s">
        <v>570</v>
      </c>
      <c r="BY50" s="1307"/>
      <c r="BZ50" s="1307"/>
      <c r="CA50" s="1307"/>
      <c r="CB50" s="1307"/>
      <c r="CC50" s="1307"/>
      <c r="CD50" s="1307"/>
      <c r="CE50" s="1307"/>
      <c r="CF50" s="1307" t="s">
        <v>571</v>
      </c>
      <c r="CG50" s="1307"/>
      <c r="CH50" s="1307"/>
      <c r="CI50" s="1307"/>
      <c r="CJ50" s="1307"/>
      <c r="CK50" s="1307"/>
      <c r="CL50" s="1307"/>
      <c r="CM50" s="1307"/>
      <c r="CN50" s="1307" t="s">
        <v>572</v>
      </c>
      <c r="CO50" s="1307"/>
      <c r="CP50" s="1307"/>
      <c r="CQ50" s="1307"/>
      <c r="CR50" s="1307"/>
      <c r="CS50" s="1307"/>
      <c r="CT50" s="1307"/>
      <c r="CU50" s="1307"/>
      <c r="CV50" s="1307" t="s">
        <v>573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647</v>
      </c>
      <c r="AO51" s="1311"/>
      <c r="AP51" s="1311"/>
      <c r="AQ51" s="1311"/>
      <c r="AR51" s="1311"/>
      <c r="AS51" s="1311"/>
      <c r="AT51" s="1311"/>
      <c r="AU51" s="1311"/>
      <c r="AV51" s="1311"/>
      <c r="AW51" s="1311"/>
      <c r="AX51" s="1311"/>
      <c r="AY51" s="1311"/>
      <c r="AZ51" s="1311"/>
      <c r="BA51" s="1311"/>
      <c r="BB51" s="1311" t="s">
        <v>648</v>
      </c>
      <c r="BC51" s="1311"/>
      <c r="BD51" s="1311"/>
      <c r="BE51" s="1311"/>
      <c r="BF51" s="1311"/>
      <c r="BG51" s="1311"/>
      <c r="BH51" s="1311"/>
      <c r="BI51" s="1311"/>
      <c r="BJ51" s="1311"/>
      <c r="BK51" s="1311"/>
      <c r="BL51" s="1311"/>
      <c r="BM51" s="1311"/>
      <c r="BN51" s="1311"/>
      <c r="BO51" s="1311"/>
      <c r="BP51" s="1312">
        <v>31.2</v>
      </c>
      <c r="BQ51" s="1312"/>
      <c r="BR51" s="1312"/>
      <c r="BS51" s="1312"/>
      <c r="BT51" s="1312"/>
      <c r="BU51" s="1312"/>
      <c r="BV51" s="1312"/>
      <c r="BW51" s="1312"/>
      <c r="BX51" s="1312">
        <v>33.700000000000003</v>
      </c>
      <c r="BY51" s="1312"/>
      <c r="BZ51" s="1312"/>
      <c r="CA51" s="1312"/>
      <c r="CB51" s="1312"/>
      <c r="CC51" s="1312"/>
      <c r="CD51" s="1312"/>
      <c r="CE51" s="1312"/>
      <c r="CF51" s="1312">
        <v>36.9</v>
      </c>
      <c r="CG51" s="1312"/>
      <c r="CH51" s="1312"/>
      <c r="CI51" s="1312"/>
      <c r="CJ51" s="1312"/>
      <c r="CK51" s="1312"/>
      <c r="CL51" s="1312"/>
      <c r="CM51" s="1312"/>
      <c r="CN51" s="1312">
        <v>39.9</v>
      </c>
      <c r="CO51" s="1312"/>
      <c r="CP51" s="1312"/>
      <c r="CQ51" s="1312"/>
      <c r="CR51" s="1312"/>
      <c r="CS51" s="1312"/>
      <c r="CT51" s="1312"/>
      <c r="CU51" s="1312"/>
      <c r="CV51" s="1312">
        <v>41.9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649</v>
      </c>
      <c r="BC53" s="1311"/>
      <c r="BD53" s="1311"/>
      <c r="BE53" s="1311"/>
      <c r="BF53" s="1311"/>
      <c r="BG53" s="1311"/>
      <c r="BH53" s="1311"/>
      <c r="BI53" s="1311"/>
      <c r="BJ53" s="1311"/>
      <c r="BK53" s="1311"/>
      <c r="BL53" s="1311"/>
      <c r="BM53" s="1311"/>
      <c r="BN53" s="1311"/>
      <c r="BO53" s="1311"/>
      <c r="BP53" s="1312">
        <v>59.5</v>
      </c>
      <c r="BQ53" s="1312"/>
      <c r="BR53" s="1312"/>
      <c r="BS53" s="1312"/>
      <c r="BT53" s="1312"/>
      <c r="BU53" s="1312"/>
      <c r="BV53" s="1312"/>
      <c r="BW53" s="1312"/>
      <c r="BX53" s="1312">
        <v>60.4</v>
      </c>
      <c r="BY53" s="1312"/>
      <c r="BZ53" s="1312"/>
      <c r="CA53" s="1312"/>
      <c r="CB53" s="1312"/>
      <c r="CC53" s="1312"/>
      <c r="CD53" s="1312"/>
      <c r="CE53" s="1312"/>
      <c r="CF53" s="1312">
        <v>61.4</v>
      </c>
      <c r="CG53" s="1312"/>
      <c r="CH53" s="1312"/>
      <c r="CI53" s="1312"/>
      <c r="CJ53" s="1312"/>
      <c r="CK53" s="1312"/>
      <c r="CL53" s="1312"/>
      <c r="CM53" s="1312"/>
      <c r="CN53" s="1312">
        <v>61.8</v>
      </c>
      <c r="CO53" s="1312"/>
      <c r="CP53" s="1312"/>
      <c r="CQ53" s="1312"/>
      <c r="CR53" s="1312"/>
      <c r="CS53" s="1312"/>
      <c r="CT53" s="1312"/>
      <c r="CU53" s="1312"/>
      <c r="CV53" s="1312">
        <v>62.8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651</v>
      </c>
      <c r="AO55" s="1307"/>
      <c r="AP55" s="1307"/>
      <c r="AQ55" s="1307"/>
      <c r="AR55" s="1307"/>
      <c r="AS55" s="1307"/>
      <c r="AT55" s="1307"/>
      <c r="AU55" s="1307"/>
      <c r="AV55" s="1307"/>
      <c r="AW55" s="1307"/>
      <c r="AX55" s="1307"/>
      <c r="AY55" s="1307"/>
      <c r="AZ55" s="1307"/>
      <c r="BA55" s="1307"/>
      <c r="BB55" s="1311" t="s">
        <v>652</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653</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654</v>
      </c>
    </row>
    <row r="64" spans="1:109" x14ac:dyDescent="0.15">
      <c r="B64" s="1282"/>
      <c r="G64" s="1289"/>
      <c r="I64" s="1322"/>
      <c r="J64" s="1322"/>
      <c r="K64" s="1322"/>
      <c r="L64" s="1322"/>
      <c r="M64" s="1322"/>
      <c r="N64" s="1323"/>
      <c r="AM64" s="1289"/>
      <c r="AN64" s="1289" t="s">
        <v>644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655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646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569</v>
      </c>
      <c r="BQ72" s="1307"/>
      <c r="BR72" s="1307"/>
      <c r="BS72" s="1307"/>
      <c r="BT72" s="1307"/>
      <c r="BU72" s="1307"/>
      <c r="BV72" s="1307"/>
      <c r="BW72" s="1307"/>
      <c r="BX72" s="1307" t="s">
        <v>570</v>
      </c>
      <c r="BY72" s="1307"/>
      <c r="BZ72" s="1307"/>
      <c r="CA72" s="1307"/>
      <c r="CB72" s="1307"/>
      <c r="CC72" s="1307"/>
      <c r="CD72" s="1307"/>
      <c r="CE72" s="1307"/>
      <c r="CF72" s="1307" t="s">
        <v>571</v>
      </c>
      <c r="CG72" s="1307"/>
      <c r="CH72" s="1307"/>
      <c r="CI72" s="1307"/>
      <c r="CJ72" s="1307"/>
      <c r="CK72" s="1307"/>
      <c r="CL72" s="1307"/>
      <c r="CM72" s="1307"/>
      <c r="CN72" s="1307" t="s">
        <v>572</v>
      </c>
      <c r="CO72" s="1307"/>
      <c r="CP72" s="1307"/>
      <c r="CQ72" s="1307"/>
      <c r="CR72" s="1307"/>
      <c r="CS72" s="1307"/>
      <c r="CT72" s="1307"/>
      <c r="CU72" s="1307"/>
      <c r="CV72" s="1307" t="s">
        <v>573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647</v>
      </c>
      <c r="AO73" s="1311"/>
      <c r="AP73" s="1311"/>
      <c r="AQ73" s="1311"/>
      <c r="AR73" s="1311"/>
      <c r="AS73" s="1311"/>
      <c r="AT73" s="1311"/>
      <c r="AU73" s="1311"/>
      <c r="AV73" s="1311"/>
      <c r="AW73" s="1311"/>
      <c r="AX73" s="1311"/>
      <c r="AY73" s="1311"/>
      <c r="AZ73" s="1311"/>
      <c r="BA73" s="1311"/>
      <c r="BB73" s="1311" t="s">
        <v>656</v>
      </c>
      <c r="BC73" s="1311"/>
      <c r="BD73" s="1311"/>
      <c r="BE73" s="1311"/>
      <c r="BF73" s="1311"/>
      <c r="BG73" s="1311"/>
      <c r="BH73" s="1311"/>
      <c r="BI73" s="1311"/>
      <c r="BJ73" s="1311"/>
      <c r="BK73" s="1311"/>
      <c r="BL73" s="1311"/>
      <c r="BM73" s="1311"/>
      <c r="BN73" s="1311"/>
      <c r="BO73" s="1311"/>
      <c r="BP73" s="1312">
        <v>31.2</v>
      </c>
      <c r="BQ73" s="1312"/>
      <c r="BR73" s="1312"/>
      <c r="BS73" s="1312"/>
      <c r="BT73" s="1312"/>
      <c r="BU73" s="1312"/>
      <c r="BV73" s="1312"/>
      <c r="BW73" s="1312"/>
      <c r="BX73" s="1312">
        <v>33.700000000000003</v>
      </c>
      <c r="BY73" s="1312"/>
      <c r="BZ73" s="1312"/>
      <c r="CA73" s="1312"/>
      <c r="CB73" s="1312"/>
      <c r="CC73" s="1312"/>
      <c r="CD73" s="1312"/>
      <c r="CE73" s="1312"/>
      <c r="CF73" s="1312">
        <v>36.9</v>
      </c>
      <c r="CG73" s="1312"/>
      <c r="CH73" s="1312"/>
      <c r="CI73" s="1312"/>
      <c r="CJ73" s="1312"/>
      <c r="CK73" s="1312"/>
      <c r="CL73" s="1312"/>
      <c r="CM73" s="1312"/>
      <c r="CN73" s="1312">
        <v>39.9</v>
      </c>
      <c r="CO73" s="1312"/>
      <c r="CP73" s="1312"/>
      <c r="CQ73" s="1312"/>
      <c r="CR73" s="1312"/>
      <c r="CS73" s="1312"/>
      <c r="CT73" s="1312"/>
      <c r="CU73" s="1312"/>
      <c r="CV73" s="1312">
        <v>41.9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657</v>
      </c>
      <c r="BC75" s="1311"/>
      <c r="BD75" s="1311"/>
      <c r="BE75" s="1311"/>
      <c r="BF75" s="1311"/>
      <c r="BG75" s="1311"/>
      <c r="BH75" s="1311"/>
      <c r="BI75" s="1311"/>
      <c r="BJ75" s="1311"/>
      <c r="BK75" s="1311"/>
      <c r="BL75" s="1311"/>
      <c r="BM75" s="1311"/>
      <c r="BN75" s="1311"/>
      <c r="BO75" s="1311"/>
      <c r="BP75" s="1312">
        <v>5.0999999999999996</v>
      </c>
      <c r="BQ75" s="1312"/>
      <c r="BR75" s="1312"/>
      <c r="BS75" s="1312"/>
      <c r="BT75" s="1312"/>
      <c r="BU75" s="1312"/>
      <c r="BV75" s="1312"/>
      <c r="BW75" s="1312"/>
      <c r="BX75" s="1312">
        <v>5.3</v>
      </c>
      <c r="BY75" s="1312"/>
      <c r="BZ75" s="1312"/>
      <c r="CA75" s="1312"/>
      <c r="CB75" s="1312"/>
      <c r="CC75" s="1312"/>
      <c r="CD75" s="1312"/>
      <c r="CE75" s="1312"/>
      <c r="CF75" s="1312">
        <v>5.7</v>
      </c>
      <c r="CG75" s="1312"/>
      <c r="CH75" s="1312"/>
      <c r="CI75" s="1312"/>
      <c r="CJ75" s="1312"/>
      <c r="CK75" s="1312"/>
      <c r="CL75" s="1312"/>
      <c r="CM75" s="1312"/>
      <c r="CN75" s="1312">
        <v>6.1</v>
      </c>
      <c r="CO75" s="1312"/>
      <c r="CP75" s="1312"/>
      <c r="CQ75" s="1312"/>
      <c r="CR75" s="1312"/>
      <c r="CS75" s="1312"/>
      <c r="CT75" s="1312"/>
      <c r="CU75" s="1312"/>
      <c r="CV75" s="1312">
        <v>6.3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650</v>
      </c>
      <c r="AO77" s="1307"/>
      <c r="AP77" s="1307"/>
      <c r="AQ77" s="1307"/>
      <c r="AR77" s="1307"/>
      <c r="AS77" s="1307"/>
      <c r="AT77" s="1307"/>
      <c r="AU77" s="1307"/>
      <c r="AV77" s="1307"/>
      <c r="AW77" s="1307"/>
      <c r="AX77" s="1307"/>
      <c r="AY77" s="1307"/>
      <c r="AZ77" s="1307"/>
      <c r="BA77" s="1307"/>
      <c r="BB77" s="1311" t="s">
        <v>658</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659</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iX0dY+2432YLbeWJH+JiHxE7EqFyJ/4fjSVWJPQG9O+fRcnkneKUgYuygZwt+NCpQSnH04X1nuf4S3SIv/5+cg==" saltValue="3DH38DvHaz2eY1cIuzu/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660</v>
      </c>
    </row>
  </sheetData>
  <sheetProtection algorithmName="SHA-512" hashValue="4jBMWB6WUSTVkC8/t6sVjfJW2kUT/GGEjJfGm+CZCenuVMEoLRcnz/tRcb5rfWMhRolPfkxF822yulNlFIC6gg==" saltValue="BzvNl3S5kvhNbCLl91g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661</v>
      </c>
    </row>
  </sheetData>
  <sheetProtection algorithmName="SHA-512" hashValue="wZqGXse62RtGHxxyNL3adkz9q9c59+78DzmIdqXf9QMGLQt0rh56cPgUiJnSqHRU3qQGLKdWRP7PCKS++rhObQ==" saltValue="rCYZhkCfkSYZCcjNRHhh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67532</v>
      </c>
      <c r="E3" s="162"/>
      <c r="F3" s="163">
        <v>67319</v>
      </c>
      <c r="G3" s="164"/>
      <c r="H3" s="165"/>
    </row>
    <row r="4" spans="1:8" x14ac:dyDescent="0.15">
      <c r="A4" s="166"/>
      <c r="B4" s="167"/>
      <c r="C4" s="168"/>
      <c r="D4" s="169">
        <v>36504</v>
      </c>
      <c r="E4" s="170"/>
      <c r="F4" s="171">
        <v>38101</v>
      </c>
      <c r="G4" s="172"/>
      <c r="H4" s="173"/>
    </row>
    <row r="5" spans="1:8" x14ac:dyDescent="0.15">
      <c r="A5" s="154" t="s">
        <v>561</v>
      </c>
      <c r="B5" s="159"/>
      <c r="C5" s="160"/>
      <c r="D5" s="161">
        <v>73641</v>
      </c>
      <c r="E5" s="162"/>
      <c r="F5" s="163">
        <v>70615</v>
      </c>
      <c r="G5" s="164"/>
      <c r="H5" s="165"/>
    </row>
    <row r="6" spans="1:8" x14ac:dyDescent="0.15">
      <c r="A6" s="166"/>
      <c r="B6" s="167"/>
      <c r="C6" s="168"/>
      <c r="D6" s="169">
        <v>26846</v>
      </c>
      <c r="E6" s="170"/>
      <c r="F6" s="171">
        <v>37382</v>
      </c>
      <c r="G6" s="172"/>
      <c r="H6" s="173"/>
    </row>
    <row r="7" spans="1:8" x14ac:dyDescent="0.15">
      <c r="A7" s="154" t="s">
        <v>562</v>
      </c>
      <c r="B7" s="159"/>
      <c r="C7" s="160"/>
      <c r="D7" s="161">
        <v>59252</v>
      </c>
      <c r="E7" s="162"/>
      <c r="F7" s="163">
        <v>69185</v>
      </c>
      <c r="G7" s="164"/>
      <c r="H7" s="165"/>
    </row>
    <row r="8" spans="1:8" x14ac:dyDescent="0.15">
      <c r="A8" s="166"/>
      <c r="B8" s="167"/>
      <c r="C8" s="168"/>
      <c r="D8" s="169">
        <v>23395</v>
      </c>
      <c r="E8" s="170"/>
      <c r="F8" s="171">
        <v>38519</v>
      </c>
      <c r="G8" s="172"/>
      <c r="H8" s="173"/>
    </row>
    <row r="9" spans="1:8" x14ac:dyDescent="0.15">
      <c r="A9" s="154" t="s">
        <v>563</v>
      </c>
      <c r="B9" s="159"/>
      <c r="C9" s="160"/>
      <c r="D9" s="161">
        <v>58930</v>
      </c>
      <c r="E9" s="162"/>
      <c r="F9" s="163">
        <v>70166</v>
      </c>
      <c r="G9" s="164"/>
      <c r="H9" s="165"/>
    </row>
    <row r="10" spans="1:8" x14ac:dyDescent="0.15">
      <c r="A10" s="166"/>
      <c r="B10" s="167"/>
      <c r="C10" s="168"/>
      <c r="D10" s="169">
        <v>31788</v>
      </c>
      <c r="E10" s="170"/>
      <c r="F10" s="171">
        <v>36115</v>
      </c>
      <c r="G10" s="172"/>
      <c r="H10" s="173"/>
    </row>
    <row r="11" spans="1:8" x14ac:dyDescent="0.15">
      <c r="A11" s="154" t="s">
        <v>564</v>
      </c>
      <c r="B11" s="159"/>
      <c r="C11" s="160"/>
      <c r="D11" s="161">
        <v>60894</v>
      </c>
      <c r="E11" s="162"/>
      <c r="F11" s="163">
        <v>70329</v>
      </c>
      <c r="G11" s="164"/>
      <c r="H11" s="165"/>
    </row>
    <row r="12" spans="1:8" x14ac:dyDescent="0.15">
      <c r="A12" s="166"/>
      <c r="B12" s="167"/>
      <c r="C12" s="174"/>
      <c r="D12" s="169">
        <v>29847</v>
      </c>
      <c r="E12" s="170"/>
      <c r="F12" s="171">
        <v>39403</v>
      </c>
      <c r="G12" s="172"/>
      <c r="H12" s="173"/>
    </row>
    <row r="13" spans="1:8" x14ac:dyDescent="0.15">
      <c r="A13" s="154"/>
      <c r="B13" s="159"/>
      <c r="C13" s="175"/>
      <c r="D13" s="176">
        <v>64050</v>
      </c>
      <c r="E13" s="177"/>
      <c r="F13" s="178">
        <v>69523</v>
      </c>
      <c r="G13" s="179"/>
      <c r="H13" s="165"/>
    </row>
    <row r="14" spans="1:8" x14ac:dyDescent="0.15">
      <c r="A14" s="166"/>
      <c r="B14" s="167"/>
      <c r="C14" s="168"/>
      <c r="D14" s="169">
        <v>29676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5.52</v>
      </c>
      <c r="C19" s="180">
        <f>ROUND(VALUE(SUBSTITUTE(実質収支比率等に係る経年分析!G$48,"▲","-")),2)</f>
        <v>6.89</v>
      </c>
      <c r="D19" s="180">
        <f>ROUND(VALUE(SUBSTITUTE(実質収支比率等に係る経年分析!H$48,"▲","-")),2)</f>
        <v>5.94</v>
      </c>
      <c r="E19" s="180">
        <f>ROUND(VALUE(SUBSTITUTE(実質収支比率等に係る経年分析!I$48,"▲","-")),2)</f>
        <v>5.18</v>
      </c>
      <c r="F19" s="180">
        <f>ROUND(VALUE(SUBSTITUTE(実質収支比率等に係る経年分析!J$48,"▲","-")),2)</f>
        <v>5.0999999999999996</v>
      </c>
    </row>
    <row r="20" spans="1:11" x14ac:dyDescent="0.15">
      <c r="A20" s="180" t="s">
        <v>55</v>
      </c>
      <c r="B20" s="180">
        <f>ROUND(VALUE(SUBSTITUTE(実質収支比率等に係る経年分析!F$47,"▲","-")),2)</f>
        <v>16.739999999999998</v>
      </c>
      <c r="C20" s="180">
        <f>ROUND(VALUE(SUBSTITUTE(実質収支比率等に係る経年分析!G$47,"▲","-")),2)</f>
        <v>15.6</v>
      </c>
      <c r="D20" s="180">
        <f>ROUND(VALUE(SUBSTITUTE(実質収支比率等に係る経年分析!H$47,"▲","-")),2)</f>
        <v>16.670000000000002</v>
      </c>
      <c r="E20" s="180">
        <f>ROUND(VALUE(SUBSTITUTE(実質収支比率等に係る経年分析!I$47,"▲","-")),2)</f>
        <v>14.92</v>
      </c>
      <c r="F20" s="180">
        <f>ROUND(VALUE(SUBSTITUTE(実質収支比率等に係る経年分析!J$47,"▲","-")),2)</f>
        <v>13.29</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-5.37</v>
      </c>
      <c r="F21" s="180">
        <f>IF(ISNUMBER(VALUE(SUBSTITUTE(実質収支比率等に係る経年分析!J$49,"▲","-"))),ROUND(VALUE(SUBSTITUTE(実質収支比率等に係る経年分析!J$49,"▲","-")),2),NA())</f>
        <v>-3.96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下水道事業会計（特定環境保全公共下水道事業）</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下水道事業会計（公共下水道事業）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2.2799999999999998</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5395</v>
      </c>
      <c r="E42" s="182"/>
      <c r="F42" s="182"/>
      <c r="G42" s="182">
        <f>'実質公債費比率（分子）の構造'!L$52</f>
        <v>5202</v>
      </c>
      <c r="H42" s="182"/>
      <c r="I42" s="182"/>
      <c r="J42" s="182">
        <f>'実質公債費比率（分子）の構造'!M$52</f>
        <v>5199</v>
      </c>
      <c r="K42" s="182"/>
      <c r="L42" s="182"/>
      <c r="M42" s="182">
        <f>'実質公債費比率（分子）の構造'!N$52</f>
        <v>5155</v>
      </c>
      <c r="N42" s="182"/>
      <c r="O42" s="182"/>
      <c r="P42" s="182">
        <f>'実質公債費比率（分子）の構造'!O$52</f>
        <v>5003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1230</v>
      </c>
      <c r="C46" s="182"/>
      <c r="D46" s="182"/>
      <c r="E46" s="182">
        <f>'実質公債費比率（分子）の構造'!L$48</f>
        <v>1191</v>
      </c>
      <c r="F46" s="182"/>
      <c r="G46" s="182"/>
      <c r="H46" s="182">
        <f>'実質公債費比率（分子）の構造'!M$48</f>
        <v>1228</v>
      </c>
      <c r="I46" s="182"/>
      <c r="J46" s="182"/>
      <c r="K46" s="182">
        <f>'実質公債費比率（分子）の構造'!N$48</f>
        <v>1204</v>
      </c>
      <c r="L46" s="182"/>
      <c r="M46" s="182"/>
      <c r="N46" s="182">
        <f>'実質公債費比率（分子）の構造'!O$48</f>
        <v>1154</v>
      </c>
      <c r="O46" s="182"/>
      <c r="P46" s="182"/>
    </row>
    <row r="47" spans="1:16" x14ac:dyDescent="0.15">
      <c r="A47" s="182" t="s">
        <v>68</v>
      </c>
      <c r="B47" s="182">
        <f>'実質公債費比率（分子）の構造'!K$47</f>
        <v>27</v>
      </c>
      <c r="C47" s="182"/>
      <c r="D47" s="182"/>
      <c r="E47" s="182">
        <f>'実質公債費比率（分子）の構造'!L$47</f>
        <v>13</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5161</v>
      </c>
      <c r="C49" s="182"/>
      <c r="D49" s="182"/>
      <c r="E49" s="182">
        <f>'実質公債費比率（分子）の構造'!L$45</f>
        <v>5015</v>
      </c>
      <c r="F49" s="182"/>
      <c r="G49" s="182"/>
      <c r="H49" s="182">
        <f>'実質公債費比率（分子）の構造'!M$45</f>
        <v>5152</v>
      </c>
      <c r="I49" s="182"/>
      <c r="J49" s="182"/>
      <c r="K49" s="182">
        <f>'実質公債費比率（分子）の構造'!N$45</f>
        <v>5201</v>
      </c>
      <c r="L49" s="182"/>
      <c r="M49" s="182"/>
      <c r="N49" s="182">
        <f>'実質公債費比率（分子）の構造'!O$45</f>
        <v>5034</v>
      </c>
      <c r="O49" s="182"/>
      <c r="P49" s="182"/>
    </row>
    <row r="50" spans="1:16" x14ac:dyDescent="0.15">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1017</v>
      </c>
      <c r="G50" s="182" t="e">
        <f>NA()</f>
        <v>#N/A</v>
      </c>
      <c r="H50" s="182" t="e">
        <f>NA()</f>
        <v>#N/A</v>
      </c>
      <c r="I50" s="182">
        <f>IF(ISNUMBER('実質公債費比率（分子）の構造'!M$53),'実質公債費比率（分子）の構造'!M$53,NA())</f>
        <v>1181</v>
      </c>
      <c r="J50" s="182" t="e">
        <f>NA()</f>
        <v>#N/A</v>
      </c>
      <c r="K50" s="182" t="e">
        <f>NA()</f>
        <v>#N/A</v>
      </c>
      <c r="L50" s="182">
        <f>IF(ISNUMBER('実質公債費比率（分子）の構造'!N$53),'実質公債費比率（分子）の構造'!N$53,NA())</f>
        <v>1250</v>
      </c>
      <c r="M50" s="182" t="e">
        <f>NA()</f>
        <v>#N/A</v>
      </c>
      <c r="N50" s="182" t="e">
        <f>NA()</f>
        <v>#N/A</v>
      </c>
      <c r="O50" s="182">
        <f>IF(ISNUMBER('実質公債費比率（分子）の構造'!O$53),'実質公債費比率（分子）の構造'!O$53,NA())</f>
        <v>1185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44072</v>
      </c>
      <c r="E56" s="181"/>
      <c r="F56" s="181"/>
      <c r="G56" s="181">
        <f>'将来負担比率（分子）の構造'!J$52</f>
        <v>42397</v>
      </c>
      <c r="H56" s="181"/>
      <c r="I56" s="181"/>
      <c r="J56" s="181">
        <f>'将来負担比率（分子）の構造'!K$52</f>
        <v>40532</v>
      </c>
      <c r="K56" s="181"/>
      <c r="L56" s="181"/>
      <c r="M56" s="181">
        <f>'将来負担比率（分子）の構造'!L$52</f>
        <v>38782</v>
      </c>
      <c r="N56" s="181"/>
      <c r="O56" s="181"/>
      <c r="P56" s="181">
        <f>'将来負担比率（分子）の構造'!M$52</f>
        <v>37614</v>
      </c>
    </row>
    <row r="57" spans="1:16" x14ac:dyDescent="0.15">
      <c r="A57" s="181" t="s">
        <v>42</v>
      </c>
      <c r="B57" s="181"/>
      <c r="C57" s="181"/>
      <c r="D57" s="181">
        <f>'将来負担比率（分子）の構造'!I$51</f>
        <v>6167</v>
      </c>
      <c r="E57" s="181"/>
      <c r="F57" s="181"/>
      <c r="G57" s="181">
        <f>'将来負担比率（分子）の構造'!J$51</f>
        <v>6052</v>
      </c>
      <c r="H57" s="181"/>
      <c r="I57" s="181"/>
      <c r="J57" s="181">
        <f>'将来負担比率（分子）の構造'!K$51</f>
        <v>5731</v>
      </c>
      <c r="K57" s="181"/>
      <c r="L57" s="181"/>
      <c r="M57" s="181">
        <f>'将来負担比率（分子）の構造'!L$51</f>
        <v>5653</v>
      </c>
      <c r="N57" s="181"/>
      <c r="O57" s="181"/>
      <c r="P57" s="181">
        <f>'将来負担比率（分子）の構造'!M$51</f>
        <v>5773</v>
      </c>
    </row>
    <row r="58" spans="1:16" x14ac:dyDescent="0.15">
      <c r="A58" s="181" t="s">
        <v>41</v>
      </c>
      <c r="B58" s="181"/>
      <c r="C58" s="181"/>
      <c r="D58" s="181">
        <f>'将来負担比率（分子）の構造'!I$50</f>
        <v>9826</v>
      </c>
      <c r="E58" s="181"/>
      <c r="F58" s="181"/>
      <c r="G58" s="181">
        <f>'将来負担比率（分子）の構造'!J$50</f>
        <v>8707</v>
      </c>
      <c r="H58" s="181"/>
      <c r="I58" s="181"/>
      <c r="J58" s="181">
        <f>'将来負担比率（分子）の構造'!K$50</f>
        <v>9156</v>
      </c>
      <c r="K58" s="181"/>
      <c r="L58" s="181"/>
      <c r="M58" s="181">
        <f>'将来負担比率（分子）の構造'!L$50</f>
        <v>8451</v>
      </c>
      <c r="N58" s="181"/>
      <c r="O58" s="181"/>
      <c r="P58" s="181">
        <f>'将来負担比率（分子）の構造'!M$50</f>
        <v>8319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246</v>
      </c>
      <c r="C61" s="181"/>
      <c r="D61" s="181"/>
      <c r="E61" s="181">
        <f>'将来負担比率（分子）の構造'!J$46</f>
        <v>257</v>
      </c>
      <c r="F61" s="181"/>
      <c r="G61" s="181"/>
      <c r="H61" s="181">
        <f>'将来負担比率（分子）の構造'!K$46</f>
        <v>245</v>
      </c>
      <c r="I61" s="181"/>
      <c r="J61" s="181"/>
      <c r="K61" s="181">
        <f>'将来負担比率（分子）の構造'!L$46</f>
        <v>246</v>
      </c>
      <c r="L61" s="181"/>
      <c r="M61" s="181"/>
      <c r="N61" s="181">
        <f>'将来負担比率（分子）の構造'!M$46</f>
        <v>239</v>
      </c>
      <c r="O61" s="181"/>
      <c r="P61" s="181"/>
    </row>
    <row r="62" spans="1:16" x14ac:dyDescent="0.15">
      <c r="A62" s="181" t="s">
        <v>35</v>
      </c>
      <c r="B62" s="181">
        <f>'将来負担比率（分子）の構造'!I$45</f>
        <v>6299</v>
      </c>
      <c r="C62" s="181"/>
      <c r="D62" s="181"/>
      <c r="E62" s="181">
        <f>'将来負担比率（分子）の構造'!J$45</f>
        <v>6297</v>
      </c>
      <c r="F62" s="181"/>
      <c r="G62" s="181"/>
      <c r="H62" s="181">
        <f>'将来負担比率（分子）の構造'!K$45</f>
        <v>5897</v>
      </c>
      <c r="I62" s="181"/>
      <c r="J62" s="181"/>
      <c r="K62" s="181">
        <f>'将来負担比率（分子）の構造'!L$45</f>
        <v>5340</v>
      </c>
      <c r="L62" s="181"/>
      <c r="M62" s="181"/>
      <c r="N62" s="181">
        <f>'将来負担比率（分子）の構造'!M$45</f>
        <v>5183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15227</v>
      </c>
      <c r="C64" s="181"/>
      <c r="D64" s="181"/>
      <c r="E64" s="181">
        <f>'将来負担比率（分子）の構造'!J$43</f>
        <v>14048</v>
      </c>
      <c r="F64" s="181"/>
      <c r="G64" s="181"/>
      <c r="H64" s="181">
        <f>'将来負担比率（分子）の構造'!K$43</f>
        <v>14067</v>
      </c>
      <c r="I64" s="181"/>
      <c r="J64" s="181"/>
      <c r="K64" s="181">
        <f>'将来負担比率（分子）の構造'!L$43</f>
        <v>13677</v>
      </c>
      <c r="L64" s="181"/>
      <c r="M64" s="181"/>
      <c r="N64" s="181">
        <f>'将来負担比率（分子）の構造'!M$43</f>
        <v>13677</v>
      </c>
      <c r="O64" s="181"/>
      <c r="P64" s="181"/>
    </row>
    <row r="65" spans="1:16" x14ac:dyDescent="0.15">
      <c r="A65" s="181" t="s">
        <v>32</v>
      </c>
      <c r="B65" s="181">
        <f>'将来負担比率（分子）の構造'!I$42</f>
        <v>403</v>
      </c>
      <c r="C65" s="181"/>
      <c r="D65" s="181"/>
      <c r="E65" s="181">
        <f>'将来負担比率（分子）の構造'!J$42</f>
        <v>391</v>
      </c>
      <c r="F65" s="181"/>
      <c r="G65" s="181"/>
      <c r="H65" s="181">
        <f>'将来負担比率（分子）の構造'!K$42</f>
        <v>392</v>
      </c>
      <c r="I65" s="181"/>
      <c r="J65" s="181"/>
      <c r="K65" s="181">
        <f>'将来負担比率（分子）の構造'!L$42</f>
        <v>393</v>
      </c>
      <c r="L65" s="181"/>
      <c r="M65" s="181"/>
      <c r="N65" s="181">
        <f>'将来負担比率（分子）の構造'!M$42</f>
        <v>394</v>
      </c>
      <c r="O65" s="181"/>
      <c r="P65" s="181"/>
    </row>
    <row r="66" spans="1:16" x14ac:dyDescent="0.15">
      <c r="A66" s="181" t="s">
        <v>31</v>
      </c>
      <c r="B66" s="181">
        <f>'将来負担比率（分子）の構造'!I$41</f>
        <v>43812</v>
      </c>
      <c r="C66" s="181"/>
      <c r="D66" s="181"/>
      <c r="E66" s="181">
        <f>'将来負担比率（分子）の構造'!J$41</f>
        <v>42489</v>
      </c>
      <c r="F66" s="181"/>
      <c r="G66" s="181"/>
      <c r="H66" s="181">
        <f>'将来負担比率（分子）の構造'!K$41</f>
        <v>41731</v>
      </c>
      <c r="I66" s="181"/>
      <c r="J66" s="181"/>
      <c r="K66" s="181">
        <f>'将来負担比率（分子）の構造'!L$41</f>
        <v>40751</v>
      </c>
      <c r="L66" s="181"/>
      <c r="M66" s="181"/>
      <c r="N66" s="181">
        <f>'将来負担比率（分子）の構造'!M$41</f>
        <v>40312</v>
      </c>
      <c r="O66" s="181"/>
      <c r="P66" s="181"/>
    </row>
    <row r="67" spans="1:16" x14ac:dyDescent="0.15">
      <c r="A67" s="181" t="s">
        <v>75</v>
      </c>
      <c r="B67" s="181" t="e">
        <f>NA()</f>
        <v>#N/A</v>
      </c>
      <c r="C67" s="181">
        <f>IF(ISNUMBER('将来負担比率（分子）の構造'!I$53), IF('将来負担比率（分子）の構造'!I$53 &lt; 0, 0, '将来負担比率（分子）の構造'!I$53), NA())</f>
        <v>5923</v>
      </c>
      <c r="D67" s="181" t="e">
        <f>NA()</f>
        <v>#N/A</v>
      </c>
      <c r="E67" s="181" t="e">
        <f>NA()</f>
        <v>#N/A</v>
      </c>
      <c r="F67" s="181">
        <f>IF(ISNUMBER('将来負担比率（分子）の構造'!J$53), IF('将来負担比率（分子）の構造'!J$53 &lt; 0, 0, '将来負担比率（分子）の構造'!J$53), NA())</f>
        <v>6327</v>
      </c>
      <c r="G67" s="181" t="e">
        <f>NA()</f>
        <v>#N/A</v>
      </c>
      <c r="H67" s="181" t="e">
        <f>NA()</f>
        <v>#N/A</v>
      </c>
      <c r="I67" s="181">
        <f>IF(ISNUMBER('将来負担比率（分子）の構造'!K$53), IF('将来負担比率（分子）の構造'!K$53 &lt; 0, 0, '将来負担比率（分子）の構造'!K$53), NA())</f>
        <v>6914</v>
      </c>
      <c r="J67" s="181" t="e">
        <f>NA()</f>
        <v>#N/A</v>
      </c>
      <c r="K67" s="181" t="e">
        <f>NA()</f>
        <v>#N/A</v>
      </c>
      <c r="L67" s="181">
        <f>IF(ISNUMBER('将来負担比率（分子）の構造'!L$53), IF('将来負担比率（分子）の構造'!L$53 &lt; 0, 0, '将来負担比率（分子）の構造'!L$53), NA())</f>
        <v>7520</v>
      </c>
      <c r="M67" s="181" t="e">
        <f>NA()</f>
        <v>#N/A</v>
      </c>
      <c r="N67" s="181" t="e">
        <f>NA()</f>
        <v>#N/A</v>
      </c>
      <c r="O67" s="181">
        <f>IF(ISNUMBER('将来負担比率（分子）の構造'!M$53), IF('将来負担比率（分子）の構造'!M$53 &lt; 0, 0, '将来負担比率（分子）の構造'!M$53), NA())</f>
        <v>8098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3884</v>
      </c>
      <c r="C72" s="185">
        <f>基金残高に係る経年分析!G55</f>
        <v>3495</v>
      </c>
      <c r="D72" s="185">
        <f>基金残高に係る経年分析!H55</f>
        <v>3156</v>
      </c>
    </row>
    <row r="73" spans="1:16" x14ac:dyDescent="0.15">
      <c r="A73" s="184" t="s">
        <v>78</v>
      </c>
      <c r="B73" s="185">
        <f>基金残高に係る経年分析!F56</f>
        <v>1123</v>
      </c>
      <c r="C73" s="185">
        <f>基金残高に係る経年分析!G56</f>
        <v>928</v>
      </c>
      <c r="D73" s="185">
        <f>基金残高に係る経年分析!H56</f>
        <v>900</v>
      </c>
    </row>
    <row r="74" spans="1:16" x14ac:dyDescent="0.15">
      <c r="A74" s="184" t="s">
        <v>79</v>
      </c>
      <c r="B74" s="185">
        <f>基金残高に係る経年分析!F57</f>
        <v>5436</v>
      </c>
      <c r="C74" s="185">
        <f>基金残高に係る経年分析!G57</f>
        <v>4956</v>
      </c>
      <c r="D74" s="185">
        <f>基金残高に係る経年分析!H57</f>
        <v>4686</v>
      </c>
    </row>
  </sheetData>
  <sheetProtection algorithmName="SHA-512" hashValue="hmpGJFcdrRylf/UhKzZ+W/qmkH4stfAj19ecsRsUGJ+evEd+940KPz8DppTGsQdxVHcKpcTqy52rd2LppIbj/g==" saltValue="G7hNYb9FYVAkSd+QXIeQ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11255988</v>
      </c>
      <c r="S5" s="698"/>
      <c r="T5" s="698"/>
      <c r="U5" s="698"/>
      <c r="V5" s="698"/>
      <c r="W5" s="698"/>
      <c r="X5" s="698"/>
      <c r="Y5" s="741"/>
      <c r="Z5" s="759">
        <v>21.2</v>
      </c>
      <c r="AA5" s="759"/>
      <c r="AB5" s="759"/>
      <c r="AC5" s="759"/>
      <c r="AD5" s="760">
        <v>10617985</v>
      </c>
      <c r="AE5" s="760"/>
      <c r="AF5" s="760"/>
      <c r="AG5" s="760"/>
      <c r="AH5" s="760"/>
      <c r="AI5" s="760"/>
      <c r="AJ5" s="760"/>
      <c r="AK5" s="760"/>
      <c r="AL5" s="742">
        <v>46.5</v>
      </c>
      <c r="AM5" s="713"/>
      <c r="AN5" s="713"/>
      <c r="AO5" s="743"/>
      <c r="AP5" s="708" t="s">
        <v>228</v>
      </c>
      <c r="AQ5" s="709"/>
      <c r="AR5" s="709"/>
      <c r="AS5" s="709"/>
      <c r="AT5" s="709"/>
      <c r="AU5" s="709"/>
      <c r="AV5" s="709"/>
      <c r="AW5" s="709"/>
      <c r="AX5" s="709"/>
      <c r="AY5" s="709"/>
      <c r="AZ5" s="709"/>
      <c r="BA5" s="709"/>
      <c r="BB5" s="709"/>
      <c r="BC5" s="709"/>
      <c r="BD5" s="709"/>
      <c r="BE5" s="709"/>
      <c r="BF5" s="710"/>
      <c r="BG5" s="642">
        <v>10612285</v>
      </c>
      <c r="BH5" s="643"/>
      <c r="BI5" s="643"/>
      <c r="BJ5" s="643"/>
      <c r="BK5" s="643"/>
      <c r="BL5" s="643"/>
      <c r="BM5" s="643"/>
      <c r="BN5" s="644"/>
      <c r="BO5" s="675">
        <v>94.3</v>
      </c>
      <c r="BP5" s="675"/>
      <c r="BQ5" s="675"/>
      <c r="BR5" s="675"/>
      <c r="BS5" s="676">
        <v>201809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371974</v>
      </c>
      <c r="S6" s="643"/>
      <c r="T6" s="643"/>
      <c r="U6" s="643"/>
      <c r="V6" s="643"/>
      <c r="W6" s="643"/>
      <c r="X6" s="643"/>
      <c r="Y6" s="644"/>
      <c r="Z6" s="675">
        <v>0.7</v>
      </c>
      <c r="AA6" s="675"/>
      <c r="AB6" s="675"/>
      <c r="AC6" s="675"/>
      <c r="AD6" s="676">
        <v>371974</v>
      </c>
      <c r="AE6" s="676"/>
      <c r="AF6" s="676"/>
      <c r="AG6" s="676"/>
      <c r="AH6" s="676"/>
      <c r="AI6" s="676"/>
      <c r="AJ6" s="676"/>
      <c r="AK6" s="676"/>
      <c r="AL6" s="645">
        <v>1.6</v>
      </c>
      <c r="AM6" s="646"/>
      <c r="AN6" s="646"/>
      <c r="AO6" s="677"/>
      <c r="AP6" s="639" t="s">
        <v>233</v>
      </c>
      <c r="AQ6" s="640"/>
      <c r="AR6" s="640"/>
      <c r="AS6" s="640"/>
      <c r="AT6" s="640"/>
      <c r="AU6" s="640"/>
      <c r="AV6" s="640"/>
      <c r="AW6" s="640"/>
      <c r="AX6" s="640"/>
      <c r="AY6" s="640"/>
      <c r="AZ6" s="640"/>
      <c r="BA6" s="640"/>
      <c r="BB6" s="640"/>
      <c r="BC6" s="640"/>
      <c r="BD6" s="640"/>
      <c r="BE6" s="640"/>
      <c r="BF6" s="641"/>
      <c r="BG6" s="642">
        <v>10612285</v>
      </c>
      <c r="BH6" s="643"/>
      <c r="BI6" s="643"/>
      <c r="BJ6" s="643"/>
      <c r="BK6" s="643"/>
      <c r="BL6" s="643"/>
      <c r="BM6" s="643"/>
      <c r="BN6" s="644"/>
      <c r="BO6" s="675">
        <v>94.3</v>
      </c>
      <c r="BP6" s="675"/>
      <c r="BQ6" s="675"/>
      <c r="BR6" s="675"/>
      <c r="BS6" s="676">
        <v>201809</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255620</v>
      </c>
      <c r="CS6" s="643"/>
      <c r="CT6" s="643"/>
      <c r="CU6" s="643"/>
      <c r="CV6" s="643"/>
      <c r="CW6" s="643"/>
      <c r="CX6" s="643"/>
      <c r="CY6" s="644"/>
      <c r="CZ6" s="742">
        <v>0.5</v>
      </c>
      <c r="DA6" s="713"/>
      <c r="DB6" s="713"/>
      <c r="DC6" s="745"/>
      <c r="DD6" s="648" t="s">
        <v>131</v>
      </c>
      <c r="DE6" s="643"/>
      <c r="DF6" s="643"/>
      <c r="DG6" s="643"/>
      <c r="DH6" s="643"/>
      <c r="DI6" s="643"/>
      <c r="DJ6" s="643"/>
      <c r="DK6" s="643"/>
      <c r="DL6" s="643"/>
      <c r="DM6" s="643"/>
      <c r="DN6" s="643"/>
      <c r="DO6" s="643"/>
      <c r="DP6" s="644"/>
      <c r="DQ6" s="648">
        <v>255474</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7946</v>
      </c>
      <c r="S7" s="643"/>
      <c r="T7" s="643"/>
      <c r="U7" s="643"/>
      <c r="V7" s="643"/>
      <c r="W7" s="643"/>
      <c r="X7" s="643"/>
      <c r="Y7" s="644"/>
      <c r="Z7" s="675">
        <v>0</v>
      </c>
      <c r="AA7" s="675"/>
      <c r="AB7" s="675"/>
      <c r="AC7" s="675"/>
      <c r="AD7" s="676">
        <v>7946</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4563948</v>
      </c>
      <c r="BH7" s="643"/>
      <c r="BI7" s="643"/>
      <c r="BJ7" s="643"/>
      <c r="BK7" s="643"/>
      <c r="BL7" s="643"/>
      <c r="BM7" s="643"/>
      <c r="BN7" s="644"/>
      <c r="BO7" s="675">
        <v>40.5</v>
      </c>
      <c r="BP7" s="675"/>
      <c r="BQ7" s="675"/>
      <c r="BR7" s="675"/>
      <c r="BS7" s="676">
        <v>201809</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12913980</v>
      </c>
      <c r="CS7" s="643"/>
      <c r="CT7" s="643"/>
      <c r="CU7" s="643"/>
      <c r="CV7" s="643"/>
      <c r="CW7" s="643"/>
      <c r="CX7" s="643"/>
      <c r="CY7" s="644"/>
      <c r="CZ7" s="675">
        <v>25.1</v>
      </c>
      <c r="DA7" s="675"/>
      <c r="DB7" s="675"/>
      <c r="DC7" s="675"/>
      <c r="DD7" s="648">
        <v>237987</v>
      </c>
      <c r="DE7" s="643"/>
      <c r="DF7" s="643"/>
      <c r="DG7" s="643"/>
      <c r="DH7" s="643"/>
      <c r="DI7" s="643"/>
      <c r="DJ7" s="643"/>
      <c r="DK7" s="643"/>
      <c r="DL7" s="643"/>
      <c r="DM7" s="643"/>
      <c r="DN7" s="643"/>
      <c r="DO7" s="643"/>
      <c r="DP7" s="644"/>
      <c r="DQ7" s="648">
        <v>3369129</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23134</v>
      </c>
      <c r="S8" s="643"/>
      <c r="T8" s="643"/>
      <c r="U8" s="643"/>
      <c r="V8" s="643"/>
      <c r="W8" s="643"/>
      <c r="X8" s="643"/>
      <c r="Y8" s="644"/>
      <c r="Z8" s="675">
        <v>0</v>
      </c>
      <c r="AA8" s="675"/>
      <c r="AB8" s="675"/>
      <c r="AC8" s="675"/>
      <c r="AD8" s="676">
        <v>23134</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142697</v>
      </c>
      <c r="BH8" s="643"/>
      <c r="BI8" s="643"/>
      <c r="BJ8" s="643"/>
      <c r="BK8" s="643"/>
      <c r="BL8" s="643"/>
      <c r="BM8" s="643"/>
      <c r="BN8" s="644"/>
      <c r="BO8" s="675">
        <v>1.3</v>
      </c>
      <c r="BP8" s="675"/>
      <c r="BQ8" s="675"/>
      <c r="BR8" s="675"/>
      <c r="BS8" s="648" t="s">
        <v>240</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16079239</v>
      </c>
      <c r="CS8" s="643"/>
      <c r="CT8" s="643"/>
      <c r="CU8" s="643"/>
      <c r="CV8" s="643"/>
      <c r="CW8" s="643"/>
      <c r="CX8" s="643"/>
      <c r="CY8" s="644"/>
      <c r="CZ8" s="675">
        <v>31.2</v>
      </c>
      <c r="DA8" s="675"/>
      <c r="DB8" s="675"/>
      <c r="DC8" s="675"/>
      <c r="DD8" s="648">
        <v>263152</v>
      </c>
      <c r="DE8" s="643"/>
      <c r="DF8" s="643"/>
      <c r="DG8" s="643"/>
      <c r="DH8" s="643"/>
      <c r="DI8" s="643"/>
      <c r="DJ8" s="643"/>
      <c r="DK8" s="643"/>
      <c r="DL8" s="643"/>
      <c r="DM8" s="643"/>
      <c r="DN8" s="643"/>
      <c r="DO8" s="643"/>
      <c r="DP8" s="644"/>
      <c r="DQ8" s="648">
        <v>7106831</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27748</v>
      </c>
      <c r="S9" s="643"/>
      <c r="T9" s="643"/>
      <c r="U9" s="643"/>
      <c r="V9" s="643"/>
      <c r="W9" s="643"/>
      <c r="X9" s="643"/>
      <c r="Y9" s="644"/>
      <c r="Z9" s="675">
        <v>0.1</v>
      </c>
      <c r="AA9" s="675"/>
      <c r="AB9" s="675"/>
      <c r="AC9" s="675"/>
      <c r="AD9" s="676">
        <v>27748</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3552115</v>
      </c>
      <c r="BH9" s="643"/>
      <c r="BI9" s="643"/>
      <c r="BJ9" s="643"/>
      <c r="BK9" s="643"/>
      <c r="BL9" s="643"/>
      <c r="BM9" s="643"/>
      <c r="BN9" s="644"/>
      <c r="BO9" s="675">
        <v>31.6</v>
      </c>
      <c r="BP9" s="675"/>
      <c r="BQ9" s="675"/>
      <c r="BR9" s="675"/>
      <c r="BS9" s="648" t="s">
        <v>131</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3047695</v>
      </c>
      <c r="CS9" s="643"/>
      <c r="CT9" s="643"/>
      <c r="CU9" s="643"/>
      <c r="CV9" s="643"/>
      <c r="CW9" s="643"/>
      <c r="CX9" s="643"/>
      <c r="CY9" s="644"/>
      <c r="CZ9" s="675">
        <v>5.9</v>
      </c>
      <c r="DA9" s="675"/>
      <c r="DB9" s="675"/>
      <c r="DC9" s="675"/>
      <c r="DD9" s="648">
        <v>263837</v>
      </c>
      <c r="DE9" s="643"/>
      <c r="DF9" s="643"/>
      <c r="DG9" s="643"/>
      <c r="DH9" s="643"/>
      <c r="DI9" s="643"/>
      <c r="DJ9" s="643"/>
      <c r="DK9" s="643"/>
      <c r="DL9" s="643"/>
      <c r="DM9" s="643"/>
      <c r="DN9" s="643"/>
      <c r="DO9" s="643"/>
      <c r="DP9" s="644"/>
      <c r="DQ9" s="648">
        <v>2373002</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240</v>
      </c>
      <c r="S10" s="643"/>
      <c r="T10" s="643"/>
      <c r="U10" s="643"/>
      <c r="V10" s="643"/>
      <c r="W10" s="643"/>
      <c r="X10" s="643"/>
      <c r="Y10" s="644"/>
      <c r="Z10" s="675" t="s">
        <v>240</v>
      </c>
      <c r="AA10" s="675"/>
      <c r="AB10" s="675"/>
      <c r="AC10" s="675"/>
      <c r="AD10" s="676" t="s">
        <v>131</v>
      </c>
      <c r="AE10" s="676"/>
      <c r="AF10" s="676"/>
      <c r="AG10" s="676"/>
      <c r="AH10" s="676"/>
      <c r="AI10" s="676"/>
      <c r="AJ10" s="676"/>
      <c r="AK10" s="676"/>
      <c r="AL10" s="645" t="s">
        <v>131</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270716</v>
      </c>
      <c r="BH10" s="643"/>
      <c r="BI10" s="643"/>
      <c r="BJ10" s="643"/>
      <c r="BK10" s="643"/>
      <c r="BL10" s="643"/>
      <c r="BM10" s="643"/>
      <c r="BN10" s="644"/>
      <c r="BO10" s="675">
        <v>2.4</v>
      </c>
      <c r="BP10" s="675"/>
      <c r="BQ10" s="675"/>
      <c r="BR10" s="675"/>
      <c r="BS10" s="648">
        <v>63414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38850</v>
      </c>
      <c r="CS10" s="643"/>
      <c r="CT10" s="643"/>
      <c r="CU10" s="643"/>
      <c r="CV10" s="643"/>
      <c r="CW10" s="643"/>
      <c r="CX10" s="643"/>
      <c r="CY10" s="644"/>
      <c r="CZ10" s="675">
        <v>0.1</v>
      </c>
      <c r="DA10" s="675"/>
      <c r="DB10" s="675"/>
      <c r="DC10" s="675"/>
      <c r="DD10" s="648">
        <v>2600</v>
      </c>
      <c r="DE10" s="643"/>
      <c r="DF10" s="643"/>
      <c r="DG10" s="643"/>
      <c r="DH10" s="643"/>
      <c r="DI10" s="643"/>
      <c r="DJ10" s="643"/>
      <c r="DK10" s="643"/>
      <c r="DL10" s="643"/>
      <c r="DM10" s="643"/>
      <c r="DN10" s="643"/>
      <c r="DO10" s="643"/>
      <c r="DP10" s="644"/>
      <c r="DQ10" s="648">
        <v>23911</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1843262</v>
      </c>
      <c r="S11" s="643"/>
      <c r="T11" s="643"/>
      <c r="U11" s="643"/>
      <c r="V11" s="643"/>
      <c r="W11" s="643"/>
      <c r="X11" s="643"/>
      <c r="Y11" s="644"/>
      <c r="Z11" s="645">
        <v>3.5</v>
      </c>
      <c r="AA11" s="646"/>
      <c r="AB11" s="646"/>
      <c r="AC11" s="647"/>
      <c r="AD11" s="648">
        <v>1843262</v>
      </c>
      <c r="AE11" s="643"/>
      <c r="AF11" s="643"/>
      <c r="AG11" s="643"/>
      <c r="AH11" s="643"/>
      <c r="AI11" s="643"/>
      <c r="AJ11" s="643"/>
      <c r="AK11" s="644"/>
      <c r="AL11" s="645">
        <v>8.1</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598420</v>
      </c>
      <c r="BH11" s="643"/>
      <c r="BI11" s="643"/>
      <c r="BJ11" s="643"/>
      <c r="BK11" s="643"/>
      <c r="BL11" s="643"/>
      <c r="BM11" s="643"/>
      <c r="BN11" s="644"/>
      <c r="BO11" s="675">
        <v>5.3</v>
      </c>
      <c r="BP11" s="675"/>
      <c r="BQ11" s="675"/>
      <c r="BR11" s="675"/>
      <c r="BS11" s="648">
        <v>138395</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1771141</v>
      </c>
      <c r="CS11" s="643"/>
      <c r="CT11" s="643"/>
      <c r="CU11" s="643"/>
      <c r="CV11" s="643"/>
      <c r="CW11" s="643"/>
      <c r="CX11" s="643"/>
      <c r="CY11" s="644"/>
      <c r="CZ11" s="675">
        <v>3.4</v>
      </c>
      <c r="DA11" s="675"/>
      <c r="DB11" s="675"/>
      <c r="DC11" s="675"/>
      <c r="DD11" s="648">
        <v>507950</v>
      </c>
      <c r="DE11" s="643"/>
      <c r="DF11" s="643"/>
      <c r="DG11" s="643"/>
      <c r="DH11" s="643"/>
      <c r="DI11" s="643"/>
      <c r="DJ11" s="643"/>
      <c r="DK11" s="643"/>
      <c r="DL11" s="643"/>
      <c r="DM11" s="643"/>
      <c r="DN11" s="643"/>
      <c r="DO11" s="643"/>
      <c r="DP11" s="644"/>
      <c r="DQ11" s="648">
        <v>1014847</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8136</v>
      </c>
      <c r="S12" s="643"/>
      <c r="T12" s="643"/>
      <c r="U12" s="643"/>
      <c r="V12" s="643"/>
      <c r="W12" s="643"/>
      <c r="X12" s="643"/>
      <c r="Y12" s="644"/>
      <c r="Z12" s="675">
        <v>0</v>
      </c>
      <c r="AA12" s="675"/>
      <c r="AB12" s="675"/>
      <c r="AC12" s="675"/>
      <c r="AD12" s="676">
        <v>8136</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5101396</v>
      </c>
      <c r="BH12" s="643"/>
      <c r="BI12" s="643"/>
      <c r="BJ12" s="643"/>
      <c r="BK12" s="643"/>
      <c r="BL12" s="643"/>
      <c r="BM12" s="643"/>
      <c r="BN12" s="644"/>
      <c r="BO12" s="675">
        <v>45.3</v>
      </c>
      <c r="BP12" s="675"/>
      <c r="BQ12" s="675"/>
      <c r="BR12" s="675"/>
      <c r="BS12" s="648" t="s">
        <v>131</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1947254</v>
      </c>
      <c r="CS12" s="643"/>
      <c r="CT12" s="643"/>
      <c r="CU12" s="643"/>
      <c r="CV12" s="643"/>
      <c r="CW12" s="643"/>
      <c r="CX12" s="643"/>
      <c r="CY12" s="644"/>
      <c r="CZ12" s="675">
        <v>3.8</v>
      </c>
      <c r="DA12" s="675"/>
      <c r="DB12" s="675"/>
      <c r="DC12" s="675"/>
      <c r="DD12" s="648">
        <v>173687</v>
      </c>
      <c r="DE12" s="643"/>
      <c r="DF12" s="643"/>
      <c r="DG12" s="643"/>
      <c r="DH12" s="643"/>
      <c r="DI12" s="643"/>
      <c r="DJ12" s="643"/>
      <c r="DK12" s="643"/>
      <c r="DL12" s="643"/>
      <c r="DM12" s="643"/>
      <c r="DN12" s="643"/>
      <c r="DO12" s="643"/>
      <c r="DP12" s="644"/>
      <c r="DQ12" s="648">
        <v>1700383</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131</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240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5040762</v>
      </c>
      <c r="BH13" s="643"/>
      <c r="BI13" s="643"/>
      <c r="BJ13" s="643"/>
      <c r="BK13" s="643"/>
      <c r="BL13" s="643"/>
      <c r="BM13" s="643"/>
      <c r="BN13" s="644"/>
      <c r="BO13" s="675">
        <v>44.8</v>
      </c>
      <c r="BP13" s="675"/>
      <c r="BQ13" s="675"/>
      <c r="BR13" s="675"/>
      <c r="BS13" s="648" t="s">
        <v>180</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4098560</v>
      </c>
      <c r="CS13" s="643"/>
      <c r="CT13" s="643"/>
      <c r="CU13" s="643"/>
      <c r="CV13" s="643"/>
      <c r="CW13" s="643"/>
      <c r="CX13" s="643"/>
      <c r="CY13" s="644"/>
      <c r="CZ13" s="675">
        <v>8</v>
      </c>
      <c r="DA13" s="675"/>
      <c r="DB13" s="675"/>
      <c r="DC13" s="675"/>
      <c r="DD13" s="648">
        <v>1948657</v>
      </c>
      <c r="DE13" s="643"/>
      <c r="DF13" s="643"/>
      <c r="DG13" s="643"/>
      <c r="DH13" s="643"/>
      <c r="DI13" s="643"/>
      <c r="DJ13" s="643"/>
      <c r="DK13" s="643"/>
      <c r="DL13" s="643"/>
      <c r="DM13" s="643"/>
      <c r="DN13" s="643"/>
      <c r="DO13" s="643"/>
      <c r="DP13" s="644"/>
      <c r="DQ13" s="648">
        <v>2096115</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240</v>
      </c>
      <c r="S14" s="643"/>
      <c r="T14" s="643"/>
      <c r="U14" s="643"/>
      <c r="V14" s="643"/>
      <c r="W14" s="643"/>
      <c r="X14" s="643"/>
      <c r="Y14" s="644"/>
      <c r="Z14" s="675" t="s">
        <v>131</v>
      </c>
      <c r="AA14" s="675"/>
      <c r="AB14" s="675"/>
      <c r="AC14" s="675"/>
      <c r="AD14" s="676" t="s">
        <v>240</v>
      </c>
      <c r="AE14" s="676"/>
      <c r="AF14" s="676"/>
      <c r="AG14" s="676"/>
      <c r="AH14" s="676"/>
      <c r="AI14" s="676"/>
      <c r="AJ14" s="676"/>
      <c r="AK14" s="676"/>
      <c r="AL14" s="645" t="s">
        <v>240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307203</v>
      </c>
      <c r="BH14" s="643"/>
      <c r="BI14" s="643"/>
      <c r="BJ14" s="643"/>
      <c r="BK14" s="643"/>
      <c r="BL14" s="643"/>
      <c r="BM14" s="643"/>
      <c r="BN14" s="644"/>
      <c r="BO14" s="675">
        <v>2.7</v>
      </c>
      <c r="BP14" s="675"/>
      <c r="BQ14" s="675"/>
      <c r="BR14" s="675"/>
      <c r="BS14" s="648" t="s">
        <v>240</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1535308</v>
      </c>
      <c r="CS14" s="643"/>
      <c r="CT14" s="643"/>
      <c r="CU14" s="643"/>
      <c r="CV14" s="643"/>
      <c r="CW14" s="643"/>
      <c r="CX14" s="643"/>
      <c r="CY14" s="644"/>
      <c r="CZ14" s="675">
        <v>3</v>
      </c>
      <c r="DA14" s="675"/>
      <c r="DB14" s="675"/>
      <c r="DC14" s="675"/>
      <c r="DD14" s="648">
        <v>347584</v>
      </c>
      <c r="DE14" s="643"/>
      <c r="DF14" s="643"/>
      <c r="DG14" s="643"/>
      <c r="DH14" s="643"/>
      <c r="DI14" s="643"/>
      <c r="DJ14" s="643"/>
      <c r="DK14" s="643"/>
      <c r="DL14" s="643"/>
      <c r="DM14" s="643"/>
      <c r="DN14" s="643"/>
      <c r="DO14" s="643"/>
      <c r="DP14" s="644"/>
      <c r="DQ14" s="648">
        <v>1128160</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131</v>
      </c>
      <c r="AA15" s="675"/>
      <c r="AB15" s="675"/>
      <c r="AC15" s="675"/>
      <c r="AD15" s="676" t="s">
        <v>240</v>
      </c>
      <c r="AE15" s="676"/>
      <c r="AF15" s="676"/>
      <c r="AG15" s="676"/>
      <c r="AH15" s="676"/>
      <c r="AI15" s="676"/>
      <c r="AJ15" s="676"/>
      <c r="AK15" s="676"/>
      <c r="AL15" s="645" t="s">
        <v>131</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639738</v>
      </c>
      <c r="BH15" s="643"/>
      <c r="BI15" s="643"/>
      <c r="BJ15" s="643"/>
      <c r="BK15" s="643"/>
      <c r="BL15" s="643"/>
      <c r="BM15" s="643"/>
      <c r="BN15" s="644"/>
      <c r="BO15" s="675">
        <v>5.7</v>
      </c>
      <c r="BP15" s="675"/>
      <c r="BQ15" s="675"/>
      <c r="BR15" s="675"/>
      <c r="BS15" s="648" t="s">
        <v>131</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4524627</v>
      </c>
      <c r="CS15" s="643"/>
      <c r="CT15" s="643"/>
      <c r="CU15" s="643"/>
      <c r="CV15" s="643"/>
      <c r="CW15" s="643"/>
      <c r="CX15" s="643"/>
      <c r="CY15" s="644"/>
      <c r="CZ15" s="675">
        <v>8.8000000000000007</v>
      </c>
      <c r="DA15" s="675"/>
      <c r="DB15" s="675"/>
      <c r="DC15" s="675"/>
      <c r="DD15" s="648">
        <v>1357937</v>
      </c>
      <c r="DE15" s="643"/>
      <c r="DF15" s="643"/>
      <c r="DG15" s="643"/>
      <c r="DH15" s="643"/>
      <c r="DI15" s="643"/>
      <c r="DJ15" s="643"/>
      <c r="DK15" s="643"/>
      <c r="DL15" s="643"/>
      <c r="DM15" s="643"/>
      <c r="DN15" s="643"/>
      <c r="DO15" s="643"/>
      <c r="DP15" s="644"/>
      <c r="DQ15" s="648">
        <v>2993624</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19281</v>
      </c>
      <c r="S16" s="643"/>
      <c r="T16" s="643"/>
      <c r="U16" s="643"/>
      <c r="V16" s="643"/>
      <c r="W16" s="643"/>
      <c r="X16" s="643"/>
      <c r="Y16" s="644"/>
      <c r="Z16" s="675">
        <v>0</v>
      </c>
      <c r="AA16" s="675"/>
      <c r="AB16" s="675"/>
      <c r="AC16" s="675"/>
      <c r="AD16" s="676">
        <v>19281</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131</v>
      </c>
      <c r="BP16" s="675"/>
      <c r="BQ16" s="675"/>
      <c r="BR16" s="675"/>
      <c r="BS16" s="648" t="s">
        <v>131</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224157</v>
      </c>
      <c r="CS16" s="643"/>
      <c r="CT16" s="643"/>
      <c r="CU16" s="643"/>
      <c r="CV16" s="643"/>
      <c r="CW16" s="643"/>
      <c r="CX16" s="643"/>
      <c r="CY16" s="644"/>
      <c r="CZ16" s="675">
        <v>0.4</v>
      </c>
      <c r="DA16" s="675"/>
      <c r="DB16" s="675"/>
      <c r="DC16" s="675"/>
      <c r="DD16" s="648" t="s">
        <v>240</v>
      </c>
      <c r="DE16" s="643"/>
      <c r="DF16" s="643"/>
      <c r="DG16" s="643"/>
      <c r="DH16" s="643"/>
      <c r="DI16" s="643"/>
      <c r="DJ16" s="643"/>
      <c r="DK16" s="643"/>
      <c r="DL16" s="643"/>
      <c r="DM16" s="643"/>
      <c r="DN16" s="643"/>
      <c r="DO16" s="643"/>
      <c r="DP16" s="644"/>
      <c r="DQ16" s="648">
        <v>44218</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104196</v>
      </c>
      <c r="S17" s="643"/>
      <c r="T17" s="643"/>
      <c r="U17" s="643"/>
      <c r="V17" s="643"/>
      <c r="W17" s="643"/>
      <c r="X17" s="643"/>
      <c r="Y17" s="644"/>
      <c r="Z17" s="675">
        <v>0.2</v>
      </c>
      <c r="AA17" s="675"/>
      <c r="AB17" s="675"/>
      <c r="AC17" s="675"/>
      <c r="AD17" s="676">
        <v>104196</v>
      </c>
      <c r="AE17" s="676"/>
      <c r="AF17" s="676"/>
      <c r="AG17" s="676"/>
      <c r="AH17" s="676"/>
      <c r="AI17" s="676"/>
      <c r="AJ17" s="676"/>
      <c r="AK17" s="676"/>
      <c r="AL17" s="645">
        <v>0.5</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240</v>
      </c>
      <c r="BH17" s="643"/>
      <c r="BI17" s="643"/>
      <c r="BJ17" s="643"/>
      <c r="BK17" s="643"/>
      <c r="BL17" s="643"/>
      <c r="BM17" s="643"/>
      <c r="BN17" s="644"/>
      <c r="BO17" s="675" t="s">
        <v>131</v>
      </c>
      <c r="BP17" s="675"/>
      <c r="BQ17" s="675"/>
      <c r="BR17" s="675"/>
      <c r="BS17" s="648" t="s">
        <v>240</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5034155</v>
      </c>
      <c r="CS17" s="643"/>
      <c r="CT17" s="643"/>
      <c r="CU17" s="643"/>
      <c r="CV17" s="643"/>
      <c r="CW17" s="643"/>
      <c r="CX17" s="643"/>
      <c r="CY17" s="644"/>
      <c r="CZ17" s="675">
        <v>9.8000000000000007</v>
      </c>
      <c r="DA17" s="675"/>
      <c r="DB17" s="675"/>
      <c r="DC17" s="675"/>
      <c r="DD17" s="648" t="s">
        <v>240</v>
      </c>
      <c r="DE17" s="643"/>
      <c r="DF17" s="643"/>
      <c r="DG17" s="643"/>
      <c r="DH17" s="643"/>
      <c r="DI17" s="643"/>
      <c r="DJ17" s="643"/>
      <c r="DK17" s="643"/>
      <c r="DL17" s="643"/>
      <c r="DM17" s="643"/>
      <c r="DN17" s="643"/>
      <c r="DO17" s="643"/>
      <c r="DP17" s="644"/>
      <c r="DQ17" s="648">
        <v>5026981</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89660</v>
      </c>
      <c r="S18" s="643"/>
      <c r="T18" s="643"/>
      <c r="U18" s="643"/>
      <c r="V18" s="643"/>
      <c r="W18" s="643"/>
      <c r="X18" s="643"/>
      <c r="Y18" s="644"/>
      <c r="Z18" s="675">
        <v>0.2</v>
      </c>
      <c r="AA18" s="675"/>
      <c r="AB18" s="675"/>
      <c r="AC18" s="675"/>
      <c r="AD18" s="676">
        <v>89660</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240</v>
      </c>
      <c r="BH18" s="643"/>
      <c r="BI18" s="643"/>
      <c r="BJ18" s="643"/>
      <c r="BK18" s="643"/>
      <c r="BL18" s="643"/>
      <c r="BM18" s="643"/>
      <c r="BN18" s="644"/>
      <c r="BO18" s="675" t="s">
        <v>180</v>
      </c>
      <c r="BP18" s="675"/>
      <c r="BQ18" s="675"/>
      <c r="BR18" s="675"/>
      <c r="BS18" s="648" t="s">
        <v>131</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131</v>
      </c>
      <c r="CS18" s="643"/>
      <c r="CT18" s="643"/>
      <c r="CU18" s="643"/>
      <c r="CV18" s="643"/>
      <c r="CW18" s="643"/>
      <c r="CX18" s="643"/>
      <c r="CY18" s="644"/>
      <c r="CZ18" s="675" t="s">
        <v>131</v>
      </c>
      <c r="DA18" s="675"/>
      <c r="DB18" s="675"/>
      <c r="DC18" s="675"/>
      <c r="DD18" s="648" t="s">
        <v>240</v>
      </c>
      <c r="DE18" s="643"/>
      <c r="DF18" s="643"/>
      <c r="DG18" s="643"/>
      <c r="DH18" s="643"/>
      <c r="DI18" s="643"/>
      <c r="DJ18" s="643"/>
      <c r="DK18" s="643"/>
      <c r="DL18" s="643"/>
      <c r="DM18" s="643"/>
      <c r="DN18" s="643"/>
      <c r="DO18" s="643"/>
      <c r="DP18" s="644"/>
      <c r="DQ18" s="648" t="s">
        <v>131</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75592</v>
      </c>
      <c r="S19" s="643"/>
      <c r="T19" s="643"/>
      <c r="U19" s="643"/>
      <c r="V19" s="643"/>
      <c r="W19" s="643"/>
      <c r="X19" s="643"/>
      <c r="Y19" s="644"/>
      <c r="Z19" s="675">
        <v>0.1</v>
      </c>
      <c r="AA19" s="675"/>
      <c r="AB19" s="675"/>
      <c r="AC19" s="675"/>
      <c r="AD19" s="676">
        <v>75592</v>
      </c>
      <c r="AE19" s="676"/>
      <c r="AF19" s="676"/>
      <c r="AG19" s="676"/>
      <c r="AH19" s="676"/>
      <c r="AI19" s="676"/>
      <c r="AJ19" s="676"/>
      <c r="AK19" s="676"/>
      <c r="AL19" s="645">
        <v>0.3</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643703</v>
      </c>
      <c r="BH19" s="643"/>
      <c r="BI19" s="643"/>
      <c r="BJ19" s="643"/>
      <c r="BK19" s="643"/>
      <c r="BL19" s="643"/>
      <c r="BM19" s="643"/>
      <c r="BN19" s="644"/>
      <c r="BO19" s="675">
        <v>5.7</v>
      </c>
      <c r="BP19" s="675"/>
      <c r="BQ19" s="675"/>
      <c r="BR19" s="675"/>
      <c r="BS19" s="648" t="s">
        <v>131</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131</v>
      </c>
      <c r="CS19" s="643"/>
      <c r="CT19" s="643"/>
      <c r="CU19" s="643"/>
      <c r="CV19" s="643"/>
      <c r="CW19" s="643"/>
      <c r="CX19" s="643"/>
      <c r="CY19" s="644"/>
      <c r="CZ19" s="675" t="s">
        <v>131</v>
      </c>
      <c r="DA19" s="675"/>
      <c r="DB19" s="675"/>
      <c r="DC19" s="675"/>
      <c r="DD19" s="648" t="s">
        <v>131</v>
      </c>
      <c r="DE19" s="643"/>
      <c r="DF19" s="643"/>
      <c r="DG19" s="643"/>
      <c r="DH19" s="643"/>
      <c r="DI19" s="643"/>
      <c r="DJ19" s="643"/>
      <c r="DK19" s="643"/>
      <c r="DL19" s="643"/>
      <c r="DM19" s="643"/>
      <c r="DN19" s="643"/>
      <c r="DO19" s="643"/>
      <c r="DP19" s="644"/>
      <c r="DQ19" s="648" t="s">
        <v>131</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8650</v>
      </c>
      <c r="S20" s="643"/>
      <c r="T20" s="643"/>
      <c r="U20" s="643"/>
      <c r="V20" s="643"/>
      <c r="W20" s="643"/>
      <c r="X20" s="643"/>
      <c r="Y20" s="644"/>
      <c r="Z20" s="675">
        <v>0</v>
      </c>
      <c r="AA20" s="675"/>
      <c r="AB20" s="675"/>
      <c r="AC20" s="675"/>
      <c r="AD20" s="676">
        <v>8650</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643703</v>
      </c>
      <c r="BH20" s="643"/>
      <c r="BI20" s="643"/>
      <c r="BJ20" s="643"/>
      <c r="BK20" s="643"/>
      <c r="BL20" s="643"/>
      <c r="BM20" s="643"/>
      <c r="BN20" s="644"/>
      <c r="BO20" s="675">
        <v>5.7</v>
      </c>
      <c r="BP20" s="675"/>
      <c r="BQ20" s="675"/>
      <c r="BR20" s="675"/>
      <c r="BS20" s="648" t="s">
        <v>240</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51470586</v>
      </c>
      <c r="CS20" s="643"/>
      <c r="CT20" s="643"/>
      <c r="CU20" s="643"/>
      <c r="CV20" s="643"/>
      <c r="CW20" s="643"/>
      <c r="CX20" s="643"/>
      <c r="CY20" s="644"/>
      <c r="CZ20" s="675">
        <v>100</v>
      </c>
      <c r="DA20" s="675"/>
      <c r="DB20" s="675"/>
      <c r="DC20" s="675"/>
      <c r="DD20" s="648">
        <v>5103391</v>
      </c>
      <c r="DE20" s="643"/>
      <c r="DF20" s="643"/>
      <c r="DG20" s="643"/>
      <c r="DH20" s="643"/>
      <c r="DI20" s="643"/>
      <c r="DJ20" s="643"/>
      <c r="DK20" s="643"/>
      <c r="DL20" s="643"/>
      <c r="DM20" s="643"/>
      <c r="DN20" s="643"/>
      <c r="DO20" s="643"/>
      <c r="DP20" s="644"/>
      <c r="DQ20" s="648">
        <v>27132675</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5418</v>
      </c>
      <c r="S21" s="643"/>
      <c r="T21" s="643"/>
      <c r="U21" s="643"/>
      <c r="V21" s="643"/>
      <c r="W21" s="643"/>
      <c r="X21" s="643"/>
      <c r="Y21" s="644"/>
      <c r="Z21" s="675">
        <v>0</v>
      </c>
      <c r="AA21" s="675"/>
      <c r="AB21" s="675"/>
      <c r="AC21" s="675"/>
      <c r="AD21" s="676">
        <v>5418</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5700</v>
      </c>
      <c r="BH21" s="643"/>
      <c r="BI21" s="643"/>
      <c r="BJ21" s="643"/>
      <c r="BK21" s="643"/>
      <c r="BL21" s="643"/>
      <c r="BM21" s="643"/>
      <c r="BN21" s="644"/>
      <c r="BO21" s="675">
        <v>0.1</v>
      </c>
      <c r="BP21" s="675"/>
      <c r="BQ21" s="675"/>
      <c r="BR21" s="675"/>
      <c r="BS21" s="648" t="s">
        <v>240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10530705</v>
      </c>
      <c r="S22" s="643"/>
      <c r="T22" s="643"/>
      <c r="U22" s="643"/>
      <c r="V22" s="643"/>
      <c r="W22" s="643"/>
      <c r="X22" s="643"/>
      <c r="Y22" s="644"/>
      <c r="Z22" s="675">
        <v>19.8</v>
      </c>
      <c r="AA22" s="675"/>
      <c r="AB22" s="675"/>
      <c r="AC22" s="675"/>
      <c r="AD22" s="676">
        <v>9629381</v>
      </c>
      <c r="AE22" s="676"/>
      <c r="AF22" s="676"/>
      <c r="AG22" s="676"/>
      <c r="AH22" s="676"/>
      <c r="AI22" s="676"/>
      <c r="AJ22" s="676"/>
      <c r="AK22" s="676"/>
      <c r="AL22" s="645">
        <v>42.2</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240</v>
      </c>
      <c r="BH22" s="643"/>
      <c r="BI22" s="643"/>
      <c r="BJ22" s="643"/>
      <c r="BK22" s="643"/>
      <c r="BL22" s="643"/>
      <c r="BM22" s="643"/>
      <c r="BN22" s="644"/>
      <c r="BO22" s="675" t="s">
        <v>131</v>
      </c>
      <c r="BP22" s="675"/>
      <c r="BQ22" s="675"/>
      <c r="BR22" s="675"/>
      <c r="BS22" s="648" t="s">
        <v>131</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9629381</v>
      </c>
      <c r="S23" s="643"/>
      <c r="T23" s="643"/>
      <c r="U23" s="643"/>
      <c r="V23" s="643"/>
      <c r="W23" s="643"/>
      <c r="X23" s="643"/>
      <c r="Y23" s="644"/>
      <c r="Z23" s="675">
        <v>18.100000000000001</v>
      </c>
      <c r="AA23" s="675"/>
      <c r="AB23" s="675"/>
      <c r="AC23" s="675"/>
      <c r="AD23" s="676">
        <v>9629381</v>
      </c>
      <c r="AE23" s="676"/>
      <c r="AF23" s="676"/>
      <c r="AG23" s="676"/>
      <c r="AH23" s="676"/>
      <c r="AI23" s="676"/>
      <c r="AJ23" s="676"/>
      <c r="AK23" s="676"/>
      <c r="AL23" s="645">
        <v>42.2</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638003</v>
      </c>
      <c r="BH23" s="643"/>
      <c r="BI23" s="643"/>
      <c r="BJ23" s="643"/>
      <c r="BK23" s="643"/>
      <c r="BL23" s="643"/>
      <c r="BM23" s="643"/>
      <c r="BN23" s="644"/>
      <c r="BO23" s="675">
        <v>5.7</v>
      </c>
      <c r="BP23" s="675"/>
      <c r="BQ23" s="675"/>
      <c r="BR23" s="675"/>
      <c r="BS23" s="648" t="s">
        <v>131</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901278</v>
      </c>
      <c r="S24" s="643"/>
      <c r="T24" s="643"/>
      <c r="U24" s="643"/>
      <c r="V24" s="643"/>
      <c r="W24" s="643"/>
      <c r="X24" s="643"/>
      <c r="Y24" s="644"/>
      <c r="Z24" s="675">
        <v>1.7</v>
      </c>
      <c r="AA24" s="675"/>
      <c r="AB24" s="675"/>
      <c r="AC24" s="675"/>
      <c r="AD24" s="676" t="s">
        <v>131</v>
      </c>
      <c r="AE24" s="676"/>
      <c r="AF24" s="676"/>
      <c r="AG24" s="676"/>
      <c r="AH24" s="676"/>
      <c r="AI24" s="676"/>
      <c r="AJ24" s="676"/>
      <c r="AK24" s="676"/>
      <c r="AL24" s="645" t="s">
        <v>240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240</v>
      </c>
      <c r="BH24" s="643"/>
      <c r="BI24" s="643"/>
      <c r="BJ24" s="643"/>
      <c r="BK24" s="643"/>
      <c r="BL24" s="643"/>
      <c r="BM24" s="643"/>
      <c r="BN24" s="644"/>
      <c r="BO24" s="675" t="s">
        <v>131</v>
      </c>
      <c r="BP24" s="675"/>
      <c r="BQ24" s="675"/>
      <c r="BR24" s="675"/>
      <c r="BS24" s="648" t="s">
        <v>240</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22858719</v>
      </c>
      <c r="CS24" s="698"/>
      <c r="CT24" s="698"/>
      <c r="CU24" s="698"/>
      <c r="CV24" s="698"/>
      <c r="CW24" s="698"/>
      <c r="CX24" s="698"/>
      <c r="CY24" s="741"/>
      <c r="CZ24" s="742">
        <v>44.4</v>
      </c>
      <c r="DA24" s="713"/>
      <c r="DB24" s="713"/>
      <c r="DC24" s="745"/>
      <c r="DD24" s="740">
        <v>14715429</v>
      </c>
      <c r="DE24" s="698"/>
      <c r="DF24" s="698"/>
      <c r="DG24" s="698"/>
      <c r="DH24" s="698"/>
      <c r="DI24" s="698"/>
      <c r="DJ24" s="698"/>
      <c r="DK24" s="741"/>
      <c r="DL24" s="740">
        <v>14498598</v>
      </c>
      <c r="DM24" s="698"/>
      <c r="DN24" s="698"/>
      <c r="DO24" s="698"/>
      <c r="DP24" s="698"/>
      <c r="DQ24" s="698"/>
      <c r="DR24" s="698"/>
      <c r="DS24" s="698"/>
      <c r="DT24" s="698"/>
      <c r="DU24" s="698"/>
      <c r="DV24" s="741"/>
      <c r="DW24" s="742">
        <v>60.8</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46</v>
      </c>
      <c r="S25" s="643"/>
      <c r="T25" s="643"/>
      <c r="U25" s="643"/>
      <c r="V25" s="643"/>
      <c r="W25" s="643"/>
      <c r="X25" s="643"/>
      <c r="Y25" s="644"/>
      <c r="Z25" s="675">
        <v>0</v>
      </c>
      <c r="AA25" s="675"/>
      <c r="AB25" s="675"/>
      <c r="AC25" s="675"/>
      <c r="AD25" s="676" t="s">
        <v>131</v>
      </c>
      <c r="AE25" s="676"/>
      <c r="AF25" s="676"/>
      <c r="AG25" s="676"/>
      <c r="AH25" s="676"/>
      <c r="AI25" s="676"/>
      <c r="AJ25" s="676"/>
      <c r="AK25" s="676"/>
      <c r="AL25" s="645" t="s">
        <v>131</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131</v>
      </c>
      <c r="BH25" s="643"/>
      <c r="BI25" s="643"/>
      <c r="BJ25" s="643"/>
      <c r="BK25" s="643"/>
      <c r="BL25" s="643"/>
      <c r="BM25" s="643"/>
      <c r="BN25" s="644"/>
      <c r="BO25" s="675" t="s">
        <v>131</v>
      </c>
      <c r="BP25" s="675"/>
      <c r="BQ25" s="675"/>
      <c r="BR25" s="675"/>
      <c r="BS25" s="648" t="s">
        <v>240</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7472463</v>
      </c>
      <c r="CS25" s="661"/>
      <c r="CT25" s="661"/>
      <c r="CU25" s="661"/>
      <c r="CV25" s="661"/>
      <c r="CW25" s="661"/>
      <c r="CX25" s="661"/>
      <c r="CY25" s="662"/>
      <c r="CZ25" s="645">
        <v>14.5</v>
      </c>
      <c r="DA25" s="663"/>
      <c r="DB25" s="663"/>
      <c r="DC25" s="664"/>
      <c r="DD25" s="648">
        <v>6832372</v>
      </c>
      <c r="DE25" s="661"/>
      <c r="DF25" s="661"/>
      <c r="DG25" s="661"/>
      <c r="DH25" s="661"/>
      <c r="DI25" s="661"/>
      <c r="DJ25" s="661"/>
      <c r="DK25" s="662"/>
      <c r="DL25" s="648">
        <v>6616931</v>
      </c>
      <c r="DM25" s="661"/>
      <c r="DN25" s="661"/>
      <c r="DO25" s="661"/>
      <c r="DP25" s="661"/>
      <c r="DQ25" s="661"/>
      <c r="DR25" s="661"/>
      <c r="DS25" s="661"/>
      <c r="DT25" s="661"/>
      <c r="DU25" s="661"/>
      <c r="DV25" s="662"/>
      <c r="DW25" s="645">
        <v>27.8</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24282030</v>
      </c>
      <c r="S26" s="643"/>
      <c r="T26" s="643"/>
      <c r="U26" s="643"/>
      <c r="V26" s="643"/>
      <c r="W26" s="643"/>
      <c r="X26" s="643"/>
      <c r="Y26" s="644"/>
      <c r="Z26" s="675">
        <v>45.8</v>
      </c>
      <c r="AA26" s="675"/>
      <c r="AB26" s="675"/>
      <c r="AC26" s="675"/>
      <c r="AD26" s="676">
        <v>22742703</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240</v>
      </c>
      <c r="BH26" s="643"/>
      <c r="BI26" s="643"/>
      <c r="BJ26" s="643"/>
      <c r="BK26" s="643"/>
      <c r="BL26" s="643"/>
      <c r="BM26" s="643"/>
      <c r="BN26" s="644"/>
      <c r="BO26" s="675" t="s">
        <v>131</v>
      </c>
      <c r="BP26" s="675"/>
      <c r="BQ26" s="675"/>
      <c r="BR26" s="675"/>
      <c r="BS26" s="648" t="s">
        <v>131</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4614881</v>
      </c>
      <c r="CS26" s="643"/>
      <c r="CT26" s="643"/>
      <c r="CU26" s="643"/>
      <c r="CV26" s="643"/>
      <c r="CW26" s="643"/>
      <c r="CX26" s="643"/>
      <c r="CY26" s="644"/>
      <c r="CZ26" s="645">
        <v>9</v>
      </c>
      <c r="DA26" s="663"/>
      <c r="DB26" s="663"/>
      <c r="DC26" s="664"/>
      <c r="DD26" s="648">
        <v>4286116</v>
      </c>
      <c r="DE26" s="643"/>
      <c r="DF26" s="643"/>
      <c r="DG26" s="643"/>
      <c r="DH26" s="643"/>
      <c r="DI26" s="643"/>
      <c r="DJ26" s="643"/>
      <c r="DK26" s="644"/>
      <c r="DL26" s="648" t="s">
        <v>180</v>
      </c>
      <c r="DM26" s="643"/>
      <c r="DN26" s="643"/>
      <c r="DO26" s="643"/>
      <c r="DP26" s="643"/>
      <c r="DQ26" s="643"/>
      <c r="DR26" s="643"/>
      <c r="DS26" s="643"/>
      <c r="DT26" s="643"/>
      <c r="DU26" s="643"/>
      <c r="DV26" s="644"/>
      <c r="DW26" s="645" t="s">
        <v>131</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12164</v>
      </c>
      <c r="S27" s="643"/>
      <c r="T27" s="643"/>
      <c r="U27" s="643"/>
      <c r="V27" s="643"/>
      <c r="W27" s="643"/>
      <c r="X27" s="643"/>
      <c r="Y27" s="644"/>
      <c r="Z27" s="675">
        <v>0</v>
      </c>
      <c r="AA27" s="675"/>
      <c r="AB27" s="675"/>
      <c r="AC27" s="675"/>
      <c r="AD27" s="676">
        <v>12164</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11255988</v>
      </c>
      <c r="BH27" s="643"/>
      <c r="BI27" s="643"/>
      <c r="BJ27" s="643"/>
      <c r="BK27" s="643"/>
      <c r="BL27" s="643"/>
      <c r="BM27" s="643"/>
      <c r="BN27" s="644"/>
      <c r="BO27" s="675">
        <v>100</v>
      </c>
      <c r="BP27" s="675"/>
      <c r="BQ27" s="675"/>
      <c r="BR27" s="675"/>
      <c r="BS27" s="648">
        <v>201809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10352101</v>
      </c>
      <c r="CS27" s="661"/>
      <c r="CT27" s="661"/>
      <c r="CU27" s="661"/>
      <c r="CV27" s="661"/>
      <c r="CW27" s="661"/>
      <c r="CX27" s="661"/>
      <c r="CY27" s="662"/>
      <c r="CZ27" s="645">
        <v>20.100000000000001</v>
      </c>
      <c r="DA27" s="663"/>
      <c r="DB27" s="663"/>
      <c r="DC27" s="664"/>
      <c r="DD27" s="648">
        <v>2856076</v>
      </c>
      <c r="DE27" s="661"/>
      <c r="DF27" s="661"/>
      <c r="DG27" s="661"/>
      <c r="DH27" s="661"/>
      <c r="DI27" s="661"/>
      <c r="DJ27" s="661"/>
      <c r="DK27" s="662"/>
      <c r="DL27" s="648">
        <v>2854686</v>
      </c>
      <c r="DM27" s="661"/>
      <c r="DN27" s="661"/>
      <c r="DO27" s="661"/>
      <c r="DP27" s="661"/>
      <c r="DQ27" s="661"/>
      <c r="DR27" s="661"/>
      <c r="DS27" s="661"/>
      <c r="DT27" s="661"/>
      <c r="DU27" s="661"/>
      <c r="DV27" s="662"/>
      <c r="DW27" s="645">
        <v>12</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155419</v>
      </c>
      <c r="S28" s="643"/>
      <c r="T28" s="643"/>
      <c r="U28" s="643"/>
      <c r="V28" s="643"/>
      <c r="W28" s="643"/>
      <c r="X28" s="643"/>
      <c r="Y28" s="644"/>
      <c r="Z28" s="675">
        <v>0.3</v>
      </c>
      <c r="AA28" s="675"/>
      <c r="AB28" s="675"/>
      <c r="AC28" s="675"/>
      <c r="AD28" s="676" t="s">
        <v>131</v>
      </c>
      <c r="AE28" s="676"/>
      <c r="AF28" s="676"/>
      <c r="AG28" s="676"/>
      <c r="AH28" s="676"/>
      <c r="AI28" s="676"/>
      <c r="AJ28" s="676"/>
      <c r="AK28" s="676"/>
      <c r="AL28" s="645" t="s">
        <v>131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5034155</v>
      </c>
      <c r="CS28" s="643"/>
      <c r="CT28" s="643"/>
      <c r="CU28" s="643"/>
      <c r="CV28" s="643"/>
      <c r="CW28" s="643"/>
      <c r="CX28" s="643"/>
      <c r="CY28" s="644"/>
      <c r="CZ28" s="645">
        <v>9.8000000000000007</v>
      </c>
      <c r="DA28" s="663"/>
      <c r="DB28" s="663"/>
      <c r="DC28" s="664"/>
      <c r="DD28" s="648">
        <v>5026981</v>
      </c>
      <c r="DE28" s="643"/>
      <c r="DF28" s="643"/>
      <c r="DG28" s="643"/>
      <c r="DH28" s="643"/>
      <c r="DI28" s="643"/>
      <c r="DJ28" s="643"/>
      <c r="DK28" s="644"/>
      <c r="DL28" s="648">
        <v>5026981</v>
      </c>
      <c r="DM28" s="643"/>
      <c r="DN28" s="643"/>
      <c r="DO28" s="643"/>
      <c r="DP28" s="643"/>
      <c r="DQ28" s="643"/>
      <c r="DR28" s="643"/>
      <c r="DS28" s="643"/>
      <c r="DT28" s="643"/>
      <c r="DU28" s="643"/>
      <c r="DV28" s="644"/>
      <c r="DW28" s="645">
        <v>21.1</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583452</v>
      </c>
      <c r="S29" s="643"/>
      <c r="T29" s="643"/>
      <c r="U29" s="643"/>
      <c r="V29" s="643"/>
      <c r="W29" s="643"/>
      <c r="X29" s="643"/>
      <c r="Y29" s="644"/>
      <c r="Z29" s="675">
        <v>1.1000000000000001</v>
      </c>
      <c r="AA29" s="675"/>
      <c r="AB29" s="675"/>
      <c r="AC29" s="675"/>
      <c r="AD29" s="676">
        <v>28771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5034155</v>
      </c>
      <c r="CS29" s="661"/>
      <c r="CT29" s="661"/>
      <c r="CU29" s="661"/>
      <c r="CV29" s="661"/>
      <c r="CW29" s="661"/>
      <c r="CX29" s="661"/>
      <c r="CY29" s="662"/>
      <c r="CZ29" s="645">
        <v>9.8000000000000007</v>
      </c>
      <c r="DA29" s="663"/>
      <c r="DB29" s="663"/>
      <c r="DC29" s="664"/>
      <c r="DD29" s="648">
        <v>5026981</v>
      </c>
      <c r="DE29" s="661"/>
      <c r="DF29" s="661"/>
      <c r="DG29" s="661"/>
      <c r="DH29" s="661"/>
      <c r="DI29" s="661"/>
      <c r="DJ29" s="661"/>
      <c r="DK29" s="662"/>
      <c r="DL29" s="648">
        <v>5026981</v>
      </c>
      <c r="DM29" s="661"/>
      <c r="DN29" s="661"/>
      <c r="DO29" s="661"/>
      <c r="DP29" s="661"/>
      <c r="DQ29" s="661"/>
      <c r="DR29" s="661"/>
      <c r="DS29" s="661"/>
      <c r="DT29" s="661"/>
      <c r="DU29" s="661"/>
      <c r="DV29" s="662"/>
      <c r="DW29" s="645">
        <v>21.1</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66348</v>
      </c>
      <c r="S30" s="643"/>
      <c r="T30" s="643"/>
      <c r="U30" s="643"/>
      <c r="V30" s="643"/>
      <c r="W30" s="643"/>
      <c r="X30" s="643"/>
      <c r="Y30" s="644"/>
      <c r="Z30" s="675">
        <v>0.1</v>
      </c>
      <c r="AA30" s="675"/>
      <c r="AB30" s="675"/>
      <c r="AC30" s="675"/>
      <c r="AD30" s="676" t="s">
        <v>131</v>
      </c>
      <c r="AE30" s="676"/>
      <c r="AF30" s="676"/>
      <c r="AG30" s="676"/>
      <c r="AH30" s="676"/>
      <c r="AI30" s="676"/>
      <c r="AJ30" s="676"/>
      <c r="AK30" s="676"/>
      <c r="AL30" s="645" t="s">
        <v>240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4889928</v>
      </c>
      <c r="CS30" s="643"/>
      <c r="CT30" s="643"/>
      <c r="CU30" s="643"/>
      <c r="CV30" s="643"/>
      <c r="CW30" s="643"/>
      <c r="CX30" s="643"/>
      <c r="CY30" s="644"/>
      <c r="CZ30" s="645">
        <v>9.5</v>
      </c>
      <c r="DA30" s="663"/>
      <c r="DB30" s="663"/>
      <c r="DC30" s="664"/>
      <c r="DD30" s="648">
        <v>4882754</v>
      </c>
      <c r="DE30" s="643"/>
      <c r="DF30" s="643"/>
      <c r="DG30" s="643"/>
      <c r="DH30" s="643"/>
      <c r="DI30" s="643"/>
      <c r="DJ30" s="643"/>
      <c r="DK30" s="644"/>
      <c r="DL30" s="648">
        <v>4882754</v>
      </c>
      <c r="DM30" s="643"/>
      <c r="DN30" s="643"/>
      <c r="DO30" s="643"/>
      <c r="DP30" s="643"/>
      <c r="DQ30" s="643"/>
      <c r="DR30" s="643"/>
      <c r="DS30" s="643"/>
      <c r="DT30" s="643"/>
      <c r="DU30" s="643"/>
      <c r="DV30" s="644"/>
      <c r="DW30" s="645">
        <v>20.5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17148078</v>
      </c>
      <c r="S31" s="643"/>
      <c r="T31" s="643"/>
      <c r="U31" s="643"/>
      <c r="V31" s="643"/>
      <c r="W31" s="643"/>
      <c r="X31" s="643"/>
      <c r="Y31" s="644"/>
      <c r="Z31" s="675">
        <v>32.299999999999997</v>
      </c>
      <c r="AA31" s="675"/>
      <c r="AB31" s="675"/>
      <c r="AC31" s="675"/>
      <c r="AD31" s="676" t="s">
        <v>131</v>
      </c>
      <c r="AE31" s="676"/>
      <c r="AF31" s="676"/>
      <c r="AG31" s="676"/>
      <c r="AH31" s="676"/>
      <c r="AI31" s="676"/>
      <c r="AJ31" s="676"/>
      <c r="AK31" s="676"/>
      <c r="AL31" s="645" t="s">
        <v>131</v>
      </c>
      <c r="AM31" s="646"/>
      <c r="AN31" s="646"/>
      <c r="AO31" s="677"/>
      <c r="AP31" s="718" t="s">
        <v>312</v>
      </c>
      <c r="AQ31" s="719"/>
      <c r="AR31" s="719"/>
      <c r="AS31" s="719"/>
      <c r="AT31" s="724" t="s">
        <v>313</v>
      </c>
      <c r="AU31" s="231"/>
      <c r="AV31" s="231"/>
      <c r="AW31" s="231"/>
      <c r="AX31" s="708" t="s">
        <v>188</v>
      </c>
      <c r="AY31" s="709"/>
      <c r="AZ31" s="709"/>
      <c r="BA31" s="709"/>
      <c r="BB31" s="709"/>
      <c r="BC31" s="709"/>
      <c r="BD31" s="709"/>
      <c r="BE31" s="709"/>
      <c r="BF31" s="710"/>
      <c r="BG31" s="711">
        <v>98.4</v>
      </c>
      <c r="BH31" s="712"/>
      <c r="BI31" s="712"/>
      <c r="BJ31" s="712"/>
      <c r="BK31" s="712"/>
      <c r="BL31" s="712"/>
      <c r="BM31" s="713">
        <v>96.6</v>
      </c>
      <c r="BN31" s="712"/>
      <c r="BO31" s="712"/>
      <c r="BP31" s="712"/>
      <c r="BQ31" s="714"/>
      <c r="BR31" s="711">
        <v>98.8</v>
      </c>
      <c r="BS31" s="712"/>
      <c r="BT31" s="712"/>
      <c r="BU31" s="712"/>
      <c r="BV31" s="712"/>
      <c r="BW31" s="712"/>
      <c r="BX31" s="713">
        <v>96.8</v>
      </c>
      <c r="BY31" s="712"/>
      <c r="BZ31" s="712"/>
      <c r="CA31" s="712"/>
      <c r="CB31" s="714"/>
      <c r="CD31" s="729"/>
      <c r="CE31" s="730"/>
      <c r="CF31" s="681" t="s">
        <v>314</v>
      </c>
      <c r="CG31" s="682"/>
      <c r="CH31" s="682"/>
      <c r="CI31" s="682"/>
      <c r="CJ31" s="682"/>
      <c r="CK31" s="682"/>
      <c r="CL31" s="682"/>
      <c r="CM31" s="682"/>
      <c r="CN31" s="682"/>
      <c r="CO31" s="682"/>
      <c r="CP31" s="682"/>
      <c r="CQ31" s="683"/>
      <c r="CR31" s="642">
        <v>144227</v>
      </c>
      <c r="CS31" s="661"/>
      <c r="CT31" s="661"/>
      <c r="CU31" s="661"/>
      <c r="CV31" s="661"/>
      <c r="CW31" s="661"/>
      <c r="CX31" s="661"/>
      <c r="CY31" s="662"/>
      <c r="CZ31" s="645">
        <v>0.3</v>
      </c>
      <c r="DA31" s="663"/>
      <c r="DB31" s="663"/>
      <c r="DC31" s="664"/>
      <c r="DD31" s="648">
        <v>144227</v>
      </c>
      <c r="DE31" s="661"/>
      <c r="DF31" s="661"/>
      <c r="DG31" s="661"/>
      <c r="DH31" s="661"/>
      <c r="DI31" s="661"/>
      <c r="DJ31" s="661"/>
      <c r="DK31" s="662"/>
      <c r="DL31" s="648">
        <v>144227</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131</v>
      </c>
      <c r="S32" s="643"/>
      <c r="T32" s="643"/>
      <c r="U32" s="643"/>
      <c r="V32" s="643"/>
      <c r="W32" s="643"/>
      <c r="X32" s="643"/>
      <c r="Y32" s="644"/>
      <c r="Z32" s="675" t="s">
        <v>180</v>
      </c>
      <c r="AA32" s="675"/>
      <c r="AB32" s="675"/>
      <c r="AC32" s="675"/>
      <c r="AD32" s="676" t="s">
        <v>131</v>
      </c>
      <c r="AE32" s="676"/>
      <c r="AF32" s="676"/>
      <c r="AG32" s="676"/>
      <c r="AH32" s="676"/>
      <c r="AI32" s="676"/>
      <c r="AJ32" s="676"/>
      <c r="AK32" s="676"/>
      <c r="AL32" s="645" t="s">
        <v>240</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98.9</v>
      </c>
      <c r="BH32" s="661"/>
      <c r="BI32" s="661"/>
      <c r="BJ32" s="661"/>
      <c r="BK32" s="661"/>
      <c r="BL32" s="661"/>
      <c r="BM32" s="646">
        <v>97.1</v>
      </c>
      <c r="BN32" s="707"/>
      <c r="BO32" s="707"/>
      <c r="BP32" s="707"/>
      <c r="BQ32" s="688"/>
      <c r="BR32" s="715">
        <v>98.9</v>
      </c>
      <c r="BS32" s="661"/>
      <c r="BT32" s="661"/>
      <c r="BU32" s="661"/>
      <c r="BV32" s="661"/>
      <c r="BW32" s="661"/>
      <c r="BX32" s="646">
        <v>97</v>
      </c>
      <c r="BY32" s="707"/>
      <c r="BZ32" s="707"/>
      <c r="CA32" s="707"/>
      <c r="CB32" s="688"/>
      <c r="CD32" s="731"/>
      <c r="CE32" s="732"/>
      <c r="CF32" s="681" t="s">
        <v>318</v>
      </c>
      <c r="CG32" s="682"/>
      <c r="CH32" s="682"/>
      <c r="CI32" s="682"/>
      <c r="CJ32" s="682"/>
      <c r="CK32" s="682"/>
      <c r="CL32" s="682"/>
      <c r="CM32" s="682"/>
      <c r="CN32" s="682"/>
      <c r="CO32" s="682"/>
      <c r="CP32" s="682"/>
      <c r="CQ32" s="683"/>
      <c r="CR32" s="642" t="s">
        <v>131</v>
      </c>
      <c r="CS32" s="643"/>
      <c r="CT32" s="643"/>
      <c r="CU32" s="643"/>
      <c r="CV32" s="643"/>
      <c r="CW32" s="643"/>
      <c r="CX32" s="643"/>
      <c r="CY32" s="644"/>
      <c r="CZ32" s="645" t="s">
        <v>240</v>
      </c>
      <c r="DA32" s="663"/>
      <c r="DB32" s="663"/>
      <c r="DC32" s="664"/>
      <c r="DD32" s="648" t="s">
        <v>131</v>
      </c>
      <c r="DE32" s="643"/>
      <c r="DF32" s="643"/>
      <c r="DG32" s="643"/>
      <c r="DH32" s="643"/>
      <c r="DI32" s="643"/>
      <c r="DJ32" s="643"/>
      <c r="DK32" s="644"/>
      <c r="DL32" s="648" t="s">
        <v>131</v>
      </c>
      <c r="DM32" s="643"/>
      <c r="DN32" s="643"/>
      <c r="DO32" s="643"/>
      <c r="DP32" s="643"/>
      <c r="DQ32" s="643"/>
      <c r="DR32" s="643"/>
      <c r="DS32" s="643"/>
      <c r="DT32" s="643"/>
      <c r="DU32" s="643"/>
      <c r="DV32" s="644"/>
      <c r="DW32" s="645" t="s">
        <v>240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3317194</v>
      </c>
      <c r="S33" s="643"/>
      <c r="T33" s="643"/>
      <c r="U33" s="643"/>
      <c r="V33" s="643"/>
      <c r="W33" s="643"/>
      <c r="X33" s="643"/>
      <c r="Y33" s="644"/>
      <c r="Z33" s="675">
        <v>6.3</v>
      </c>
      <c r="AA33" s="675"/>
      <c r="AB33" s="675"/>
      <c r="AC33" s="675"/>
      <c r="AD33" s="676" t="s">
        <v>131</v>
      </c>
      <c r="AE33" s="676"/>
      <c r="AF33" s="676"/>
      <c r="AG33" s="676"/>
      <c r="AH33" s="676"/>
      <c r="AI33" s="676"/>
      <c r="AJ33" s="676"/>
      <c r="AK33" s="676"/>
      <c r="AL33" s="645" t="s">
        <v>131</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97.8</v>
      </c>
      <c r="BH33" s="627"/>
      <c r="BI33" s="627"/>
      <c r="BJ33" s="627"/>
      <c r="BK33" s="627"/>
      <c r="BL33" s="627"/>
      <c r="BM33" s="669">
        <v>95.8</v>
      </c>
      <c r="BN33" s="627"/>
      <c r="BO33" s="627"/>
      <c r="BP33" s="627"/>
      <c r="BQ33" s="671"/>
      <c r="BR33" s="706">
        <v>98.6</v>
      </c>
      <c r="BS33" s="627"/>
      <c r="BT33" s="627"/>
      <c r="BU33" s="627"/>
      <c r="BV33" s="627"/>
      <c r="BW33" s="627"/>
      <c r="BX33" s="669">
        <v>96.5</v>
      </c>
      <c r="BY33" s="627"/>
      <c r="BZ33" s="627"/>
      <c r="CA33" s="627"/>
      <c r="CB33" s="671"/>
      <c r="CD33" s="681" t="s">
        <v>321</v>
      </c>
      <c r="CE33" s="682"/>
      <c r="CF33" s="682"/>
      <c r="CG33" s="682"/>
      <c r="CH33" s="682"/>
      <c r="CI33" s="682"/>
      <c r="CJ33" s="682"/>
      <c r="CK33" s="682"/>
      <c r="CL33" s="682"/>
      <c r="CM33" s="682"/>
      <c r="CN33" s="682"/>
      <c r="CO33" s="682"/>
      <c r="CP33" s="682"/>
      <c r="CQ33" s="683"/>
      <c r="CR33" s="642">
        <v>23284319</v>
      </c>
      <c r="CS33" s="661"/>
      <c r="CT33" s="661"/>
      <c r="CU33" s="661"/>
      <c r="CV33" s="661"/>
      <c r="CW33" s="661"/>
      <c r="CX33" s="661"/>
      <c r="CY33" s="662"/>
      <c r="CZ33" s="645">
        <v>45.2</v>
      </c>
      <c r="DA33" s="663"/>
      <c r="DB33" s="663"/>
      <c r="DC33" s="664"/>
      <c r="DD33" s="648">
        <v>11675530</v>
      </c>
      <c r="DE33" s="661"/>
      <c r="DF33" s="661"/>
      <c r="DG33" s="661"/>
      <c r="DH33" s="661"/>
      <c r="DI33" s="661"/>
      <c r="DJ33" s="661"/>
      <c r="DK33" s="662"/>
      <c r="DL33" s="648">
        <v>8556136</v>
      </c>
      <c r="DM33" s="661"/>
      <c r="DN33" s="661"/>
      <c r="DO33" s="661"/>
      <c r="DP33" s="661"/>
      <c r="DQ33" s="661"/>
      <c r="DR33" s="661"/>
      <c r="DS33" s="661"/>
      <c r="DT33" s="661"/>
      <c r="DU33" s="661"/>
      <c r="DV33" s="662"/>
      <c r="DW33" s="645">
        <v>35.9</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51748</v>
      </c>
      <c r="S34" s="643"/>
      <c r="T34" s="643"/>
      <c r="U34" s="643"/>
      <c r="V34" s="643"/>
      <c r="W34" s="643"/>
      <c r="X34" s="643"/>
      <c r="Y34" s="644"/>
      <c r="Z34" s="675">
        <v>0.1</v>
      </c>
      <c r="AA34" s="675"/>
      <c r="AB34" s="675"/>
      <c r="AC34" s="675"/>
      <c r="AD34" s="676">
        <v>8437</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6064921</v>
      </c>
      <c r="CS34" s="643"/>
      <c r="CT34" s="643"/>
      <c r="CU34" s="643"/>
      <c r="CV34" s="643"/>
      <c r="CW34" s="643"/>
      <c r="CX34" s="643"/>
      <c r="CY34" s="644"/>
      <c r="CZ34" s="645">
        <v>11.8</v>
      </c>
      <c r="DA34" s="663"/>
      <c r="DB34" s="663"/>
      <c r="DC34" s="664"/>
      <c r="DD34" s="648">
        <v>4503941</v>
      </c>
      <c r="DE34" s="643"/>
      <c r="DF34" s="643"/>
      <c r="DG34" s="643"/>
      <c r="DH34" s="643"/>
      <c r="DI34" s="643"/>
      <c r="DJ34" s="643"/>
      <c r="DK34" s="644"/>
      <c r="DL34" s="648">
        <v>3823335</v>
      </c>
      <c r="DM34" s="643"/>
      <c r="DN34" s="643"/>
      <c r="DO34" s="643"/>
      <c r="DP34" s="643"/>
      <c r="DQ34" s="643"/>
      <c r="DR34" s="643"/>
      <c r="DS34" s="643"/>
      <c r="DT34" s="643"/>
      <c r="DU34" s="643"/>
      <c r="DV34" s="644"/>
      <c r="DW34" s="645">
        <v>16</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173825</v>
      </c>
      <c r="S35" s="643"/>
      <c r="T35" s="643"/>
      <c r="U35" s="643"/>
      <c r="V35" s="643"/>
      <c r="W35" s="643"/>
      <c r="X35" s="643"/>
      <c r="Y35" s="644"/>
      <c r="Z35" s="675">
        <v>0.3</v>
      </c>
      <c r="AA35" s="675"/>
      <c r="AB35" s="675"/>
      <c r="AC35" s="675"/>
      <c r="AD35" s="676" t="s">
        <v>131</v>
      </c>
      <c r="AE35" s="676"/>
      <c r="AF35" s="676"/>
      <c r="AG35" s="676"/>
      <c r="AH35" s="676"/>
      <c r="AI35" s="676"/>
      <c r="AJ35" s="676"/>
      <c r="AK35" s="676"/>
      <c r="AL35" s="645" t="s">
        <v>131</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336116</v>
      </c>
      <c r="CS35" s="661"/>
      <c r="CT35" s="661"/>
      <c r="CU35" s="661"/>
      <c r="CV35" s="661"/>
      <c r="CW35" s="661"/>
      <c r="CX35" s="661"/>
      <c r="CY35" s="662"/>
      <c r="CZ35" s="645">
        <v>0.7</v>
      </c>
      <c r="DA35" s="663"/>
      <c r="DB35" s="663"/>
      <c r="DC35" s="664"/>
      <c r="DD35" s="648">
        <v>250100</v>
      </c>
      <c r="DE35" s="661"/>
      <c r="DF35" s="661"/>
      <c r="DG35" s="661"/>
      <c r="DH35" s="661"/>
      <c r="DI35" s="661"/>
      <c r="DJ35" s="661"/>
      <c r="DK35" s="662"/>
      <c r="DL35" s="648">
        <v>247720</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1661447</v>
      </c>
      <c r="S36" s="643"/>
      <c r="T36" s="643"/>
      <c r="U36" s="643"/>
      <c r="V36" s="643"/>
      <c r="W36" s="643"/>
      <c r="X36" s="643"/>
      <c r="Y36" s="644"/>
      <c r="Z36" s="675">
        <v>3.1</v>
      </c>
      <c r="AA36" s="675"/>
      <c r="AB36" s="675"/>
      <c r="AC36" s="675"/>
      <c r="AD36" s="676" t="s">
        <v>240</v>
      </c>
      <c r="AE36" s="676"/>
      <c r="AF36" s="676"/>
      <c r="AG36" s="676"/>
      <c r="AH36" s="676"/>
      <c r="AI36" s="676"/>
      <c r="AJ36" s="676"/>
      <c r="AK36" s="676"/>
      <c r="AL36" s="645" t="s">
        <v>131</v>
      </c>
      <c r="AM36" s="646"/>
      <c r="AN36" s="646"/>
      <c r="AO36" s="677"/>
      <c r="AP36" s="235"/>
      <c r="AQ36" s="694" t="s">
        <v>329</v>
      </c>
      <c r="AR36" s="695"/>
      <c r="AS36" s="695"/>
      <c r="AT36" s="695"/>
      <c r="AU36" s="695"/>
      <c r="AV36" s="695"/>
      <c r="AW36" s="695"/>
      <c r="AX36" s="695"/>
      <c r="AY36" s="696"/>
      <c r="AZ36" s="697">
        <v>5270365</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641225</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12657917</v>
      </c>
      <c r="CS36" s="643"/>
      <c r="CT36" s="643"/>
      <c r="CU36" s="643"/>
      <c r="CV36" s="643"/>
      <c r="CW36" s="643"/>
      <c r="CX36" s="643"/>
      <c r="CY36" s="644"/>
      <c r="CZ36" s="645">
        <v>24.6</v>
      </c>
      <c r="DA36" s="663"/>
      <c r="DB36" s="663"/>
      <c r="DC36" s="664"/>
      <c r="DD36" s="648">
        <v>3567560</v>
      </c>
      <c r="DE36" s="643"/>
      <c r="DF36" s="643"/>
      <c r="DG36" s="643"/>
      <c r="DH36" s="643"/>
      <c r="DI36" s="643"/>
      <c r="DJ36" s="643"/>
      <c r="DK36" s="644"/>
      <c r="DL36" s="648">
        <v>1630396</v>
      </c>
      <c r="DM36" s="643"/>
      <c r="DN36" s="643"/>
      <c r="DO36" s="643"/>
      <c r="DP36" s="643"/>
      <c r="DQ36" s="643"/>
      <c r="DR36" s="643"/>
      <c r="DS36" s="643"/>
      <c r="DT36" s="643"/>
      <c r="DU36" s="643"/>
      <c r="DV36" s="644"/>
      <c r="DW36" s="645">
        <v>6.8</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755206</v>
      </c>
      <c r="S37" s="643"/>
      <c r="T37" s="643"/>
      <c r="U37" s="643"/>
      <c r="V37" s="643"/>
      <c r="W37" s="643"/>
      <c r="X37" s="643"/>
      <c r="Y37" s="644"/>
      <c r="Z37" s="675">
        <v>1.4</v>
      </c>
      <c r="AA37" s="675"/>
      <c r="AB37" s="675"/>
      <c r="AC37" s="675"/>
      <c r="AD37" s="676" t="s">
        <v>131</v>
      </c>
      <c r="AE37" s="676"/>
      <c r="AF37" s="676"/>
      <c r="AG37" s="676"/>
      <c r="AH37" s="676"/>
      <c r="AI37" s="676"/>
      <c r="AJ37" s="676"/>
      <c r="AK37" s="676"/>
      <c r="AL37" s="645" t="s">
        <v>131</v>
      </c>
      <c r="AM37" s="646"/>
      <c r="AN37" s="646"/>
      <c r="AO37" s="677"/>
      <c r="AQ37" s="685" t="s">
        <v>333</v>
      </c>
      <c r="AR37" s="686"/>
      <c r="AS37" s="686"/>
      <c r="AT37" s="686"/>
      <c r="AU37" s="686"/>
      <c r="AV37" s="686"/>
      <c r="AW37" s="686"/>
      <c r="AX37" s="686"/>
      <c r="AY37" s="687"/>
      <c r="AZ37" s="642">
        <v>1275095</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502688</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11196</v>
      </c>
      <c r="CS37" s="661"/>
      <c r="CT37" s="661"/>
      <c r="CU37" s="661"/>
      <c r="CV37" s="661"/>
      <c r="CW37" s="661"/>
      <c r="CX37" s="661"/>
      <c r="CY37" s="662"/>
      <c r="CZ37" s="645">
        <v>0</v>
      </c>
      <c r="DA37" s="663"/>
      <c r="DB37" s="663"/>
      <c r="DC37" s="664"/>
      <c r="DD37" s="648">
        <v>11196</v>
      </c>
      <c r="DE37" s="661"/>
      <c r="DF37" s="661"/>
      <c r="DG37" s="661"/>
      <c r="DH37" s="661"/>
      <c r="DI37" s="661"/>
      <c r="DJ37" s="661"/>
      <c r="DK37" s="662"/>
      <c r="DL37" s="648">
        <v>4909</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401171</v>
      </c>
      <c r="S38" s="643"/>
      <c r="T38" s="643"/>
      <c r="U38" s="643"/>
      <c r="V38" s="643"/>
      <c r="W38" s="643"/>
      <c r="X38" s="643"/>
      <c r="Y38" s="644"/>
      <c r="Z38" s="675">
        <v>0.8</v>
      </c>
      <c r="AA38" s="675"/>
      <c r="AB38" s="675"/>
      <c r="AC38" s="675"/>
      <c r="AD38" s="676">
        <v>20968</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388559</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10926</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3656306</v>
      </c>
      <c r="CS38" s="643"/>
      <c r="CT38" s="643"/>
      <c r="CU38" s="643"/>
      <c r="CV38" s="643"/>
      <c r="CW38" s="643"/>
      <c r="CX38" s="643"/>
      <c r="CY38" s="644"/>
      <c r="CZ38" s="645">
        <v>7.1</v>
      </c>
      <c r="DA38" s="663"/>
      <c r="DB38" s="663"/>
      <c r="DC38" s="664"/>
      <c r="DD38" s="648">
        <v>2987573</v>
      </c>
      <c r="DE38" s="643"/>
      <c r="DF38" s="643"/>
      <c r="DG38" s="643"/>
      <c r="DH38" s="643"/>
      <c r="DI38" s="643"/>
      <c r="DJ38" s="643"/>
      <c r="DK38" s="644"/>
      <c r="DL38" s="648">
        <v>2755668</v>
      </c>
      <c r="DM38" s="643"/>
      <c r="DN38" s="643"/>
      <c r="DO38" s="643"/>
      <c r="DP38" s="643"/>
      <c r="DQ38" s="643"/>
      <c r="DR38" s="643"/>
      <c r="DS38" s="643"/>
      <c r="DT38" s="643"/>
      <c r="DU38" s="643"/>
      <c r="DV38" s="644"/>
      <c r="DW38" s="645">
        <v>11.6</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4451691</v>
      </c>
      <c r="S39" s="643"/>
      <c r="T39" s="643"/>
      <c r="U39" s="643"/>
      <c r="V39" s="643"/>
      <c r="W39" s="643"/>
      <c r="X39" s="643"/>
      <c r="Y39" s="644"/>
      <c r="Z39" s="675">
        <v>8.4</v>
      </c>
      <c r="AA39" s="675"/>
      <c r="AB39" s="675"/>
      <c r="AC39" s="675"/>
      <c r="AD39" s="676" t="s">
        <v>240</v>
      </c>
      <c r="AE39" s="676"/>
      <c r="AF39" s="676"/>
      <c r="AG39" s="676"/>
      <c r="AH39" s="676"/>
      <c r="AI39" s="676"/>
      <c r="AJ39" s="676"/>
      <c r="AK39" s="676"/>
      <c r="AL39" s="645" t="s">
        <v>240</v>
      </c>
      <c r="AM39" s="646"/>
      <c r="AN39" s="646"/>
      <c r="AO39" s="677"/>
      <c r="AQ39" s="685" t="s">
        <v>341</v>
      </c>
      <c r="AR39" s="686"/>
      <c r="AS39" s="686"/>
      <c r="AT39" s="686"/>
      <c r="AU39" s="686"/>
      <c r="AV39" s="686"/>
      <c r="AW39" s="686"/>
      <c r="AX39" s="686"/>
      <c r="AY39" s="687"/>
      <c r="AZ39" s="642">
        <v>146618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16636</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397386</v>
      </c>
      <c r="CS39" s="661"/>
      <c r="CT39" s="661"/>
      <c r="CU39" s="661"/>
      <c r="CV39" s="661"/>
      <c r="CW39" s="661"/>
      <c r="CX39" s="661"/>
      <c r="CY39" s="662"/>
      <c r="CZ39" s="645">
        <v>0.8</v>
      </c>
      <c r="DA39" s="663"/>
      <c r="DB39" s="663"/>
      <c r="DC39" s="664"/>
      <c r="DD39" s="648">
        <v>231683</v>
      </c>
      <c r="DE39" s="661"/>
      <c r="DF39" s="661"/>
      <c r="DG39" s="661"/>
      <c r="DH39" s="661"/>
      <c r="DI39" s="661"/>
      <c r="DJ39" s="661"/>
      <c r="DK39" s="662"/>
      <c r="DL39" s="648" t="s">
        <v>131</v>
      </c>
      <c r="DM39" s="661"/>
      <c r="DN39" s="661"/>
      <c r="DO39" s="661"/>
      <c r="DP39" s="661"/>
      <c r="DQ39" s="661"/>
      <c r="DR39" s="661"/>
      <c r="DS39" s="661"/>
      <c r="DT39" s="661"/>
      <c r="DU39" s="661"/>
      <c r="DV39" s="662"/>
      <c r="DW39" s="645" t="s">
        <v>240</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131</v>
      </c>
      <c r="AA40" s="675"/>
      <c r="AB40" s="675"/>
      <c r="AC40" s="675"/>
      <c r="AD40" s="676" t="s">
        <v>131</v>
      </c>
      <c r="AE40" s="676"/>
      <c r="AF40" s="676"/>
      <c r="AG40" s="676"/>
      <c r="AH40" s="676"/>
      <c r="AI40" s="676"/>
      <c r="AJ40" s="676"/>
      <c r="AK40" s="676"/>
      <c r="AL40" s="645" t="s">
        <v>131</v>
      </c>
      <c r="AM40" s="646"/>
      <c r="AN40" s="646"/>
      <c r="AO40" s="677"/>
      <c r="AQ40" s="685" t="s">
        <v>345</v>
      </c>
      <c r="AR40" s="686"/>
      <c r="AS40" s="686"/>
      <c r="AT40" s="686"/>
      <c r="AU40" s="686"/>
      <c r="AV40" s="686"/>
      <c r="AW40" s="686"/>
      <c r="AX40" s="686"/>
      <c r="AY40" s="687"/>
      <c r="AZ40" s="642">
        <v>24833</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85</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171673</v>
      </c>
      <c r="CS40" s="643"/>
      <c r="CT40" s="643"/>
      <c r="CU40" s="643"/>
      <c r="CV40" s="643"/>
      <c r="CW40" s="643"/>
      <c r="CX40" s="643"/>
      <c r="CY40" s="644"/>
      <c r="CZ40" s="645">
        <v>0.3</v>
      </c>
      <c r="DA40" s="663"/>
      <c r="DB40" s="663"/>
      <c r="DC40" s="664"/>
      <c r="DD40" s="648">
        <v>134673</v>
      </c>
      <c r="DE40" s="643"/>
      <c r="DF40" s="643"/>
      <c r="DG40" s="643"/>
      <c r="DH40" s="643"/>
      <c r="DI40" s="643"/>
      <c r="DJ40" s="643"/>
      <c r="DK40" s="644"/>
      <c r="DL40" s="648">
        <v>99017</v>
      </c>
      <c r="DM40" s="643"/>
      <c r="DN40" s="643"/>
      <c r="DO40" s="643"/>
      <c r="DP40" s="643"/>
      <c r="DQ40" s="643"/>
      <c r="DR40" s="643"/>
      <c r="DS40" s="643"/>
      <c r="DT40" s="643"/>
      <c r="DU40" s="643"/>
      <c r="DV40" s="644"/>
      <c r="DW40" s="645">
        <v>0.4</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131</v>
      </c>
      <c r="AA41" s="675"/>
      <c r="AB41" s="675"/>
      <c r="AC41" s="675"/>
      <c r="AD41" s="676" t="s">
        <v>131</v>
      </c>
      <c r="AE41" s="676"/>
      <c r="AF41" s="676"/>
      <c r="AG41" s="676"/>
      <c r="AH41" s="676"/>
      <c r="AI41" s="676"/>
      <c r="AJ41" s="676"/>
      <c r="AK41" s="676"/>
      <c r="AL41" s="645" t="s">
        <v>131</v>
      </c>
      <c r="AM41" s="646"/>
      <c r="AN41" s="646"/>
      <c r="AO41" s="677"/>
      <c r="AQ41" s="685" t="s">
        <v>350</v>
      </c>
      <c r="AR41" s="686"/>
      <c r="AS41" s="686"/>
      <c r="AT41" s="686"/>
      <c r="AU41" s="686"/>
      <c r="AV41" s="686"/>
      <c r="AW41" s="686"/>
      <c r="AX41" s="686"/>
      <c r="AY41" s="687"/>
      <c r="AZ41" s="642">
        <v>785518</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240</v>
      </c>
      <c r="CS41" s="661"/>
      <c r="CT41" s="661"/>
      <c r="CU41" s="661"/>
      <c r="CV41" s="661"/>
      <c r="CW41" s="661"/>
      <c r="CX41" s="661"/>
      <c r="CY41" s="662"/>
      <c r="CZ41" s="645" t="s">
        <v>131</v>
      </c>
      <c r="DA41" s="663"/>
      <c r="DB41" s="663"/>
      <c r="DC41" s="664"/>
      <c r="DD41" s="648" t="s">
        <v>240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1021243</v>
      </c>
      <c r="S42" s="643"/>
      <c r="T42" s="643"/>
      <c r="U42" s="643"/>
      <c r="V42" s="643"/>
      <c r="W42" s="643"/>
      <c r="X42" s="643"/>
      <c r="Y42" s="644"/>
      <c r="Z42" s="675">
        <v>1.9</v>
      </c>
      <c r="AA42" s="675"/>
      <c r="AB42" s="675"/>
      <c r="AC42" s="675"/>
      <c r="AD42" s="676" t="s">
        <v>131</v>
      </c>
      <c r="AE42" s="676"/>
      <c r="AF42" s="676"/>
      <c r="AG42" s="676"/>
      <c r="AH42" s="676"/>
      <c r="AI42" s="676"/>
      <c r="AJ42" s="676"/>
      <c r="AK42" s="676"/>
      <c r="AL42" s="645" t="s">
        <v>131</v>
      </c>
      <c r="AM42" s="646"/>
      <c r="AN42" s="646"/>
      <c r="AO42" s="677"/>
      <c r="AQ42" s="678" t="s">
        <v>354</v>
      </c>
      <c r="AR42" s="679"/>
      <c r="AS42" s="679"/>
      <c r="AT42" s="679"/>
      <c r="AU42" s="679"/>
      <c r="AV42" s="679"/>
      <c r="AW42" s="679"/>
      <c r="AX42" s="679"/>
      <c r="AY42" s="680"/>
      <c r="AZ42" s="626">
        <v>2649742</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390</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5327548</v>
      </c>
      <c r="CS42" s="643"/>
      <c r="CT42" s="643"/>
      <c r="CU42" s="643"/>
      <c r="CV42" s="643"/>
      <c r="CW42" s="643"/>
      <c r="CX42" s="643"/>
      <c r="CY42" s="644"/>
      <c r="CZ42" s="645">
        <v>10.4</v>
      </c>
      <c r="DA42" s="646"/>
      <c r="DB42" s="646"/>
      <c r="DC42" s="647"/>
      <c r="DD42" s="648">
        <v>741716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53059773</v>
      </c>
      <c r="S43" s="665"/>
      <c r="T43" s="665"/>
      <c r="U43" s="665"/>
      <c r="V43" s="665"/>
      <c r="W43" s="665"/>
      <c r="X43" s="665"/>
      <c r="Y43" s="666"/>
      <c r="Z43" s="667">
        <v>100</v>
      </c>
      <c r="AA43" s="667"/>
      <c r="AB43" s="667"/>
      <c r="AC43" s="667"/>
      <c r="AD43" s="668">
        <v>22813043</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131296</v>
      </c>
      <c r="CS43" s="661"/>
      <c r="CT43" s="661"/>
      <c r="CU43" s="661"/>
      <c r="CV43" s="661"/>
      <c r="CW43" s="661"/>
      <c r="CX43" s="661"/>
      <c r="CY43" s="662"/>
      <c r="CZ43" s="645">
        <v>0.3</v>
      </c>
      <c r="DA43" s="663"/>
      <c r="DB43" s="663"/>
      <c r="DC43" s="664"/>
      <c r="DD43" s="648">
        <v>131296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5103391</v>
      </c>
      <c r="CS44" s="643"/>
      <c r="CT44" s="643"/>
      <c r="CU44" s="643"/>
      <c r="CV44" s="643"/>
      <c r="CW44" s="643"/>
      <c r="CX44" s="643"/>
      <c r="CY44" s="644"/>
      <c r="CZ44" s="645">
        <v>9.9</v>
      </c>
      <c r="DA44" s="646"/>
      <c r="DB44" s="646"/>
      <c r="DC44" s="647"/>
      <c r="DD44" s="648">
        <v>697498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2272989</v>
      </c>
      <c r="CS45" s="661"/>
      <c r="CT45" s="661"/>
      <c r="CU45" s="661"/>
      <c r="CV45" s="661"/>
      <c r="CW45" s="661"/>
      <c r="CX45" s="661"/>
      <c r="CY45" s="662"/>
      <c r="CZ45" s="645">
        <v>4.4000000000000004</v>
      </c>
      <c r="DA45" s="663"/>
      <c r="DB45" s="663"/>
      <c r="DC45" s="664"/>
      <c r="DD45" s="648">
        <v>131742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2501417</v>
      </c>
      <c r="CS46" s="643"/>
      <c r="CT46" s="643"/>
      <c r="CU46" s="643"/>
      <c r="CV46" s="643"/>
      <c r="CW46" s="643"/>
      <c r="CX46" s="643"/>
      <c r="CY46" s="644"/>
      <c r="CZ46" s="645">
        <v>4.9000000000000004</v>
      </c>
      <c r="DA46" s="646"/>
      <c r="DB46" s="646"/>
      <c r="DC46" s="647"/>
      <c r="DD46" s="648">
        <v>543715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224157</v>
      </c>
      <c r="CS47" s="661"/>
      <c r="CT47" s="661"/>
      <c r="CU47" s="661"/>
      <c r="CV47" s="661"/>
      <c r="CW47" s="661"/>
      <c r="CX47" s="661"/>
      <c r="CY47" s="662"/>
      <c r="CZ47" s="645">
        <v>0.4</v>
      </c>
      <c r="DA47" s="663"/>
      <c r="DB47" s="663"/>
      <c r="DC47" s="664"/>
      <c r="DD47" s="648">
        <v>44218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240</v>
      </c>
      <c r="CS48" s="643"/>
      <c r="CT48" s="643"/>
      <c r="CU48" s="643"/>
      <c r="CV48" s="643"/>
      <c r="CW48" s="643"/>
      <c r="CX48" s="643"/>
      <c r="CY48" s="644"/>
      <c r="CZ48" s="645" t="s">
        <v>131</v>
      </c>
      <c r="DA48" s="646"/>
      <c r="DB48" s="646"/>
      <c r="DC48" s="647"/>
      <c r="DD48" s="648" t="s">
        <v>131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51470586</v>
      </c>
      <c r="CS49" s="627"/>
      <c r="CT49" s="627"/>
      <c r="CU49" s="627"/>
      <c r="CV49" s="627"/>
      <c r="CW49" s="627"/>
      <c r="CX49" s="627"/>
      <c r="CY49" s="628"/>
      <c r="CZ49" s="629">
        <v>100</v>
      </c>
      <c r="DA49" s="630"/>
      <c r="DB49" s="630"/>
      <c r="DC49" s="631"/>
      <c r="DD49" s="632">
        <v>27132675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hzd98hnVbKtfESxkCV5n/LPRbNXTSzteHntLGUJB9LhUIHEXfwRtQf9l/Fif55gyokAdSCXkNk+a8VDZf0SIA==" saltValue="2AhZpCfxUkagNtFxqn84x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52708</v>
      </c>
      <c r="R7" s="1162"/>
      <c r="S7" s="1162"/>
      <c r="T7" s="1162"/>
      <c r="U7" s="1162"/>
      <c r="V7" s="1162">
        <v>51139</v>
      </c>
      <c r="W7" s="1162"/>
      <c r="X7" s="1162"/>
      <c r="Y7" s="1162"/>
      <c r="Z7" s="1162"/>
      <c r="AA7" s="1162">
        <v>1570</v>
      </c>
      <c r="AB7" s="1162"/>
      <c r="AC7" s="1162"/>
      <c r="AD7" s="1162"/>
      <c r="AE7" s="1163"/>
      <c r="AF7" s="1164">
        <v>1192</v>
      </c>
      <c r="AG7" s="1165"/>
      <c r="AH7" s="1165"/>
      <c r="AI7" s="1165"/>
      <c r="AJ7" s="1166"/>
      <c r="AK7" s="1148">
        <v>1638</v>
      </c>
      <c r="AL7" s="1149"/>
      <c r="AM7" s="1149"/>
      <c r="AN7" s="1149"/>
      <c r="AO7" s="1149"/>
      <c r="AP7" s="1149">
        <v>40007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608</v>
      </c>
      <c r="BT7" s="1153"/>
      <c r="BU7" s="1153"/>
      <c r="BV7" s="1153"/>
      <c r="BW7" s="1153"/>
      <c r="BX7" s="1153"/>
      <c r="BY7" s="1153"/>
      <c r="BZ7" s="1153"/>
      <c r="CA7" s="1153"/>
      <c r="CB7" s="1153"/>
      <c r="CC7" s="1153"/>
      <c r="CD7" s="1153"/>
      <c r="CE7" s="1153"/>
      <c r="CF7" s="1153"/>
      <c r="CG7" s="1154"/>
      <c r="CH7" s="1145">
        <v>7</v>
      </c>
      <c r="CI7" s="1146"/>
      <c r="CJ7" s="1146"/>
      <c r="CK7" s="1146"/>
      <c r="CL7" s="1147"/>
      <c r="CM7" s="1145">
        <v>61</v>
      </c>
      <c r="CN7" s="1146"/>
      <c r="CO7" s="1146"/>
      <c r="CP7" s="1146"/>
      <c r="CQ7" s="1147"/>
      <c r="CR7" s="1145">
        <v>5</v>
      </c>
      <c r="CS7" s="1146"/>
      <c r="CT7" s="1146"/>
      <c r="CU7" s="1146"/>
      <c r="CV7" s="1147"/>
      <c r="CW7" s="1145" t="s">
        <v>615</v>
      </c>
      <c r="CX7" s="1146"/>
      <c r="CY7" s="1146"/>
      <c r="CZ7" s="1146"/>
      <c r="DA7" s="1147"/>
      <c r="DB7" s="1145">
        <v>312</v>
      </c>
      <c r="DC7" s="1146"/>
      <c r="DD7" s="1146"/>
      <c r="DE7" s="1146"/>
      <c r="DF7" s="1147"/>
      <c r="DG7" s="1145">
        <v>341</v>
      </c>
      <c r="DH7" s="1146"/>
      <c r="DI7" s="1146"/>
      <c r="DJ7" s="1146"/>
      <c r="DK7" s="1147"/>
      <c r="DL7" s="1145" t="s">
        <v>622</v>
      </c>
      <c r="DM7" s="1146"/>
      <c r="DN7" s="1146"/>
      <c r="DO7" s="1146"/>
      <c r="DP7" s="1147"/>
      <c r="DQ7" s="1145">
        <v>239</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360</v>
      </c>
      <c r="R8" s="1101"/>
      <c r="S8" s="1101"/>
      <c r="T8" s="1101"/>
      <c r="U8" s="1101"/>
      <c r="V8" s="1101">
        <v>341</v>
      </c>
      <c r="W8" s="1101"/>
      <c r="X8" s="1101"/>
      <c r="Y8" s="1101"/>
      <c r="Z8" s="1101"/>
      <c r="AA8" s="1101">
        <v>19</v>
      </c>
      <c r="AB8" s="1101"/>
      <c r="AC8" s="1101"/>
      <c r="AD8" s="1101"/>
      <c r="AE8" s="1102"/>
      <c r="AF8" s="1076">
        <v>19</v>
      </c>
      <c r="AG8" s="1077"/>
      <c r="AH8" s="1077"/>
      <c r="AI8" s="1077"/>
      <c r="AJ8" s="1078"/>
      <c r="AK8" s="1143">
        <v>23</v>
      </c>
      <c r="AL8" s="1144"/>
      <c r="AM8" s="1144"/>
      <c r="AN8" s="1144"/>
      <c r="AO8" s="1144"/>
      <c r="AP8" s="1144">
        <v>306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5</v>
      </c>
      <c r="CI8" s="1047"/>
      <c r="CJ8" s="1047"/>
      <c r="CK8" s="1047"/>
      <c r="CL8" s="1048"/>
      <c r="CM8" s="1046">
        <v>32</v>
      </c>
      <c r="CN8" s="1047"/>
      <c r="CO8" s="1047"/>
      <c r="CP8" s="1047"/>
      <c r="CQ8" s="1048"/>
      <c r="CR8" s="1046">
        <v>22</v>
      </c>
      <c r="CS8" s="1047"/>
      <c r="CT8" s="1047"/>
      <c r="CU8" s="1047"/>
      <c r="CV8" s="1048"/>
      <c r="CW8" s="1046" t="s">
        <v>617</v>
      </c>
      <c r="CX8" s="1047"/>
      <c r="CY8" s="1047"/>
      <c r="CZ8" s="1047"/>
      <c r="DA8" s="1048"/>
      <c r="DB8" s="1046" t="s">
        <v>620</v>
      </c>
      <c r="DC8" s="1047"/>
      <c r="DD8" s="1047"/>
      <c r="DE8" s="1047"/>
      <c r="DF8" s="1048"/>
      <c r="DG8" s="1046" t="s">
        <v>625</v>
      </c>
      <c r="DH8" s="1047"/>
      <c r="DI8" s="1047"/>
      <c r="DJ8" s="1047"/>
      <c r="DK8" s="1048"/>
      <c r="DL8" s="1046" t="s">
        <v>627</v>
      </c>
      <c r="DM8" s="1047"/>
      <c r="DN8" s="1047"/>
      <c r="DO8" s="1047"/>
      <c r="DP8" s="1048"/>
      <c r="DQ8" s="1046" t="s">
        <v>615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0</v>
      </c>
      <c r="CI9" s="1047"/>
      <c r="CJ9" s="1047"/>
      <c r="CK9" s="1047"/>
      <c r="CL9" s="1048"/>
      <c r="CM9" s="1046">
        <v>3</v>
      </c>
      <c r="CN9" s="1047"/>
      <c r="CO9" s="1047"/>
      <c r="CP9" s="1047"/>
      <c r="CQ9" s="1048"/>
      <c r="CR9" s="1046">
        <v>5</v>
      </c>
      <c r="CS9" s="1047"/>
      <c r="CT9" s="1047"/>
      <c r="CU9" s="1047"/>
      <c r="CV9" s="1048"/>
      <c r="CW9" s="1046" t="s">
        <v>618</v>
      </c>
      <c r="CX9" s="1047"/>
      <c r="CY9" s="1047"/>
      <c r="CZ9" s="1047"/>
      <c r="DA9" s="1048"/>
      <c r="DB9" s="1046" t="s">
        <v>621</v>
      </c>
      <c r="DC9" s="1047"/>
      <c r="DD9" s="1047"/>
      <c r="DE9" s="1047"/>
      <c r="DF9" s="1048"/>
      <c r="DG9" s="1046" t="s">
        <v>622</v>
      </c>
      <c r="DH9" s="1047"/>
      <c r="DI9" s="1047"/>
      <c r="DJ9" s="1047"/>
      <c r="DK9" s="1048"/>
      <c r="DL9" s="1046" t="s">
        <v>625</v>
      </c>
      <c r="DM9" s="1047"/>
      <c r="DN9" s="1047"/>
      <c r="DO9" s="1047"/>
      <c r="DP9" s="1048"/>
      <c r="DQ9" s="1046" t="s">
        <v>616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3</v>
      </c>
      <c r="CI10" s="1047"/>
      <c r="CJ10" s="1047"/>
      <c r="CK10" s="1047"/>
      <c r="CL10" s="1048"/>
      <c r="CM10" s="1046">
        <v>65</v>
      </c>
      <c r="CN10" s="1047"/>
      <c r="CO10" s="1047"/>
      <c r="CP10" s="1047"/>
      <c r="CQ10" s="1048"/>
      <c r="CR10" s="1046">
        <v>14</v>
      </c>
      <c r="CS10" s="1047"/>
      <c r="CT10" s="1047"/>
      <c r="CU10" s="1047"/>
      <c r="CV10" s="1048"/>
      <c r="CW10" s="1046">
        <v>8</v>
      </c>
      <c r="CX10" s="1047"/>
      <c r="CY10" s="1047"/>
      <c r="CZ10" s="1047"/>
      <c r="DA10" s="1048"/>
      <c r="DB10" s="1046" t="s">
        <v>621</v>
      </c>
      <c r="DC10" s="1047"/>
      <c r="DD10" s="1047"/>
      <c r="DE10" s="1047"/>
      <c r="DF10" s="1048"/>
      <c r="DG10" s="1046" t="s">
        <v>622</v>
      </c>
      <c r="DH10" s="1047"/>
      <c r="DI10" s="1047"/>
      <c r="DJ10" s="1047"/>
      <c r="DK10" s="1048"/>
      <c r="DL10" s="1046" t="s">
        <v>625</v>
      </c>
      <c r="DM10" s="1047"/>
      <c r="DN10" s="1047"/>
      <c r="DO10" s="1047"/>
      <c r="DP10" s="1048"/>
      <c r="DQ10" s="1046" t="s">
        <v>615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612</v>
      </c>
      <c r="BT11" s="1072"/>
      <c r="BU11" s="1072"/>
      <c r="BV11" s="1072"/>
      <c r="BW11" s="1072"/>
      <c r="BX11" s="1072"/>
      <c r="BY11" s="1072"/>
      <c r="BZ11" s="1072"/>
      <c r="CA11" s="1072"/>
      <c r="CB11" s="1072"/>
      <c r="CC11" s="1072"/>
      <c r="CD11" s="1072"/>
      <c r="CE11" s="1072"/>
      <c r="CF11" s="1072"/>
      <c r="CG11" s="1073"/>
      <c r="CH11" s="1046">
        <v>10</v>
      </c>
      <c r="CI11" s="1047"/>
      <c r="CJ11" s="1047"/>
      <c r="CK11" s="1047"/>
      <c r="CL11" s="1048"/>
      <c r="CM11" s="1046">
        <v>26</v>
      </c>
      <c r="CN11" s="1047"/>
      <c r="CO11" s="1047"/>
      <c r="CP11" s="1047"/>
      <c r="CQ11" s="1048"/>
      <c r="CR11" s="1046">
        <v>1</v>
      </c>
      <c r="CS11" s="1047"/>
      <c r="CT11" s="1047"/>
      <c r="CU11" s="1047"/>
      <c r="CV11" s="1048"/>
      <c r="CW11" s="1046" t="s">
        <v>619</v>
      </c>
      <c r="CX11" s="1047"/>
      <c r="CY11" s="1047"/>
      <c r="CZ11" s="1047"/>
      <c r="DA11" s="1048"/>
      <c r="DB11" s="1046" t="s">
        <v>622</v>
      </c>
      <c r="DC11" s="1047"/>
      <c r="DD11" s="1047"/>
      <c r="DE11" s="1047"/>
      <c r="DF11" s="1048"/>
      <c r="DG11" s="1046" t="s">
        <v>622</v>
      </c>
      <c r="DH11" s="1047"/>
      <c r="DI11" s="1047"/>
      <c r="DJ11" s="1047"/>
      <c r="DK11" s="1048"/>
      <c r="DL11" s="1046" t="s">
        <v>625</v>
      </c>
      <c r="DM11" s="1047"/>
      <c r="DN11" s="1047"/>
      <c r="DO11" s="1047"/>
      <c r="DP11" s="1048"/>
      <c r="DQ11" s="1046" t="s">
        <v>615</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613</v>
      </c>
      <c r="BT12" s="1072"/>
      <c r="BU12" s="1072"/>
      <c r="BV12" s="1072"/>
      <c r="BW12" s="1072"/>
      <c r="BX12" s="1072"/>
      <c r="BY12" s="1072"/>
      <c r="BZ12" s="1072"/>
      <c r="CA12" s="1072"/>
      <c r="CB12" s="1072"/>
      <c r="CC12" s="1072"/>
      <c r="CD12" s="1072"/>
      <c r="CE12" s="1072"/>
      <c r="CF12" s="1072"/>
      <c r="CG12" s="1073"/>
      <c r="CH12" s="1046">
        <v>0</v>
      </c>
      <c r="CI12" s="1047"/>
      <c r="CJ12" s="1047"/>
      <c r="CK12" s="1047"/>
      <c r="CL12" s="1048"/>
      <c r="CM12" s="1046">
        <v>9</v>
      </c>
      <c r="CN12" s="1047"/>
      <c r="CO12" s="1047"/>
      <c r="CP12" s="1047"/>
      <c r="CQ12" s="1048"/>
      <c r="CR12" s="1046">
        <v>5</v>
      </c>
      <c r="CS12" s="1047"/>
      <c r="CT12" s="1047"/>
      <c r="CU12" s="1047"/>
      <c r="CV12" s="1048"/>
      <c r="CW12" s="1046" t="s">
        <v>617</v>
      </c>
      <c r="CX12" s="1047"/>
      <c r="CY12" s="1047"/>
      <c r="CZ12" s="1047"/>
      <c r="DA12" s="1048"/>
      <c r="DB12" s="1046" t="s">
        <v>623</v>
      </c>
      <c r="DC12" s="1047"/>
      <c r="DD12" s="1047"/>
      <c r="DE12" s="1047"/>
      <c r="DF12" s="1048"/>
      <c r="DG12" s="1046" t="s">
        <v>626</v>
      </c>
      <c r="DH12" s="1047"/>
      <c r="DI12" s="1047"/>
      <c r="DJ12" s="1047"/>
      <c r="DK12" s="1048"/>
      <c r="DL12" s="1046" t="s">
        <v>625</v>
      </c>
      <c r="DM12" s="1047"/>
      <c r="DN12" s="1047"/>
      <c r="DO12" s="1047"/>
      <c r="DP12" s="1048"/>
      <c r="DQ12" s="1046" t="s">
        <v>615</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614</v>
      </c>
      <c r="BT13" s="1072"/>
      <c r="BU13" s="1072"/>
      <c r="BV13" s="1072"/>
      <c r="BW13" s="1072"/>
      <c r="BX13" s="1072"/>
      <c r="BY13" s="1072"/>
      <c r="BZ13" s="1072"/>
      <c r="CA13" s="1072"/>
      <c r="CB13" s="1072"/>
      <c r="CC13" s="1072"/>
      <c r="CD13" s="1072"/>
      <c r="CE13" s="1072"/>
      <c r="CF13" s="1072"/>
      <c r="CG13" s="1073"/>
      <c r="CH13" s="1046">
        <v>5</v>
      </c>
      <c r="CI13" s="1047"/>
      <c r="CJ13" s="1047"/>
      <c r="CK13" s="1047"/>
      <c r="CL13" s="1048"/>
      <c r="CM13" s="1046">
        <v>3</v>
      </c>
      <c r="CN13" s="1047"/>
      <c r="CO13" s="1047"/>
      <c r="CP13" s="1047"/>
      <c r="CQ13" s="1048"/>
      <c r="CR13" s="1046">
        <v>1</v>
      </c>
      <c r="CS13" s="1047"/>
      <c r="CT13" s="1047"/>
      <c r="CU13" s="1047"/>
      <c r="CV13" s="1048"/>
      <c r="CW13" s="1046" t="s">
        <v>619</v>
      </c>
      <c r="CX13" s="1047"/>
      <c r="CY13" s="1047"/>
      <c r="CZ13" s="1047"/>
      <c r="DA13" s="1048"/>
      <c r="DB13" s="1046" t="s">
        <v>624</v>
      </c>
      <c r="DC13" s="1047"/>
      <c r="DD13" s="1047"/>
      <c r="DE13" s="1047"/>
      <c r="DF13" s="1048"/>
      <c r="DG13" s="1046" t="s">
        <v>622</v>
      </c>
      <c r="DH13" s="1047"/>
      <c r="DI13" s="1047"/>
      <c r="DJ13" s="1047"/>
      <c r="DK13" s="1048"/>
      <c r="DL13" s="1046" t="s">
        <v>620</v>
      </c>
      <c r="DM13" s="1047"/>
      <c r="DN13" s="1047"/>
      <c r="DO13" s="1047"/>
      <c r="DP13" s="1048"/>
      <c r="DQ13" s="1046" t="s">
        <v>617</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53069</v>
      </c>
      <c r="R23" s="1126"/>
      <c r="S23" s="1126"/>
      <c r="T23" s="1126"/>
      <c r="U23" s="1126"/>
      <c r="V23" s="1126">
        <v>51480</v>
      </c>
      <c r="W23" s="1126"/>
      <c r="X23" s="1126"/>
      <c r="Y23" s="1126"/>
      <c r="Z23" s="1126"/>
      <c r="AA23" s="1126">
        <v>1589</v>
      </c>
      <c r="AB23" s="1126"/>
      <c r="AC23" s="1126"/>
      <c r="AD23" s="1126"/>
      <c r="AE23" s="1127"/>
      <c r="AF23" s="1128">
        <v>1211</v>
      </c>
      <c r="AG23" s="1126"/>
      <c r="AH23" s="1126"/>
      <c r="AI23" s="1126"/>
      <c r="AJ23" s="1129"/>
      <c r="AK23" s="1130"/>
      <c r="AL23" s="1131"/>
      <c r="AM23" s="1131"/>
      <c r="AN23" s="1131"/>
      <c r="AO23" s="1131"/>
      <c r="AP23" s="1126">
        <v>40312</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9515</v>
      </c>
      <c r="R28" s="1111"/>
      <c r="S28" s="1111"/>
      <c r="T28" s="1111"/>
      <c r="U28" s="1111"/>
      <c r="V28" s="1111">
        <v>8874</v>
      </c>
      <c r="W28" s="1111"/>
      <c r="X28" s="1111"/>
      <c r="Y28" s="1111"/>
      <c r="Z28" s="1111"/>
      <c r="AA28" s="1111">
        <v>641</v>
      </c>
      <c r="AB28" s="1111"/>
      <c r="AC28" s="1111"/>
      <c r="AD28" s="1111"/>
      <c r="AE28" s="1112"/>
      <c r="AF28" s="1113">
        <v>641</v>
      </c>
      <c r="AG28" s="1111"/>
      <c r="AH28" s="1111"/>
      <c r="AI28" s="1111"/>
      <c r="AJ28" s="1114"/>
      <c r="AK28" s="1115">
        <v>776</v>
      </c>
      <c r="AL28" s="1103"/>
      <c r="AM28" s="1103"/>
      <c r="AN28" s="1103"/>
      <c r="AO28" s="1103"/>
      <c r="AP28" s="1103" t="s">
        <v>630</v>
      </c>
      <c r="AQ28" s="1103"/>
      <c r="AR28" s="1103"/>
      <c r="AS28" s="1103"/>
      <c r="AT28" s="1103"/>
      <c r="AU28" s="1103" t="s">
        <v>595</v>
      </c>
      <c r="AV28" s="1103"/>
      <c r="AW28" s="1103"/>
      <c r="AX28" s="1103"/>
      <c r="AY28" s="1103"/>
      <c r="AZ28" s="1104" t="s">
        <v>636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190</v>
      </c>
      <c r="R29" s="1101"/>
      <c r="S29" s="1101"/>
      <c r="T29" s="1101"/>
      <c r="U29" s="1101"/>
      <c r="V29" s="1101">
        <v>190</v>
      </c>
      <c r="W29" s="1101"/>
      <c r="X29" s="1101"/>
      <c r="Y29" s="1101"/>
      <c r="Z29" s="1101"/>
      <c r="AA29" s="1101">
        <v>0</v>
      </c>
      <c r="AB29" s="1101"/>
      <c r="AC29" s="1101"/>
      <c r="AD29" s="1101"/>
      <c r="AE29" s="1102"/>
      <c r="AF29" s="1076">
        <v>0</v>
      </c>
      <c r="AG29" s="1077"/>
      <c r="AH29" s="1077"/>
      <c r="AI29" s="1077"/>
      <c r="AJ29" s="1078"/>
      <c r="AK29" s="1037">
        <v>37</v>
      </c>
      <c r="AL29" s="1028"/>
      <c r="AM29" s="1028"/>
      <c r="AN29" s="1028"/>
      <c r="AO29" s="1028"/>
      <c r="AP29" s="1028">
        <v>35</v>
      </c>
      <c r="AQ29" s="1028"/>
      <c r="AR29" s="1028"/>
      <c r="AS29" s="1028"/>
      <c r="AT29" s="1028"/>
      <c r="AU29" s="1028">
        <v>2</v>
      </c>
      <c r="AV29" s="1028"/>
      <c r="AW29" s="1028"/>
      <c r="AX29" s="1028"/>
      <c r="AY29" s="1028"/>
      <c r="AZ29" s="1099" t="s">
        <v>637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7989</v>
      </c>
      <c r="R30" s="1101"/>
      <c r="S30" s="1101"/>
      <c r="T30" s="1101"/>
      <c r="U30" s="1101"/>
      <c r="V30" s="1101">
        <v>7926</v>
      </c>
      <c r="W30" s="1101"/>
      <c r="X30" s="1101"/>
      <c r="Y30" s="1101"/>
      <c r="Z30" s="1101"/>
      <c r="AA30" s="1101">
        <v>63</v>
      </c>
      <c r="AB30" s="1101"/>
      <c r="AC30" s="1101"/>
      <c r="AD30" s="1101"/>
      <c r="AE30" s="1102"/>
      <c r="AF30" s="1076">
        <v>63</v>
      </c>
      <c r="AG30" s="1077"/>
      <c r="AH30" s="1077"/>
      <c r="AI30" s="1077"/>
      <c r="AJ30" s="1078"/>
      <c r="AK30" s="1037">
        <v>1315</v>
      </c>
      <c r="AL30" s="1028"/>
      <c r="AM30" s="1028"/>
      <c r="AN30" s="1028"/>
      <c r="AO30" s="1028"/>
      <c r="AP30" s="1028" t="s">
        <v>629</v>
      </c>
      <c r="AQ30" s="1028"/>
      <c r="AR30" s="1028"/>
      <c r="AS30" s="1028"/>
      <c r="AT30" s="1028"/>
      <c r="AU30" s="1028" t="s">
        <v>595</v>
      </c>
      <c r="AV30" s="1028"/>
      <c r="AW30" s="1028"/>
      <c r="AX30" s="1028"/>
      <c r="AY30" s="1028"/>
      <c r="AZ30" s="1099" t="s">
        <v>636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17</v>
      </c>
      <c r="R31" s="1101"/>
      <c r="S31" s="1101"/>
      <c r="T31" s="1101"/>
      <c r="U31" s="1101"/>
      <c r="V31" s="1101">
        <v>4</v>
      </c>
      <c r="W31" s="1101"/>
      <c r="X31" s="1101"/>
      <c r="Y31" s="1101"/>
      <c r="Z31" s="1101"/>
      <c r="AA31" s="1101">
        <v>13</v>
      </c>
      <c r="AB31" s="1101"/>
      <c r="AC31" s="1101"/>
      <c r="AD31" s="1101"/>
      <c r="AE31" s="1102"/>
      <c r="AF31" s="1076">
        <v>13</v>
      </c>
      <c r="AG31" s="1077"/>
      <c r="AH31" s="1077"/>
      <c r="AI31" s="1077"/>
      <c r="AJ31" s="1078"/>
      <c r="AK31" s="1037" t="s">
        <v>625</v>
      </c>
      <c r="AL31" s="1028"/>
      <c r="AM31" s="1028"/>
      <c r="AN31" s="1028"/>
      <c r="AO31" s="1028"/>
      <c r="AP31" s="1028" t="s">
        <v>622</v>
      </c>
      <c r="AQ31" s="1028"/>
      <c r="AR31" s="1028"/>
      <c r="AS31" s="1028"/>
      <c r="AT31" s="1028"/>
      <c r="AU31" s="1028" t="s">
        <v>596</v>
      </c>
      <c r="AV31" s="1028"/>
      <c r="AW31" s="1028"/>
      <c r="AX31" s="1028"/>
      <c r="AY31" s="1028"/>
      <c r="AZ31" s="1099" t="s">
        <v>636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1001</v>
      </c>
      <c r="R32" s="1101"/>
      <c r="S32" s="1101"/>
      <c r="T32" s="1101"/>
      <c r="U32" s="1101"/>
      <c r="V32" s="1101">
        <v>997</v>
      </c>
      <c r="W32" s="1101"/>
      <c r="X32" s="1101"/>
      <c r="Y32" s="1101"/>
      <c r="Z32" s="1101"/>
      <c r="AA32" s="1101">
        <v>4</v>
      </c>
      <c r="AB32" s="1101"/>
      <c r="AC32" s="1101"/>
      <c r="AD32" s="1101"/>
      <c r="AE32" s="1102"/>
      <c r="AF32" s="1076">
        <v>4</v>
      </c>
      <c r="AG32" s="1077"/>
      <c r="AH32" s="1077"/>
      <c r="AI32" s="1077"/>
      <c r="AJ32" s="1078"/>
      <c r="AK32" s="1037">
        <v>285</v>
      </c>
      <c r="AL32" s="1028"/>
      <c r="AM32" s="1028"/>
      <c r="AN32" s="1028"/>
      <c r="AO32" s="1028"/>
      <c r="AP32" s="1028" t="s">
        <v>622</v>
      </c>
      <c r="AQ32" s="1028"/>
      <c r="AR32" s="1028"/>
      <c r="AS32" s="1028"/>
      <c r="AT32" s="1028"/>
      <c r="AU32" s="1028" t="s">
        <v>597</v>
      </c>
      <c r="AV32" s="1028"/>
      <c r="AW32" s="1028"/>
      <c r="AX32" s="1028"/>
      <c r="AY32" s="1028"/>
      <c r="AZ32" s="1099" t="s">
        <v>636</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1584</v>
      </c>
      <c r="R33" s="1101"/>
      <c r="S33" s="1101"/>
      <c r="T33" s="1101"/>
      <c r="U33" s="1101"/>
      <c r="V33" s="1101">
        <v>1291</v>
      </c>
      <c r="W33" s="1101"/>
      <c r="X33" s="1101"/>
      <c r="Y33" s="1101"/>
      <c r="Z33" s="1101"/>
      <c r="AA33" s="1101">
        <v>293</v>
      </c>
      <c r="AB33" s="1101"/>
      <c r="AC33" s="1101"/>
      <c r="AD33" s="1101"/>
      <c r="AE33" s="1102"/>
      <c r="AF33" s="1076">
        <v>1306</v>
      </c>
      <c r="AG33" s="1077"/>
      <c r="AH33" s="1077"/>
      <c r="AI33" s="1077"/>
      <c r="AJ33" s="1078"/>
      <c r="AK33" s="1037">
        <v>147</v>
      </c>
      <c r="AL33" s="1028"/>
      <c r="AM33" s="1028"/>
      <c r="AN33" s="1028"/>
      <c r="AO33" s="1028"/>
      <c r="AP33" s="1028">
        <v>5228</v>
      </c>
      <c r="AQ33" s="1028"/>
      <c r="AR33" s="1028"/>
      <c r="AS33" s="1028"/>
      <c r="AT33" s="1028"/>
      <c r="AU33" s="1028">
        <v>748</v>
      </c>
      <c r="AV33" s="1028"/>
      <c r="AW33" s="1028"/>
      <c r="AX33" s="1028"/>
      <c r="AY33" s="1028"/>
      <c r="AZ33" s="1099" t="s">
        <v>595</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1824</v>
      </c>
      <c r="R34" s="1101"/>
      <c r="S34" s="1101"/>
      <c r="T34" s="1101"/>
      <c r="U34" s="1101"/>
      <c r="V34" s="1101">
        <v>1739</v>
      </c>
      <c r="W34" s="1101"/>
      <c r="X34" s="1101"/>
      <c r="Y34" s="1101"/>
      <c r="Z34" s="1101"/>
      <c r="AA34" s="1101">
        <v>85</v>
      </c>
      <c r="AB34" s="1101"/>
      <c r="AC34" s="1101"/>
      <c r="AD34" s="1101"/>
      <c r="AE34" s="1102"/>
      <c r="AF34" s="1076">
        <v>544</v>
      </c>
      <c r="AG34" s="1077"/>
      <c r="AH34" s="1077"/>
      <c r="AI34" s="1077"/>
      <c r="AJ34" s="1078"/>
      <c r="AK34" s="1037">
        <v>942</v>
      </c>
      <c r="AL34" s="1028"/>
      <c r="AM34" s="1028"/>
      <c r="AN34" s="1028"/>
      <c r="AO34" s="1028"/>
      <c r="AP34" s="1028">
        <v>11468</v>
      </c>
      <c r="AQ34" s="1028"/>
      <c r="AR34" s="1028"/>
      <c r="AS34" s="1028"/>
      <c r="AT34" s="1028"/>
      <c r="AU34" s="1028">
        <v>9794</v>
      </c>
      <c r="AV34" s="1028"/>
      <c r="AW34" s="1028"/>
      <c r="AX34" s="1028"/>
      <c r="AY34" s="1028"/>
      <c r="AZ34" s="1099" t="s">
        <v>598</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414</v>
      </c>
      <c r="C35" s="1095"/>
      <c r="D35" s="1095"/>
      <c r="E35" s="1095"/>
      <c r="F35" s="1095"/>
      <c r="G35" s="1095"/>
      <c r="H35" s="1095"/>
      <c r="I35" s="1095"/>
      <c r="J35" s="1095"/>
      <c r="K35" s="1095"/>
      <c r="L35" s="1095"/>
      <c r="M35" s="1095"/>
      <c r="N35" s="1095"/>
      <c r="O35" s="1095"/>
      <c r="P35" s="1096"/>
      <c r="Q35" s="1100">
        <v>239</v>
      </c>
      <c r="R35" s="1101"/>
      <c r="S35" s="1101"/>
      <c r="T35" s="1101"/>
      <c r="U35" s="1101"/>
      <c r="V35" s="1101">
        <v>208</v>
      </c>
      <c r="W35" s="1101"/>
      <c r="X35" s="1101"/>
      <c r="Y35" s="1101"/>
      <c r="Z35" s="1101"/>
      <c r="AA35" s="1101">
        <v>31</v>
      </c>
      <c r="AB35" s="1101"/>
      <c r="AC35" s="1101"/>
      <c r="AD35" s="1101"/>
      <c r="AE35" s="1102"/>
      <c r="AF35" s="1076">
        <v>47</v>
      </c>
      <c r="AG35" s="1077"/>
      <c r="AH35" s="1077"/>
      <c r="AI35" s="1077"/>
      <c r="AJ35" s="1078"/>
      <c r="AK35" s="1037">
        <v>112</v>
      </c>
      <c r="AL35" s="1028"/>
      <c r="AM35" s="1028"/>
      <c r="AN35" s="1028"/>
      <c r="AO35" s="1028"/>
      <c r="AP35" s="1028">
        <v>892</v>
      </c>
      <c r="AQ35" s="1028"/>
      <c r="AR35" s="1028"/>
      <c r="AS35" s="1028"/>
      <c r="AT35" s="1028"/>
      <c r="AU35" s="1028">
        <v>671</v>
      </c>
      <c r="AV35" s="1028"/>
      <c r="AW35" s="1028"/>
      <c r="AX35" s="1028"/>
      <c r="AY35" s="1028"/>
      <c r="AZ35" s="1099" t="s">
        <v>595</v>
      </c>
      <c r="BA35" s="1099"/>
      <c r="BB35" s="1099"/>
      <c r="BC35" s="1099"/>
      <c r="BD35" s="1099"/>
      <c r="BE35" s="1089" t="s">
        <v>415</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416</v>
      </c>
      <c r="C36" s="1095"/>
      <c r="D36" s="1095"/>
      <c r="E36" s="1095"/>
      <c r="F36" s="1095"/>
      <c r="G36" s="1095"/>
      <c r="H36" s="1095"/>
      <c r="I36" s="1095"/>
      <c r="J36" s="1095"/>
      <c r="K36" s="1095"/>
      <c r="L36" s="1095"/>
      <c r="M36" s="1095"/>
      <c r="N36" s="1095"/>
      <c r="O36" s="1095"/>
      <c r="P36" s="1096"/>
      <c r="Q36" s="1100">
        <v>7828</v>
      </c>
      <c r="R36" s="1101"/>
      <c r="S36" s="1101"/>
      <c r="T36" s="1101"/>
      <c r="U36" s="1101"/>
      <c r="V36" s="1101">
        <v>7815</v>
      </c>
      <c r="W36" s="1101"/>
      <c r="X36" s="1101"/>
      <c r="Y36" s="1101"/>
      <c r="Z36" s="1101"/>
      <c r="AA36" s="1101">
        <v>13</v>
      </c>
      <c r="AB36" s="1101"/>
      <c r="AC36" s="1101"/>
      <c r="AD36" s="1101"/>
      <c r="AE36" s="1102"/>
      <c r="AF36" s="1076">
        <v>4304</v>
      </c>
      <c r="AG36" s="1077"/>
      <c r="AH36" s="1077"/>
      <c r="AI36" s="1077"/>
      <c r="AJ36" s="1078"/>
      <c r="AK36" s="1037">
        <v>389</v>
      </c>
      <c r="AL36" s="1028"/>
      <c r="AM36" s="1028"/>
      <c r="AN36" s="1028"/>
      <c r="AO36" s="1028"/>
      <c r="AP36" s="1028">
        <v>3305</v>
      </c>
      <c r="AQ36" s="1028"/>
      <c r="AR36" s="1028"/>
      <c r="AS36" s="1028"/>
      <c r="AT36" s="1028"/>
      <c r="AU36" s="1028">
        <v>1220</v>
      </c>
      <c r="AV36" s="1028"/>
      <c r="AW36" s="1028"/>
      <c r="AX36" s="1028"/>
      <c r="AY36" s="1028"/>
      <c r="AZ36" s="1099" t="s">
        <v>599</v>
      </c>
      <c r="BA36" s="1099"/>
      <c r="BB36" s="1099"/>
      <c r="BC36" s="1099"/>
      <c r="BD36" s="1099"/>
      <c r="BE36" s="1089" t="s">
        <v>412</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417</v>
      </c>
      <c r="C37" s="1095"/>
      <c r="D37" s="1095"/>
      <c r="E37" s="1095"/>
      <c r="F37" s="1095"/>
      <c r="G37" s="1095"/>
      <c r="H37" s="1095"/>
      <c r="I37" s="1095"/>
      <c r="J37" s="1095"/>
      <c r="K37" s="1095"/>
      <c r="L37" s="1095"/>
      <c r="M37" s="1095"/>
      <c r="N37" s="1095"/>
      <c r="O37" s="1095"/>
      <c r="P37" s="1096"/>
      <c r="Q37" s="1100">
        <v>93</v>
      </c>
      <c r="R37" s="1101"/>
      <c r="S37" s="1101"/>
      <c r="T37" s="1101"/>
      <c r="U37" s="1101"/>
      <c r="V37" s="1101">
        <v>103</v>
      </c>
      <c r="W37" s="1101"/>
      <c r="X37" s="1101"/>
      <c r="Y37" s="1101"/>
      <c r="Z37" s="1101"/>
      <c r="AA37" s="1101">
        <v>-10</v>
      </c>
      <c r="AB37" s="1101"/>
      <c r="AC37" s="1101"/>
      <c r="AD37" s="1101"/>
      <c r="AE37" s="1102"/>
      <c r="AF37" s="1076">
        <v>4</v>
      </c>
      <c r="AG37" s="1077"/>
      <c r="AH37" s="1077"/>
      <c r="AI37" s="1077"/>
      <c r="AJ37" s="1078"/>
      <c r="AK37" s="1037">
        <v>25</v>
      </c>
      <c r="AL37" s="1028"/>
      <c r="AM37" s="1028"/>
      <c r="AN37" s="1028"/>
      <c r="AO37" s="1028"/>
      <c r="AP37" s="1028" t="s">
        <v>628</v>
      </c>
      <c r="AQ37" s="1028"/>
      <c r="AR37" s="1028"/>
      <c r="AS37" s="1028"/>
      <c r="AT37" s="1028"/>
      <c r="AU37" s="1028" t="s">
        <v>622</v>
      </c>
      <c r="AV37" s="1028"/>
      <c r="AW37" s="1028"/>
      <c r="AX37" s="1028"/>
      <c r="AY37" s="1028"/>
      <c r="AZ37" s="1099" t="s">
        <v>600</v>
      </c>
      <c r="BA37" s="1099"/>
      <c r="BB37" s="1099"/>
      <c r="BC37" s="1099"/>
      <c r="BD37" s="1099"/>
      <c r="BE37" s="1089" t="s">
        <v>418</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419</v>
      </c>
      <c r="C38" s="1095"/>
      <c r="D38" s="1095"/>
      <c r="E38" s="1095"/>
      <c r="F38" s="1095"/>
      <c r="G38" s="1095"/>
      <c r="H38" s="1095"/>
      <c r="I38" s="1095"/>
      <c r="J38" s="1095"/>
      <c r="K38" s="1095"/>
      <c r="L38" s="1095"/>
      <c r="M38" s="1095"/>
      <c r="N38" s="1095"/>
      <c r="O38" s="1095"/>
      <c r="P38" s="1096"/>
      <c r="Q38" s="1100">
        <v>312</v>
      </c>
      <c r="R38" s="1101"/>
      <c r="S38" s="1101"/>
      <c r="T38" s="1101"/>
      <c r="U38" s="1101"/>
      <c r="V38" s="1101">
        <v>285</v>
      </c>
      <c r="W38" s="1101"/>
      <c r="X38" s="1101"/>
      <c r="Y38" s="1101"/>
      <c r="Z38" s="1101"/>
      <c r="AA38" s="1101">
        <v>27</v>
      </c>
      <c r="AB38" s="1101"/>
      <c r="AC38" s="1101"/>
      <c r="AD38" s="1101"/>
      <c r="AE38" s="1102"/>
      <c r="AF38" s="1076">
        <v>22</v>
      </c>
      <c r="AG38" s="1077"/>
      <c r="AH38" s="1077"/>
      <c r="AI38" s="1077"/>
      <c r="AJ38" s="1078"/>
      <c r="AK38" s="1037">
        <v>221</v>
      </c>
      <c r="AL38" s="1028"/>
      <c r="AM38" s="1028"/>
      <c r="AN38" s="1028"/>
      <c r="AO38" s="1028"/>
      <c r="AP38" s="1028">
        <v>1314</v>
      </c>
      <c r="AQ38" s="1028"/>
      <c r="AR38" s="1028"/>
      <c r="AS38" s="1028"/>
      <c r="AT38" s="1028"/>
      <c r="AU38" s="1028">
        <v>1242</v>
      </c>
      <c r="AV38" s="1028"/>
      <c r="AW38" s="1028"/>
      <c r="AX38" s="1028"/>
      <c r="AY38" s="1028"/>
      <c r="AZ38" s="1099" t="s">
        <v>595</v>
      </c>
      <c r="BA38" s="1099"/>
      <c r="BB38" s="1099"/>
      <c r="BC38" s="1099"/>
      <c r="BD38" s="1099"/>
      <c r="BE38" s="1089" t="s">
        <v>420</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421</v>
      </c>
      <c r="C39" s="1095"/>
      <c r="D39" s="1095"/>
      <c r="E39" s="1095"/>
      <c r="F39" s="1095"/>
      <c r="G39" s="1095"/>
      <c r="H39" s="1095"/>
      <c r="I39" s="1095"/>
      <c r="J39" s="1095"/>
      <c r="K39" s="1095"/>
      <c r="L39" s="1095"/>
      <c r="M39" s="1095"/>
      <c r="N39" s="1095"/>
      <c r="O39" s="1095"/>
      <c r="P39" s="1096"/>
      <c r="Q39" s="1100">
        <v>2</v>
      </c>
      <c r="R39" s="1101"/>
      <c r="S39" s="1101"/>
      <c r="T39" s="1101"/>
      <c r="U39" s="1101"/>
      <c r="V39" s="1101">
        <v>2</v>
      </c>
      <c r="W39" s="1101"/>
      <c r="X39" s="1101"/>
      <c r="Y39" s="1101"/>
      <c r="Z39" s="1101"/>
      <c r="AA39" s="1101">
        <v>0</v>
      </c>
      <c r="AB39" s="1101"/>
      <c r="AC39" s="1101"/>
      <c r="AD39" s="1101"/>
      <c r="AE39" s="1102"/>
      <c r="AF39" s="1076">
        <v>0</v>
      </c>
      <c r="AG39" s="1077"/>
      <c r="AH39" s="1077"/>
      <c r="AI39" s="1077"/>
      <c r="AJ39" s="1078"/>
      <c r="AK39" s="1037">
        <v>0</v>
      </c>
      <c r="AL39" s="1028"/>
      <c r="AM39" s="1028"/>
      <c r="AN39" s="1028"/>
      <c r="AO39" s="1028"/>
      <c r="AP39" s="1028">
        <v>10</v>
      </c>
      <c r="AQ39" s="1028"/>
      <c r="AR39" s="1028"/>
      <c r="AS39" s="1028"/>
      <c r="AT39" s="1028"/>
      <c r="AU39" s="1028">
        <v>1</v>
      </c>
      <c r="AV39" s="1028"/>
      <c r="AW39" s="1028"/>
      <c r="AX39" s="1028"/>
      <c r="AY39" s="1028"/>
      <c r="AZ39" s="1099" t="s">
        <v>595</v>
      </c>
      <c r="BA39" s="1099"/>
      <c r="BB39" s="1099"/>
      <c r="BC39" s="1099"/>
      <c r="BD39" s="1099"/>
      <c r="BE39" s="1089" t="s">
        <v>420</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t="s">
        <v>422</v>
      </c>
      <c r="C40" s="1095"/>
      <c r="D40" s="1095"/>
      <c r="E40" s="1095"/>
      <c r="F40" s="1095"/>
      <c r="G40" s="1095"/>
      <c r="H40" s="1095"/>
      <c r="I40" s="1095"/>
      <c r="J40" s="1095"/>
      <c r="K40" s="1095"/>
      <c r="L40" s="1095"/>
      <c r="M40" s="1095"/>
      <c r="N40" s="1095"/>
      <c r="O40" s="1095"/>
      <c r="P40" s="1096"/>
      <c r="Q40" s="1100">
        <v>8</v>
      </c>
      <c r="R40" s="1101"/>
      <c r="S40" s="1101"/>
      <c r="T40" s="1101"/>
      <c r="U40" s="1101"/>
      <c r="V40" s="1101">
        <v>8</v>
      </c>
      <c r="W40" s="1101"/>
      <c r="X40" s="1101"/>
      <c r="Y40" s="1101"/>
      <c r="Z40" s="1101"/>
      <c r="AA40" s="1101" t="s">
        <v>622</v>
      </c>
      <c r="AB40" s="1101"/>
      <c r="AC40" s="1101"/>
      <c r="AD40" s="1101"/>
      <c r="AE40" s="1102"/>
      <c r="AF40" s="1076" t="s">
        <v>423</v>
      </c>
      <c r="AG40" s="1077"/>
      <c r="AH40" s="1077"/>
      <c r="AI40" s="1077"/>
      <c r="AJ40" s="1078"/>
      <c r="AK40" s="1037">
        <v>4</v>
      </c>
      <c r="AL40" s="1028"/>
      <c r="AM40" s="1028"/>
      <c r="AN40" s="1028"/>
      <c r="AO40" s="1028"/>
      <c r="AP40" s="1028" t="s">
        <v>622</v>
      </c>
      <c r="AQ40" s="1028"/>
      <c r="AR40" s="1028"/>
      <c r="AS40" s="1028"/>
      <c r="AT40" s="1028"/>
      <c r="AU40" s="1028" t="s">
        <v>620</v>
      </c>
      <c r="AV40" s="1028"/>
      <c r="AW40" s="1028"/>
      <c r="AX40" s="1028"/>
      <c r="AY40" s="1028"/>
      <c r="AZ40" s="1099" t="s">
        <v>601</v>
      </c>
      <c r="BA40" s="1099"/>
      <c r="BB40" s="1099"/>
      <c r="BC40" s="1099"/>
      <c r="BD40" s="1099"/>
      <c r="BE40" s="1089" t="s">
        <v>420</v>
      </c>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425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6949</v>
      </c>
      <c r="AG63" s="1016"/>
      <c r="AH63" s="1016"/>
      <c r="AI63" s="1016"/>
      <c r="AJ63" s="1087"/>
      <c r="AK63" s="1088"/>
      <c r="AL63" s="1020"/>
      <c r="AM63" s="1020"/>
      <c r="AN63" s="1020"/>
      <c r="AO63" s="1020"/>
      <c r="AP63" s="1016">
        <v>22252</v>
      </c>
      <c r="AQ63" s="1016"/>
      <c r="AR63" s="1016"/>
      <c r="AS63" s="1016"/>
      <c r="AT63" s="1016"/>
      <c r="AU63" s="1016">
        <v>13678</v>
      </c>
      <c r="AV63" s="1016"/>
      <c r="AW63" s="1016"/>
      <c r="AX63" s="1016"/>
      <c r="AY63" s="1016"/>
      <c r="AZ63" s="1082"/>
      <c r="BA63" s="1082"/>
      <c r="BB63" s="1082"/>
      <c r="BC63" s="1082"/>
      <c r="BD63" s="1082"/>
      <c r="BE63" s="1017"/>
      <c r="BF63" s="1017"/>
      <c r="BG63" s="1017"/>
      <c r="BH63" s="1017"/>
      <c r="BI63" s="1018"/>
      <c r="BJ63" s="1083" t="s">
        <v>426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428</v>
      </c>
      <c r="B66" s="1053"/>
      <c r="C66" s="1053"/>
      <c r="D66" s="1053"/>
      <c r="E66" s="1053"/>
      <c r="F66" s="1053"/>
      <c r="G66" s="1053"/>
      <c r="H66" s="1053"/>
      <c r="I66" s="1053"/>
      <c r="J66" s="1053"/>
      <c r="K66" s="1053"/>
      <c r="L66" s="1053"/>
      <c r="M66" s="1053"/>
      <c r="N66" s="1053"/>
      <c r="O66" s="1053"/>
      <c r="P66" s="1054"/>
      <c r="Q66" s="1058" t="s">
        <v>429</v>
      </c>
      <c r="R66" s="1059"/>
      <c r="S66" s="1059"/>
      <c r="T66" s="1059"/>
      <c r="U66" s="1060"/>
      <c r="V66" s="1058" t="s">
        <v>399</v>
      </c>
      <c r="W66" s="1059"/>
      <c r="X66" s="1059"/>
      <c r="Y66" s="1059"/>
      <c r="Z66" s="1060"/>
      <c r="AA66" s="1058" t="s">
        <v>430</v>
      </c>
      <c r="AB66" s="1059"/>
      <c r="AC66" s="1059"/>
      <c r="AD66" s="1059"/>
      <c r="AE66" s="1060"/>
      <c r="AF66" s="1064" t="s">
        <v>431</v>
      </c>
      <c r="AG66" s="1065"/>
      <c r="AH66" s="1065"/>
      <c r="AI66" s="1065"/>
      <c r="AJ66" s="1066"/>
      <c r="AK66" s="1058" t="s">
        <v>432</v>
      </c>
      <c r="AL66" s="1053"/>
      <c r="AM66" s="1053"/>
      <c r="AN66" s="1053"/>
      <c r="AO66" s="1054"/>
      <c r="AP66" s="1058" t="s">
        <v>433</v>
      </c>
      <c r="AQ66" s="1059"/>
      <c r="AR66" s="1059"/>
      <c r="AS66" s="1059"/>
      <c r="AT66" s="1060"/>
      <c r="AU66" s="1058" t="s">
        <v>638</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602</v>
      </c>
      <c r="C68" s="1043"/>
      <c r="D68" s="1043"/>
      <c r="E68" s="1043"/>
      <c r="F68" s="1043"/>
      <c r="G68" s="1043"/>
      <c r="H68" s="1043"/>
      <c r="I68" s="1043"/>
      <c r="J68" s="1043"/>
      <c r="K68" s="1043"/>
      <c r="L68" s="1043"/>
      <c r="M68" s="1043"/>
      <c r="N68" s="1043"/>
      <c r="O68" s="1043"/>
      <c r="P68" s="1044"/>
      <c r="Q68" s="1045">
        <v>24</v>
      </c>
      <c r="R68" s="1039"/>
      <c r="S68" s="1039"/>
      <c r="T68" s="1039"/>
      <c r="U68" s="1039"/>
      <c r="V68" s="1039">
        <v>24</v>
      </c>
      <c r="W68" s="1039"/>
      <c r="X68" s="1039"/>
      <c r="Y68" s="1039"/>
      <c r="Z68" s="1039"/>
      <c r="AA68" s="1039">
        <v>0</v>
      </c>
      <c r="AB68" s="1039"/>
      <c r="AC68" s="1039"/>
      <c r="AD68" s="1039"/>
      <c r="AE68" s="1039"/>
      <c r="AF68" s="1039">
        <v>0</v>
      </c>
      <c r="AG68" s="1039"/>
      <c r="AH68" s="1039"/>
      <c r="AI68" s="1039"/>
      <c r="AJ68" s="1039"/>
      <c r="AK68" s="1039" t="s">
        <v>606</v>
      </c>
      <c r="AL68" s="1039"/>
      <c r="AM68" s="1039"/>
      <c r="AN68" s="1039"/>
      <c r="AO68" s="1039"/>
      <c r="AP68" s="1039" t="s">
        <v>595</v>
      </c>
      <c r="AQ68" s="1039"/>
      <c r="AR68" s="1039"/>
      <c r="AS68" s="1039"/>
      <c r="AT68" s="1039"/>
      <c r="AU68" s="1039" t="s">
        <v>636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604</v>
      </c>
      <c r="C69" s="1032"/>
      <c r="D69" s="1032"/>
      <c r="E69" s="1032"/>
      <c r="F69" s="1032"/>
      <c r="G69" s="1032"/>
      <c r="H69" s="1032"/>
      <c r="I69" s="1032"/>
      <c r="J69" s="1032"/>
      <c r="K69" s="1032"/>
      <c r="L69" s="1032"/>
      <c r="M69" s="1032"/>
      <c r="N69" s="1032"/>
      <c r="O69" s="1032"/>
      <c r="P69" s="1033"/>
      <c r="Q69" s="1034">
        <v>143</v>
      </c>
      <c r="R69" s="1028"/>
      <c r="S69" s="1028"/>
      <c r="T69" s="1028"/>
      <c r="U69" s="1028"/>
      <c r="V69" s="1028">
        <v>132</v>
      </c>
      <c r="W69" s="1028"/>
      <c r="X69" s="1028"/>
      <c r="Y69" s="1028"/>
      <c r="Z69" s="1028"/>
      <c r="AA69" s="1028">
        <v>11</v>
      </c>
      <c r="AB69" s="1028"/>
      <c r="AC69" s="1028"/>
      <c r="AD69" s="1028"/>
      <c r="AE69" s="1028"/>
      <c r="AF69" s="1028">
        <v>11</v>
      </c>
      <c r="AG69" s="1028"/>
      <c r="AH69" s="1028"/>
      <c r="AI69" s="1028"/>
      <c r="AJ69" s="1028"/>
      <c r="AK69" s="1028" t="s">
        <v>595</v>
      </c>
      <c r="AL69" s="1028"/>
      <c r="AM69" s="1028"/>
      <c r="AN69" s="1028"/>
      <c r="AO69" s="1028"/>
      <c r="AP69" s="1028" t="s">
        <v>595</v>
      </c>
      <c r="AQ69" s="1028"/>
      <c r="AR69" s="1028"/>
      <c r="AS69" s="1028"/>
      <c r="AT69" s="1028"/>
      <c r="AU69" s="1028" t="s">
        <v>636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605</v>
      </c>
      <c r="C70" s="1032"/>
      <c r="D70" s="1032"/>
      <c r="E70" s="1032"/>
      <c r="F70" s="1032"/>
      <c r="G70" s="1032"/>
      <c r="H70" s="1032"/>
      <c r="I70" s="1032"/>
      <c r="J70" s="1032"/>
      <c r="K70" s="1032"/>
      <c r="L70" s="1032"/>
      <c r="M70" s="1032"/>
      <c r="N70" s="1032"/>
      <c r="O70" s="1032"/>
      <c r="P70" s="1033"/>
      <c r="Q70" s="1034">
        <v>351</v>
      </c>
      <c r="R70" s="1028"/>
      <c r="S70" s="1028"/>
      <c r="T70" s="1028"/>
      <c r="U70" s="1028"/>
      <c r="V70" s="1028">
        <v>218</v>
      </c>
      <c r="W70" s="1028"/>
      <c r="X70" s="1028"/>
      <c r="Y70" s="1028"/>
      <c r="Z70" s="1028"/>
      <c r="AA70" s="1028">
        <v>133</v>
      </c>
      <c r="AB70" s="1028"/>
      <c r="AC70" s="1028"/>
      <c r="AD70" s="1028"/>
      <c r="AE70" s="1028"/>
      <c r="AF70" s="1028">
        <v>133</v>
      </c>
      <c r="AG70" s="1028"/>
      <c r="AH70" s="1028"/>
      <c r="AI70" s="1028"/>
      <c r="AJ70" s="1028"/>
      <c r="AK70" s="1028">
        <v>65</v>
      </c>
      <c r="AL70" s="1028"/>
      <c r="AM70" s="1028"/>
      <c r="AN70" s="1028"/>
      <c r="AO70" s="1028"/>
      <c r="AP70" s="1028" t="s">
        <v>595</v>
      </c>
      <c r="AQ70" s="1028"/>
      <c r="AR70" s="1028"/>
      <c r="AS70" s="1028"/>
      <c r="AT70" s="1028"/>
      <c r="AU70" s="1028" t="s">
        <v>636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603</v>
      </c>
      <c r="C71" s="1032"/>
      <c r="D71" s="1032"/>
      <c r="E71" s="1032"/>
      <c r="F71" s="1032"/>
      <c r="G71" s="1032"/>
      <c r="H71" s="1032"/>
      <c r="I71" s="1032"/>
      <c r="J71" s="1032"/>
      <c r="K71" s="1032"/>
      <c r="L71" s="1032"/>
      <c r="M71" s="1032"/>
      <c r="N71" s="1032"/>
      <c r="O71" s="1032"/>
      <c r="P71" s="1033"/>
      <c r="Q71" s="1034">
        <v>200866</v>
      </c>
      <c r="R71" s="1028"/>
      <c r="S71" s="1028"/>
      <c r="T71" s="1028"/>
      <c r="U71" s="1028"/>
      <c r="V71" s="1028">
        <v>188873</v>
      </c>
      <c r="W71" s="1028"/>
      <c r="X71" s="1028"/>
      <c r="Y71" s="1028"/>
      <c r="Z71" s="1028"/>
      <c r="AA71" s="1028">
        <v>11994</v>
      </c>
      <c r="AB71" s="1028"/>
      <c r="AC71" s="1028"/>
      <c r="AD71" s="1028"/>
      <c r="AE71" s="1028"/>
      <c r="AF71" s="1028">
        <v>11994</v>
      </c>
      <c r="AG71" s="1028"/>
      <c r="AH71" s="1028"/>
      <c r="AI71" s="1028"/>
      <c r="AJ71" s="1028"/>
      <c r="AK71" s="1028" t="s">
        <v>607</v>
      </c>
      <c r="AL71" s="1028"/>
      <c r="AM71" s="1028"/>
      <c r="AN71" s="1028"/>
      <c r="AO71" s="1028"/>
      <c r="AP71" s="1028" t="s">
        <v>597</v>
      </c>
      <c r="AQ71" s="1028"/>
      <c r="AR71" s="1028"/>
      <c r="AS71" s="1028"/>
      <c r="AT71" s="1028"/>
      <c r="AU71" s="1028" t="s">
        <v>639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434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12138</v>
      </c>
      <c r="AG88" s="1016"/>
      <c r="AH88" s="1016"/>
      <c r="AI88" s="1016"/>
      <c r="AJ88" s="1016"/>
      <c r="AK88" s="1020"/>
      <c r="AL88" s="1020"/>
      <c r="AM88" s="1020"/>
      <c r="AN88" s="1020"/>
      <c r="AO88" s="1020"/>
      <c r="AP88" s="1016" t="s">
        <v>640</v>
      </c>
      <c r="AQ88" s="1016"/>
      <c r="AR88" s="1016"/>
      <c r="AS88" s="1016"/>
      <c r="AT88" s="1016"/>
      <c r="AU88" s="1016" t="s">
        <v>641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435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53</v>
      </c>
      <c r="CS102" s="1008"/>
      <c r="CT102" s="1008"/>
      <c r="CU102" s="1008"/>
      <c r="CV102" s="1009"/>
      <c r="CW102" s="1007">
        <v>8</v>
      </c>
      <c r="CX102" s="1008"/>
      <c r="CY102" s="1008"/>
      <c r="CZ102" s="1008"/>
      <c r="DA102" s="1009"/>
      <c r="DB102" s="1007">
        <v>312</v>
      </c>
      <c r="DC102" s="1008"/>
      <c r="DD102" s="1008"/>
      <c r="DE102" s="1008"/>
      <c r="DF102" s="1009"/>
      <c r="DG102" s="1007">
        <v>341</v>
      </c>
      <c r="DH102" s="1008"/>
      <c r="DI102" s="1008"/>
      <c r="DJ102" s="1008"/>
      <c r="DK102" s="1009"/>
      <c r="DL102" s="1007" t="s">
        <v>622</v>
      </c>
      <c r="DM102" s="1008"/>
      <c r="DN102" s="1008"/>
      <c r="DO102" s="1008"/>
      <c r="DP102" s="1009"/>
      <c r="DQ102" s="1007">
        <v>239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443</v>
      </c>
      <c r="AB109" s="951"/>
      <c r="AC109" s="951"/>
      <c r="AD109" s="951"/>
      <c r="AE109" s="952"/>
      <c r="AF109" s="953" t="s">
        <v>444</v>
      </c>
      <c r="AG109" s="951"/>
      <c r="AH109" s="951"/>
      <c r="AI109" s="951"/>
      <c r="AJ109" s="952"/>
      <c r="AK109" s="953" t="s">
        <v>308</v>
      </c>
      <c r="AL109" s="951"/>
      <c r="AM109" s="951"/>
      <c r="AN109" s="951"/>
      <c r="AO109" s="952"/>
      <c r="AP109" s="953" t="s">
        <v>445</v>
      </c>
      <c r="AQ109" s="951"/>
      <c r="AR109" s="951"/>
      <c r="AS109" s="951"/>
      <c r="AT109" s="982"/>
      <c r="AU109" s="950" t="s">
        <v>442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443</v>
      </c>
      <c r="BR109" s="951"/>
      <c r="BS109" s="951"/>
      <c r="BT109" s="951"/>
      <c r="BU109" s="952"/>
      <c r="BV109" s="953" t="s">
        <v>444</v>
      </c>
      <c r="BW109" s="951"/>
      <c r="BX109" s="951"/>
      <c r="BY109" s="951"/>
      <c r="BZ109" s="952"/>
      <c r="CA109" s="953" t="s">
        <v>308</v>
      </c>
      <c r="CB109" s="951"/>
      <c r="CC109" s="951"/>
      <c r="CD109" s="951"/>
      <c r="CE109" s="952"/>
      <c r="CF109" s="989" t="s">
        <v>445</v>
      </c>
      <c r="CG109" s="989"/>
      <c r="CH109" s="989"/>
      <c r="CI109" s="989"/>
      <c r="CJ109" s="989"/>
      <c r="CK109" s="953" t="s">
        <v>446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443</v>
      </c>
      <c r="DH109" s="951"/>
      <c r="DI109" s="951"/>
      <c r="DJ109" s="951"/>
      <c r="DK109" s="952"/>
      <c r="DL109" s="953" t="s">
        <v>444</v>
      </c>
      <c r="DM109" s="951"/>
      <c r="DN109" s="951"/>
      <c r="DO109" s="951"/>
      <c r="DP109" s="952"/>
      <c r="DQ109" s="953" t="s">
        <v>308</v>
      </c>
      <c r="DR109" s="951"/>
      <c r="DS109" s="951"/>
      <c r="DT109" s="951"/>
      <c r="DU109" s="952"/>
      <c r="DV109" s="953" t="s">
        <v>445</v>
      </c>
      <c r="DW109" s="951"/>
      <c r="DX109" s="951"/>
      <c r="DY109" s="951"/>
      <c r="DZ109" s="982"/>
    </row>
    <row r="110" spans="1:131" s="248" customFormat="1" ht="26.25" customHeight="1" x14ac:dyDescent="0.15">
      <c r="A110" s="853" t="s">
        <v>447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5151709</v>
      </c>
      <c r="AB110" s="944"/>
      <c r="AC110" s="944"/>
      <c r="AD110" s="944"/>
      <c r="AE110" s="945"/>
      <c r="AF110" s="946">
        <v>5201367</v>
      </c>
      <c r="AG110" s="944"/>
      <c r="AH110" s="944"/>
      <c r="AI110" s="944"/>
      <c r="AJ110" s="945"/>
      <c r="AK110" s="946">
        <v>5034155</v>
      </c>
      <c r="AL110" s="944"/>
      <c r="AM110" s="944"/>
      <c r="AN110" s="944"/>
      <c r="AO110" s="945"/>
      <c r="AP110" s="947">
        <v>26.1</v>
      </c>
      <c r="AQ110" s="948"/>
      <c r="AR110" s="948"/>
      <c r="AS110" s="948"/>
      <c r="AT110" s="949"/>
      <c r="AU110" s="983" t="s">
        <v>73</v>
      </c>
      <c r="AV110" s="984"/>
      <c r="AW110" s="984"/>
      <c r="AX110" s="984"/>
      <c r="AY110" s="984"/>
      <c r="AZ110" s="909" t="s">
        <v>448</v>
      </c>
      <c r="BA110" s="854"/>
      <c r="BB110" s="854"/>
      <c r="BC110" s="854"/>
      <c r="BD110" s="854"/>
      <c r="BE110" s="854"/>
      <c r="BF110" s="854"/>
      <c r="BG110" s="854"/>
      <c r="BH110" s="854"/>
      <c r="BI110" s="854"/>
      <c r="BJ110" s="854"/>
      <c r="BK110" s="854"/>
      <c r="BL110" s="854"/>
      <c r="BM110" s="854"/>
      <c r="BN110" s="854"/>
      <c r="BO110" s="854"/>
      <c r="BP110" s="855"/>
      <c r="BQ110" s="910">
        <v>41731425</v>
      </c>
      <c r="BR110" s="891"/>
      <c r="BS110" s="891"/>
      <c r="BT110" s="891"/>
      <c r="BU110" s="891"/>
      <c r="BV110" s="891">
        <v>40750684</v>
      </c>
      <c r="BW110" s="891"/>
      <c r="BX110" s="891"/>
      <c r="BY110" s="891"/>
      <c r="BZ110" s="891"/>
      <c r="CA110" s="891">
        <v>40312447</v>
      </c>
      <c r="CB110" s="891"/>
      <c r="CC110" s="891"/>
      <c r="CD110" s="891"/>
      <c r="CE110" s="891"/>
      <c r="CF110" s="915">
        <v>209</v>
      </c>
      <c r="CG110" s="916"/>
      <c r="CH110" s="916"/>
      <c r="CI110" s="916"/>
      <c r="CJ110" s="916"/>
      <c r="CK110" s="979" t="s">
        <v>449</v>
      </c>
      <c r="CL110" s="865"/>
      <c r="CM110" s="940" t="s">
        <v>450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451</v>
      </c>
      <c r="DH110" s="891"/>
      <c r="DI110" s="891"/>
      <c r="DJ110" s="891"/>
      <c r="DK110" s="891"/>
      <c r="DL110" s="891" t="s">
        <v>451</v>
      </c>
      <c r="DM110" s="891"/>
      <c r="DN110" s="891"/>
      <c r="DO110" s="891"/>
      <c r="DP110" s="891"/>
      <c r="DQ110" s="891" t="s">
        <v>451</v>
      </c>
      <c r="DR110" s="891"/>
      <c r="DS110" s="891"/>
      <c r="DT110" s="891"/>
      <c r="DU110" s="891"/>
      <c r="DV110" s="892" t="s">
        <v>451</v>
      </c>
      <c r="DW110" s="892"/>
      <c r="DX110" s="892"/>
      <c r="DY110" s="892"/>
      <c r="DZ110" s="893"/>
    </row>
    <row r="111" spans="1:131" s="248" customFormat="1" ht="26.25" customHeight="1" x14ac:dyDescent="0.15">
      <c r="A111" s="820" t="s">
        <v>452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426</v>
      </c>
      <c r="AB111" s="972"/>
      <c r="AC111" s="972"/>
      <c r="AD111" s="972"/>
      <c r="AE111" s="973"/>
      <c r="AF111" s="974" t="s">
        <v>395</v>
      </c>
      <c r="AG111" s="972"/>
      <c r="AH111" s="972"/>
      <c r="AI111" s="972"/>
      <c r="AJ111" s="973"/>
      <c r="AK111" s="974" t="s">
        <v>395</v>
      </c>
      <c r="AL111" s="972"/>
      <c r="AM111" s="972"/>
      <c r="AN111" s="972"/>
      <c r="AO111" s="973"/>
      <c r="AP111" s="975" t="s">
        <v>426</v>
      </c>
      <c r="AQ111" s="976"/>
      <c r="AR111" s="976"/>
      <c r="AS111" s="976"/>
      <c r="AT111" s="977"/>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v>391744</v>
      </c>
      <c r="BR111" s="863"/>
      <c r="BS111" s="863"/>
      <c r="BT111" s="863"/>
      <c r="BU111" s="863"/>
      <c r="BV111" s="863">
        <v>392815</v>
      </c>
      <c r="BW111" s="863"/>
      <c r="BX111" s="863"/>
      <c r="BY111" s="863"/>
      <c r="BZ111" s="863"/>
      <c r="CA111" s="863">
        <v>393999</v>
      </c>
      <c r="CB111" s="863"/>
      <c r="CC111" s="863"/>
      <c r="CD111" s="863"/>
      <c r="CE111" s="863"/>
      <c r="CF111" s="924">
        <v>2</v>
      </c>
      <c r="CG111" s="925"/>
      <c r="CH111" s="925"/>
      <c r="CI111" s="925"/>
      <c r="CJ111" s="925"/>
      <c r="CK111" s="980"/>
      <c r="CL111" s="867"/>
      <c r="CM111" s="870" t="s">
        <v>454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395</v>
      </c>
      <c r="DH111" s="863"/>
      <c r="DI111" s="863"/>
      <c r="DJ111" s="863"/>
      <c r="DK111" s="863"/>
      <c r="DL111" s="863" t="s">
        <v>451</v>
      </c>
      <c r="DM111" s="863"/>
      <c r="DN111" s="863"/>
      <c r="DO111" s="863"/>
      <c r="DP111" s="863"/>
      <c r="DQ111" s="863" t="s">
        <v>451</v>
      </c>
      <c r="DR111" s="863"/>
      <c r="DS111" s="863"/>
      <c r="DT111" s="863"/>
      <c r="DU111" s="863"/>
      <c r="DV111" s="840" t="s">
        <v>455</v>
      </c>
      <c r="DW111" s="840"/>
      <c r="DX111" s="840"/>
      <c r="DY111" s="840"/>
      <c r="DZ111" s="841"/>
    </row>
    <row r="112" spans="1:131" s="248" customFormat="1" ht="26.25" customHeight="1" x14ac:dyDescent="0.15">
      <c r="A112" s="965" t="s">
        <v>456</v>
      </c>
      <c r="B112" s="966"/>
      <c r="C112" s="796" t="s">
        <v>457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451</v>
      </c>
      <c r="AB112" s="826"/>
      <c r="AC112" s="826"/>
      <c r="AD112" s="826"/>
      <c r="AE112" s="827"/>
      <c r="AF112" s="828" t="s">
        <v>395</v>
      </c>
      <c r="AG112" s="826"/>
      <c r="AH112" s="826"/>
      <c r="AI112" s="826"/>
      <c r="AJ112" s="827"/>
      <c r="AK112" s="828" t="s">
        <v>455</v>
      </c>
      <c r="AL112" s="826"/>
      <c r="AM112" s="826"/>
      <c r="AN112" s="826"/>
      <c r="AO112" s="827"/>
      <c r="AP112" s="873" t="s">
        <v>451</v>
      </c>
      <c r="AQ112" s="874"/>
      <c r="AR112" s="874"/>
      <c r="AS112" s="874"/>
      <c r="AT112" s="875"/>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14067354</v>
      </c>
      <c r="BR112" s="863"/>
      <c r="BS112" s="863"/>
      <c r="BT112" s="863"/>
      <c r="BU112" s="863"/>
      <c r="BV112" s="863">
        <v>13676608</v>
      </c>
      <c r="BW112" s="863"/>
      <c r="BX112" s="863"/>
      <c r="BY112" s="863"/>
      <c r="BZ112" s="863"/>
      <c r="CA112" s="863">
        <v>13676940</v>
      </c>
      <c r="CB112" s="863"/>
      <c r="CC112" s="863"/>
      <c r="CD112" s="863"/>
      <c r="CE112" s="863"/>
      <c r="CF112" s="924">
        <v>70.900000000000006</v>
      </c>
      <c r="CG112" s="925"/>
      <c r="CH112" s="925"/>
      <c r="CI112" s="925"/>
      <c r="CJ112" s="925"/>
      <c r="CK112" s="980"/>
      <c r="CL112" s="867"/>
      <c r="CM112" s="870" t="s">
        <v>459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451</v>
      </c>
      <c r="DH112" s="863"/>
      <c r="DI112" s="863"/>
      <c r="DJ112" s="863"/>
      <c r="DK112" s="863"/>
      <c r="DL112" s="863" t="s">
        <v>455</v>
      </c>
      <c r="DM112" s="863"/>
      <c r="DN112" s="863"/>
      <c r="DO112" s="863"/>
      <c r="DP112" s="863"/>
      <c r="DQ112" s="863" t="s">
        <v>423</v>
      </c>
      <c r="DR112" s="863"/>
      <c r="DS112" s="863"/>
      <c r="DT112" s="863"/>
      <c r="DU112" s="863"/>
      <c r="DV112" s="840" t="s">
        <v>423</v>
      </c>
      <c r="DW112" s="840"/>
      <c r="DX112" s="840"/>
      <c r="DY112" s="840"/>
      <c r="DZ112" s="841"/>
    </row>
    <row r="113" spans="1:130" s="248" customFormat="1" ht="26.25" customHeight="1" x14ac:dyDescent="0.15">
      <c r="A113" s="967"/>
      <c r="B113" s="968"/>
      <c r="C113" s="796" t="s">
        <v>460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1228190</v>
      </c>
      <c r="AB113" s="972"/>
      <c r="AC113" s="972"/>
      <c r="AD113" s="972"/>
      <c r="AE113" s="973"/>
      <c r="AF113" s="974">
        <v>1203946</v>
      </c>
      <c r="AG113" s="972"/>
      <c r="AH113" s="972"/>
      <c r="AI113" s="972"/>
      <c r="AJ113" s="973"/>
      <c r="AK113" s="974">
        <v>1153603</v>
      </c>
      <c r="AL113" s="972"/>
      <c r="AM113" s="972"/>
      <c r="AN113" s="972"/>
      <c r="AO113" s="973"/>
      <c r="AP113" s="975">
        <v>6</v>
      </c>
      <c r="AQ113" s="976"/>
      <c r="AR113" s="976"/>
      <c r="AS113" s="976"/>
      <c r="AT113" s="977"/>
      <c r="AU113" s="985"/>
      <c r="AV113" s="986"/>
      <c r="AW113" s="986"/>
      <c r="AX113" s="986"/>
      <c r="AY113" s="986"/>
      <c r="AZ113" s="861" t="s">
        <v>461</v>
      </c>
      <c r="BA113" s="796"/>
      <c r="BB113" s="796"/>
      <c r="BC113" s="796"/>
      <c r="BD113" s="796"/>
      <c r="BE113" s="796"/>
      <c r="BF113" s="796"/>
      <c r="BG113" s="796"/>
      <c r="BH113" s="796"/>
      <c r="BI113" s="796"/>
      <c r="BJ113" s="796"/>
      <c r="BK113" s="796"/>
      <c r="BL113" s="796"/>
      <c r="BM113" s="796"/>
      <c r="BN113" s="796"/>
      <c r="BO113" s="796"/>
      <c r="BP113" s="797"/>
      <c r="BQ113" s="862" t="s">
        <v>455</v>
      </c>
      <c r="BR113" s="863"/>
      <c r="BS113" s="863"/>
      <c r="BT113" s="863"/>
      <c r="BU113" s="863"/>
      <c r="BV113" s="863" t="s">
        <v>423</v>
      </c>
      <c r="BW113" s="863"/>
      <c r="BX113" s="863"/>
      <c r="BY113" s="863"/>
      <c r="BZ113" s="863"/>
      <c r="CA113" s="863" t="s">
        <v>423</v>
      </c>
      <c r="CB113" s="863"/>
      <c r="CC113" s="863"/>
      <c r="CD113" s="863"/>
      <c r="CE113" s="863"/>
      <c r="CF113" s="924" t="s">
        <v>423</v>
      </c>
      <c r="CG113" s="925"/>
      <c r="CH113" s="925"/>
      <c r="CI113" s="925"/>
      <c r="CJ113" s="925"/>
      <c r="CK113" s="980"/>
      <c r="CL113" s="867"/>
      <c r="CM113" s="870" t="s">
        <v>462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395</v>
      </c>
      <c r="DH113" s="826"/>
      <c r="DI113" s="826"/>
      <c r="DJ113" s="826"/>
      <c r="DK113" s="827"/>
      <c r="DL113" s="828" t="s">
        <v>423</v>
      </c>
      <c r="DM113" s="826"/>
      <c r="DN113" s="826"/>
      <c r="DO113" s="826"/>
      <c r="DP113" s="827"/>
      <c r="DQ113" s="828" t="s">
        <v>423</v>
      </c>
      <c r="DR113" s="826"/>
      <c r="DS113" s="826"/>
      <c r="DT113" s="826"/>
      <c r="DU113" s="827"/>
      <c r="DV113" s="873" t="s">
        <v>423</v>
      </c>
      <c r="DW113" s="874"/>
      <c r="DX113" s="874"/>
      <c r="DY113" s="874"/>
      <c r="DZ113" s="875"/>
    </row>
    <row r="114" spans="1:130" s="248" customFormat="1" ht="26.25" customHeight="1" x14ac:dyDescent="0.15">
      <c r="A114" s="967"/>
      <c r="B114" s="968"/>
      <c r="C114" s="796" t="s">
        <v>463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455</v>
      </c>
      <c r="AB114" s="826"/>
      <c r="AC114" s="826"/>
      <c r="AD114" s="826"/>
      <c r="AE114" s="827"/>
      <c r="AF114" s="828" t="s">
        <v>451</v>
      </c>
      <c r="AG114" s="826"/>
      <c r="AH114" s="826"/>
      <c r="AI114" s="826"/>
      <c r="AJ114" s="827"/>
      <c r="AK114" s="828" t="s">
        <v>395</v>
      </c>
      <c r="AL114" s="826"/>
      <c r="AM114" s="826"/>
      <c r="AN114" s="826"/>
      <c r="AO114" s="827"/>
      <c r="AP114" s="873" t="s">
        <v>455</v>
      </c>
      <c r="AQ114" s="874"/>
      <c r="AR114" s="874"/>
      <c r="AS114" s="874"/>
      <c r="AT114" s="875"/>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5897084</v>
      </c>
      <c r="BR114" s="863"/>
      <c r="BS114" s="863"/>
      <c r="BT114" s="863"/>
      <c r="BU114" s="863"/>
      <c r="BV114" s="863">
        <v>5339639</v>
      </c>
      <c r="BW114" s="863"/>
      <c r="BX114" s="863"/>
      <c r="BY114" s="863"/>
      <c r="BZ114" s="863"/>
      <c r="CA114" s="863">
        <v>5182594</v>
      </c>
      <c r="CB114" s="863"/>
      <c r="CC114" s="863"/>
      <c r="CD114" s="863"/>
      <c r="CE114" s="863"/>
      <c r="CF114" s="924">
        <v>26.9</v>
      </c>
      <c r="CG114" s="925"/>
      <c r="CH114" s="925"/>
      <c r="CI114" s="925"/>
      <c r="CJ114" s="925"/>
      <c r="CK114" s="980"/>
      <c r="CL114" s="867"/>
      <c r="CM114" s="870" t="s">
        <v>465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131</v>
      </c>
      <c r="DH114" s="826"/>
      <c r="DI114" s="826"/>
      <c r="DJ114" s="826"/>
      <c r="DK114" s="827"/>
      <c r="DL114" s="828" t="s">
        <v>423</v>
      </c>
      <c r="DM114" s="826"/>
      <c r="DN114" s="826"/>
      <c r="DO114" s="826"/>
      <c r="DP114" s="827"/>
      <c r="DQ114" s="828" t="s">
        <v>451</v>
      </c>
      <c r="DR114" s="826"/>
      <c r="DS114" s="826"/>
      <c r="DT114" s="826"/>
      <c r="DU114" s="827"/>
      <c r="DV114" s="873" t="s">
        <v>455</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395</v>
      </c>
      <c r="AB115" s="972"/>
      <c r="AC115" s="972"/>
      <c r="AD115" s="972"/>
      <c r="AE115" s="973"/>
      <c r="AF115" s="974" t="s">
        <v>451</v>
      </c>
      <c r="AG115" s="972"/>
      <c r="AH115" s="972"/>
      <c r="AI115" s="972"/>
      <c r="AJ115" s="973"/>
      <c r="AK115" s="974" t="s">
        <v>423</v>
      </c>
      <c r="AL115" s="972"/>
      <c r="AM115" s="972"/>
      <c r="AN115" s="972"/>
      <c r="AO115" s="973"/>
      <c r="AP115" s="975" t="s">
        <v>451</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v>245471</v>
      </c>
      <c r="BR115" s="863"/>
      <c r="BS115" s="863"/>
      <c r="BT115" s="863"/>
      <c r="BU115" s="863"/>
      <c r="BV115" s="863">
        <v>245857</v>
      </c>
      <c r="BW115" s="863"/>
      <c r="BX115" s="863"/>
      <c r="BY115" s="863"/>
      <c r="BZ115" s="863"/>
      <c r="CA115" s="863">
        <v>239221</v>
      </c>
      <c r="CB115" s="863"/>
      <c r="CC115" s="863"/>
      <c r="CD115" s="863"/>
      <c r="CE115" s="863"/>
      <c r="CF115" s="924">
        <v>1.2</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391744</v>
      </c>
      <c r="DH115" s="826"/>
      <c r="DI115" s="826"/>
      <c r="DJ115" s="826"/>
      <c r="DK115" s="827"/>
      <c r="DL115" s="828">
        <v>392815</v>
      </c>
      <c r="DM115" s="826"/>
      <c r="DN115" s="826"/>
      <c r="DO115" s="826"/>
      <c r="DP115" s="827"/>
      <c r="DQ115" s="828">
        <v>393999</v>
      </c>
      <c r="DR115" s="826"/>
      <c r="DS115" s="826"/>
      <c r="DT115" s="826"/>
      <c r="DU115" s="827"/>
      <c r="DV115" s="873">
        <v>2</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131</v>
      </c>
      <c r="AB116" s="826"/>
      <c r="AC116" s="826"/>
      <c r="AD116" s="826"/>
      <c r="AE116" s="827"/>
      <c r="AF116" s="828" t="s">
        <v>455</v>
      </c>
      <c r="AG116" s="826"/>
      <c r="AH116" s="826"/>
      <c r="AI116" s="826"/>
      <c r="AJ116" s="827"/>
      <c r="AK116" s="828" t="s">
        <v>451</v>
      </c>
      <c r="AL116" s="826"/>
      <c r="AM116" s="826"/>
      <c r="AN116" s="826"/>
      <c r="AO116" s="827"/>
      <c r="AP116" s="873" t="s">
        <v>455</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455</v>
      </c>
      <c r="BW116" s="863"/>
      <c r="BX116" s="863"/>
      <c r="BY116" s="863"/>
      <c r="BZ116" s="863"/>
      <c r="CA116" s="863" t="s">
        <v>455</v>
      </c>
      <c r="CB116" s="863"/>
      <c r="CC116" s="863"/>
      <c r="CD116" s="863"/>
      <c r="CE116" s="863"/>
      <c r="CF116" s="924" t="s">
        <v>423</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423</v>
      </c>
      <c r="DH116" s="826"/>
      <c r="DI116" s="826"/>
      <c r="DJ116" s="826"/>
      <c r="DK116" s="827"/>
      <c r="DL116" s="828" t="s">
        <v>423</v>
      </c>
      <c r="DM116" s="826"/>
      <c r="DN116" s="826"/>
      <c r="DO116" s="826"/>
      <c r="DP116" s="827"/>
      <c r="DQ116" s="828" t="s">
        <v>395</v>
      </c>
      <c r="DR116" s="826"/>
      <c r="DS116" s="826"/>
      <c r="DT116" s="826"/>
      <c r="DU116" s="827"/>
      <c r="DV116" s="873" t="s">
        <v>451</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6379899</v>
      </c>
      <c r="AB117" s="958"/>
      <c r="AC117" s="958"/>
      <c r="AD117" s="958"/>
      <c r="AE117" s="959"/>
      <c r="AF117" s="960">
        <v>6405313</v>
      </c>
      <c r="AG117" s="958"/>
      <c r="AH117" s="958"/>
      <c r="AI117" s="958"/>
      <c r="AJ117" s="959"/>
      <c r="AK117" s="960">
        <v>6187758</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451</v>
      </c>
      <c r="BR117" s="863"/>
      <c r="BS117" s="863"/>
      <c r="BT117" s="863"/>
      <c r="BU117" s="863"/>
      <c r="BV117" s="863" t="s">
        <v>451</v>
      </c>
      <c r="BW117" s="863"/>
      <c r="BX117" s="863"/>
      <c r="BY117" s="863"/>
      <c r="BZ117" s="863"/>
      <c r="CA117" s="863" t="s">
        <v>451</v>
      </c>
      <c r="CB117" s="863"/>
      <c r="CC117" s="863"/>
      <c r="CD117" s="863"/>
      <c r="CE117" s="863"/>
      <c r="CF117" s="924" t="s">
        <v>131</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451</v>
      </c>
      <c r="DH117" s="826"/>
      <c r="DI117" s="826"/>
      <c r="DJ117" s="826"/>
      <c r="DK117" s="827"/>
      <c r="DL117" s="828" t="s">
        <v>451</v>
      </c>
      <c r="DM117" s="826"/>
      <c r="DN117" s="826"/>
      <c r="DO117" s="826"/>
      <c r="DP117" s="827"/>
      <c r="DQ117" s="828" t="s">
        <v>451</v>
      </c>
      <c r="DR117" s="826"/>
      <c r="DS117" s="826"/>
      <c r="DT117" s="826"/>
      <c r="DU117" s="827"/>
      <c r="DV117" s="873" t="s">
        <v>451</v>
      </c>
      <c r="DW117" s="874"/>
      <c r="DX117" s="874"/>
      <c r="DY117" s="874"/>
      <c r="DZ117" s="875"/>
    </row>
    <row r="118" spans="1:130" s="248" customFormat="1" ht="26.25" customHeight="1" x14ac:dyDescent="0.15">
      <c r="A118" s="950" t="s">
        <v>446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443</v>
      </c>
      <c r="AB118" s="951"/>
      <c r="AC118" s="951"/>
      <c r="AD118" s="951"/>
      <c r="AE118" s="952"/>
      <c r="AF118" s="953" t="s">
        <v>444</v>
      </c>
      <c r="AG118" s="951"/>
      <c r="AH118" s="951"/>
      <c r="AI118" s="951"/>
      <c r="AJ118" s="952"/>
      <c r="AK118" s="953" t="s">
        <v>308</v>
      </c>
      <c r="AL118" s="951"/>
      <c r="AM118" s="951"/>
      <c r="AN118" s="951"/>
      <c r="AO118" s="952"/>
      <c r="AP118" s="954" t="s">
        <v>445</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451</v>
      </c>
      <c r="BR118" s="894"/>
      <c r="BS118" s="894"/>
      <c r="BT118" s="894"/>
      <c r="BU118" s="894"/>
      <c r="BV118" s="894" t="s">
        <v>451</v>
      </c>
      <c r="BW118" s="894"/>
      <c r="BX118" s="894"/>
      <c r="BY118" s="894"/>
      <c r="BZ118" s="894"/>
      <c r="CA118" s="894" t="s">
        <v>451</v>
      </c>
      <c r="CB118" s="894"/>
      <c r="CC118" s="894"/>
      <c r="CD118" s="894"/>
      <c r="CE118" s="894"/>
      <c r="CF118" s="924" t="s">
        <v>451</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451</v>
      </c>
      <c r="DH118" s="826"/>
      <c r="DI118" s="826"/>
      <c r="DJ118" s="826"/>
      <c r="DK118" s="827"/>
      <c r="DL118" s="828" t="s">
        <v>451</v>
      </c>
      <c r="DM118" s="826"/>
      <c r="DN118" s="826"/>
      <c r="DO118" s="826"/>
      <c r="DP118" s="827"/>
      <c r="DQ118" s="828" t="s">
        <v>451</v>
      </c>
      <c r="DR118" s="826"/>
      <c r="DS118" s="826"/>
      <c r="DT118" s="826"/>
      <c r="DU118" s="827"/>
      <c r="DV118" s="873" t="s">
        <v>451</v>
      </c>
      <c r="DW118" s="874"/>
      <c r="DX118" s="874"/>
      <c r="DY118" s="874"/>
      <c r="DZ118" s="875"/>
    </row>
    <row r="119" spans="1:130" s="248" customFormat="1" ht="26.25" customHeight="1" x14ac:dyDescent="0.15">
      <c r="A119" s="864" t="s">
        <v>449</v>
      </c>
      <c r="B119" s="865"/>
      <c r="C119" s="940" t="s">
        <v>450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451</v>
      </c>
      <c r="AB119" s="944"/>
      <c r="AC119" s="944"/>
      <c r="AD119" s="944"/>
      <c r="AE119" s="945"/>
      <c r="AF119" s="946" t="s">
        <v>451</v>
      </c>
      <c r="AG119" s="944"/>
      <c r="AH119" s="944"/>
      <c r="AI119" s="944"/>
      <c r="AJ119" s="945"/>
      <c r="AK119" s="946" t="s">
        <v>451</v>
      </c>
      <c r="AL119" s="944"/>
      <c r="AM119" s="944"/>
      <c r="AN119" s="944"/>
      <c r="AO119" s="945"/>
      <c r="AP119" s="947" t="s">
        <v>395</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477</v>
      </c>
      <c r="BP119" s="927"/>
      <c r="BQ119" s="931">
        <v>62333078</v>
      </c>
      <c r="BR119" s="894"/>
      <c r="BS119" s="894"/>
      <c r="BT119" s="894"/>
      <c r="BU119" s="894"/>
      <c r="BV119" s="894">
        <v>60405603</v>
      </c>
      <c r="BW119" s="894"/>
      <c r="BX119" s="894"/>
      <c r="BY119" s="894"/>
      <c r="BZ119" s="894"/>
      <c r="CA119" s="894">
        <v>59805201</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395</v>
      </c>
      <c r="DM119" s="809"/>
      <c r="DN119" s="809"/>
      <c r="DO119" s="809"/>
      <c r="DP119" s="810"/>
      <c r="DQ119" s="811" t="s">
        <v>395</v>
      </c>
      <c r="DR119" s="809"/>
      <c r="DS119" s="809"/>
      <c r="DT119" s="809"/>
      <c r="DU119" s="810"/>
      <c r="DV119" s="897" t="s">
        <v>395</v>
      </c>
      <c r="DW119" s="898"/>
      <c r="DX119" s="898"/>
      <c r="DY119" s="898"/>
      <c r="DZ119" s="899"/>
    </row>
    <row r="120" spans="1:130" s="248" customFormat="1" ht="26.25" customHeight="1" x14ac:dyDescent="0.15">
      <c r="A120" s="866"/>
      <c r="B120" s="867"/>
      <c r="C120" s="870" t="s">
        <v>454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395</v>
      </c>
      <c r="AB120" s="826"/>
      <c r="AC120" s="826"/>
      <c r="AD120" s="826"/>
      <c r="AE120" s="827"/>
      <c r="AF120" s="828" t="s">
        <v>395</v>
      </c>
      <c r="AG120" s="826"/>
      <c r="AH120" s="826"/>
      <c r="AI120" s="826"/>
      <c r="AJ120" s="827"/>
      <c r="AK120" s="828" t="s">
        <v>395</v>
      </c>
      <c r="AL120" s="826"/>
      <c r="AM120" s="826"/>
      <c r="AN120" s="826"/>
      <c r="AO120" s="827"/>
      <c r="AP120" s="873" t="s">
        <v>395</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9156071</v>
      </c>
      <c r="BR120" s="891"/>
      <c r="BS120" s="891"/>
      <c r="BT120" s="891"/>
      <c r="BU120" s="891"/>
      <c r="BV120" s="891">
        <v>8451071</v>
      </c>
      <c r="BW120" s="891"/>
      <c r="BX120" s="891"/>
      <c r="BY120" s="891"/>
      <c r="BZ120" s="891"/>
      <c r="CA120" s="891">
        <v>8319321</v>
      </c>
      <c r="CB120" s="891"/>
      <c r="CC120" s="891"/>
      <c r="CD120" s="891"/>
      <c r="CE120" s="891"/>
      <c r="CF120" s="915">
        <v>43.1</v>
      </c>
      <c r="CG120" s="916"/>
      <c r="CH120" s="916"/>
      <c r="CI120" s="916"/>
      <c r="CJ120" s="916"/>
      <c r="CK120" s="917" t="s">
        <v>481</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t="s">
        <v>395</v>
      </c>
      <c r="DH120" s="891"/>
      <c r="DI120" s="891"/>
      <c r="DJ120" s="891"/>
      <c r="DK120" s="891"/>
      <c r="DL120" s="891">
        <v>9727130</v>
      </c>
      <c r="DM120" s="891"/>
      <c r="DN120" s="891"/>
      <c r="DO120" s="891"/>
      <c r="DP120" s="891"/>
      <c r="DQ120" s="891">
        <v>9794092</v>
      </c>
      <c r="DR120" s="891"/>
      <c r="DS120" s="891"/>
      <c r="DT120" s="891"/>
      <c r="DU120" s="891"/>
      <c r="DV120" s="892">
        <v>50.8</v>
      </c>
      <c r="DW120" s="892"/>
      <c r="DX120" s="892"/>
      <c r="DY120" s="892"/>
      <c r="DZ120" s="893"/>
    </row>
    <row r="121" spans="1:130" s="248" customFormat="1" ht="26.25" customHeight="1" x14ac:dyDescent="0.15">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395</v>
      </c>
      <c r="AB121" s="826"/>
      <c r="AC121" s="826"/>
      <c r="AD121" s="826"/>
      <c r="AE121" s="827"/>
      <c r="AF121" s="828" t="s">
        <v>395</v>
      </c>
      <c r="AG121" s="826"/>
      <c r="AH121" s="826"/>
      <c r="AI121" s="826"/>
      <c r="AJ121" s="827"/>
      <c r="AK121" s="828" t="s">
        <v>395</v>
      </c>
      <c r="AL121" s="826"/>
      <c r="AM121" s="826"/>
      <c r="AN121" s="826"/>
      <c r="AO121" s="827"/>
      <c r="AP121" s="873" t="s">
        <v>395</v>
      </c>
      <c r="AQ121" s="874"/>
      <c r="AR121" s="874"/>
      <c r="AS121" s="874"/>
      <c r="AT121" s="875"/>
      <c r="AU121" s="935"/>
      <c r="AV121" s="936"/>
      <c r="AW121" s="936"/>
      <c r="AX121" s="936"/>
      <c r="AY121" s="937"/>
      <c r="AZ121" s="861" t="s">
        <v>483</v>
      </c>
      <c r="BA121" s="796"/>
      <c r="BB121" s="796"/>
      <c r="BC121" s="796"/>
      <c r="BD121" s="796"/>
      <c r="BE121" s="796"/>
      <c r="BF121" s="796"/>
      <c r="BG121" s="796"/>
      <c r="BH121" s="796"/>
      <c r="BI121" s="796"/>
      <c r="BJ121" s="796"/>
      <c r="BK121" s="796"/>
      <c r="BL121" s="796"/>
      <c r="BM121" s="796"/>
      <c r="BN121" s="796"/>
      <c r="BO121" s="796"/>
      <c r="BP121" s="797"/>
      <c r="BQ121" s="862">
        <v>5731177</v>
      </c>
      <c r="BR121" s="863"/>
      <c r="BS121" s="863"/>
      <c r="BT121" s="863"/>
      <c r="BU121" s="863"/>
      <c r="BV121" s="863">
        <v>5652962</v>
      </c>
      <c r="BW121" s="863"/>
      <c r="BX121" s="863"/>
      <c r="BY121" s="863"/>
      <c r="BZ121" s="863"/>
      <c r="CA121" s="863">
        <v>5773340</v>
      </c>
      <c r="CB121" s="863"/>
      <c r="CC121" s="863"/>
      <c r="CD121" s="863"/>
      <c r="CE121" s="863"/>
      <c r="CF121" s="924">
        <v>29.9</v>
      </c>
      <c r="CG121" s="925"/>
      <c r="CH121" s="925"/>
      <c r="CI121" s="925"/>
      <c r="CJ121" s="925"/>
      <c r="CK121" s="918"/>
      <c r="CL121" s="904"/>
      <c r="CM121" s="904"/>
      <c r="CN121" s="904"/>
      <c r="CO121" s="905"/>
      <c r="CP121" s="884" t="s">
        <v>484</v>
      </c>
      <c r="CQ121" s="885"/>
      <c r="CR121" s="885"/>
      <c r="CS121" s="885"/>
      <c r="CT121" s="885"/>
      <c r="CU121" s="885"/>
      <c r="CV121" s="885"/>
      <c r="CW121" s="885"/>
      <c r="CX121" s="885"/>
      <c r="CY121" s="885"/>
      <c r="CZ121" s="885"/>
      <c r="DA121" s="885"/>
      <c r="DB121" s="885"/>
      <c r="DC121" s="885"/>
      <c r="DD121" s="885"/>
      <c r="DE121" s="885"/>
      <c r="DF121" s="886"/>
      <c r="DG121" s="862">
        <v>1432848</v>
      </c>
      <c r="DH121" s="863"/>
      <c r="DI121" s="863"/>
      <c r="DJ121" s="863"/>
      <c r="DK121" s="863"/>
      <c r="DL121" s="863">
        <v>1317361</v>
      </c>
      <c r="DM121" s="863"/>
      <c r="DN121" s="863"/>
      <c r="DO121" s="863"/>
      <c r="DP121" s="863"/>
      <c r="DQ121" s="863">
        <v>1241644</v>
      </c>
      <c r="DR121" s="863"/>
      <c r="DS121" s="863"/>
      <c r="DT121" s="863"/>
      <c r="DU121" s="863"/>
      <c r="DV121" s="840">
        <v>6.4</v>
      </c>
      <c r="DW121" s="840"/>
      <c r="DX121" s="840"/>
      <c r="DY121" s="840"/>
      <c r="DZ121" s="841"/>
    </row>
    <row r="122" spans="1:130" s="248" customFormat="1" ht="26.25" customHeight="1" x14ac:dyDescent="0.15">
      <c r="A122" s="866"/>
      <c r="B122" s="867"/>
      <c r="C122" s="870" t="s">
        <v>465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395</v>
      </c>
      <c r="AB122" s="826"/>
      <c r="AC122" s="826"/>
      <c r="AD122" s="826"/>
      <c r="AE122" s="827"/>
      <c r="AF122" s="828" t="s">
        <v>395</v>
      </c>
      <c r="AG122" s="826"/>
      <c r="AH122" s="826"/>
      <c r="AI122" s="826"/>
      <c r="AJ122" s="827"/>
      <c r="AK122" s="828" t="s">
        <v>395</v>
      </c>
      <c r="AL122" s="826"/>
      <c r="AM122" s="826"/>
      <c r="AN122" s="826"/>
      <c r="AO122" s="827"/>
      <c r="AP122" s="873" t="s">
        <v>395</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40531917</v>
      </c>
      <c r="BR122" s="894"/>
      <c r="BS122" s="894"/>
      <c r="BT122" s="894"/>
      <c r="BU122" s="894"/>
      <c r="BV122" s="894">
        <v>38781764</v>
      </c>
      <c r="BW122" s="894"/>
      <c r="BX122" s="894"/>
      <c r="BY122" s="894"/>
      <c r="BZ122" s="894"/>
      <c r="CA122" s="894">
        <v>37614265</v>
      </c>
      <c r="CB122" s="894"/>
      <c r="CC122" s="894"/>
      <c r="CD122" s="894"/>
      <c r="CE122" s="894"/>
      <c r="CF122" s="895">
        <v>195</v>
      </c>
      <c r="CG122" s="896"/>
      <c r="CH122" s="896"/>
      <c r="CI122" s="896"/>
      <c r="CJ122" s="896"/>
      <c r="CK122" s="918"/>
      <c r="CL122" s="904"/>
      <c r="CM122" s="904"/>
      <c r="CN122" s="904"/>
      <c r="CO122" s="905"/>
      <c r="CP122" s="884" t="s">
        <v>416</v>
      </c>
      <c r="CQ122" s="885"/>
      <c r="CR122" s="885"/>
      <c r="CS122" s="885"/>
      <c r="CT122" s="885"/>
      <c r="CU122" s="885"/>
      <c r="CV122" s="885"/>
      <c r="CW122" s="885"/>
      <c r="CX122" s="885"/>
      <c r="CY122" s="885"/>
      <c r="CZ122" s="885"/>
      <c r="DA122" s="885"/>
      <c r="DB122" s="885"/>
      <c r="DC122" s="885"/>
      <c r="DD122" s="885"/>
      <c r="DE122" s="885"/>
      <c r="DF122" s="886"/>
      <c r="DG122" s="862">
        <v>1551447</v>
      </c>
      <c r="DH122" s="863"/>
      <c r="DI122" s="863"/>
      <c r="DJ122" s="863"/>
      <c r="DK122" s="863"/>
      <c r="DL122" s="863">
        <v>1344222</v>
      </c>
      <c r="DM122" s="863"/>
      <c r="DN122" s="863"/>
      <c r="DO122" s="863"/>
      <c r="DP122" s="863"/>
      <c r="DQ122" s="863">
        <v>1219608</v>
      </c>
      <c r="DR122" s="863"/>
      <c r="DS122" s="863"/>
      <c r="DT122" s="863"/>
      <c r="DU122" s="863"/>
      <c r="DV122" s="840">
        <v>6.3</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486</v>
      </c>
      <c r="AB123" s="826"/>
      <c r="AC123" s="826"/>
      <c r="AD123" s="826"/>
      <c r="AE123" s="827"/>
      <c r="AF123" s="828" t="s">
        <v>487</v>
      </c>
      <c r="AG123" s="826"/>
      <c r="AH123" s="826"/>
      <c r="AI123" s="826"/>
      <c r="AJ123" s="827"/>
      <c r="AK123" s="828" t="s">
        <v>488</v>
      </c>
      <c r="AL123" s="826"/>
      <c r="AM123" s="826"/>
      <c r="AN123" s="826"/>
      <c r="AO123" s="827"/>
      <c r="AP123" s="873" t="s">
        <v>395</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489</v>
      </c>
      <c r="BP123" s="927"/>
      <c r="BQ123" s="881">
        <v>55419165</v>
      </c>
      <c r="BR123" s="882"/>
      <c r="BS123" s="882"/>
      <c r="BT123" s="882"/>
      <c r="BU123" s="882"/>
      <c r="BV123" s="882">
        <v>52885797</v>
      </c>
      <c r="BW123" s="882"/>
      <c r="BX123" s="882"/>
      <c r="BY123" s="882"/>
      <c r="BZ123" s="882"/>
      <c r="CA123" s="882">
        <v>51706926</v>
      </c>
      <c r="CB123" s="882"/>
      <c r="CC123" s="882"/>
      <c r="CD123" s="882"/>
      <c r="CE123" s="882"/>
      <c r="CF123" s="792"/>
      <c r="CG123" s="793"/>
      <c r="CH123" s="793"/>
      <c r="CI123" s="793"/>
      <c r="CJ123" s="883"/>
      <c r="CK123" s="918"/>
      <c r="CL123" s="904"/>
      <c r="CM123" s="904"/>
      <c r="CN123" s="904"/>
      <c r="CO123" s="905"/>
      <c r="CP123" s="884" t="s">
        <v>411</v>
      </c>
      <c r="CQ123" s="885"/>
      <c r="CR123" s="885"/>
      <c r="CS123" s="885"/>
      <c r="CT123" s="885"/>
      <c r="CU123" s="885"/>
      <c r="CV123" s="885"/>
      <c r="CW123" s="885"/>
      <c r="CX123" s="885"/>
      <c r="CY123" s="885"/>
      <c r="CZ123" s="885"/>
      <c r="DA123" s="885"/>
      <c r="DB123" s="885"/>
      <c r="DC123" s="885"/>
      <c r="DD123" s="885"/>
      <c r="DE123" s="885"/>
      <c r="DF123" s="886"/>
      <c r="DG123" s="825">
        <v>468812</v>
      </c>
      <c r="DH123" s="826"/>
      <c r="DI123" s="826"/>
      <c r="DJ123" s="826"/>
      <c r="DK123" s="827"/>
      <c r="DL123" s="828">
        <v>687796</v>
      </c>
      <c r="DM123" s="826"/>
      <c r="DN123" s="826"/>
      <c r="DO123" s="826"/>
      <c r="DP123" s="827"/>
      <c r="DQ123" s="828">
        <v>747581</v>
      </c>
      <c r="DR123" s="826"/>
      <c r="DS123" s="826"/>
      <c r="DT123" s="826"/>
      <c r="DU123" s="827"/>
      <c r="DV123" s="873">
        <v>3.9</v>
      </c>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426</v>
      </c>
      <c r="AB124" s="826"/>
      <c r="AC124" s="826"/>
      <c r="AD124" s="826"/>
      <c r="AE124" s="827"/>
      <c r="AF124" s="828" t="s">
        <v>395</v>
      </c>
      <c r="AG124" s="826"/>
      <c r="AH124" s="826"/>
      <c r="AI124" s="826"/>
      <c r="AJ124" s="827"/>
      <c r="AK124" s="828" t="s">
        <v>490</v>
      </c>
      <c r="AL124" s="826"/>
      <c r="AM124" s="826"/>
      <c r="AN124" s="826"/>
      <c r="AO124" s="827"/>
      <c r="AP124" s="873" t="s">
        <v>395</v>
      </c>
      <c r="AQ124" s="874"/>
      <c r="AR124" s="874"/>
      <c r="AS124" s="874"/>
      <c r="AT124" s="875"/>
      <c r="AU124" s="876" t="s">
        <v>491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36.9</v>
      </c>
      <c r="BR124" s="880"/>
      <c r="BS124" s="880"/>
      <c r="BT124" s="880"/>
      <c r="BU124" s="880"/>
      <c r="BV124" s="880">
        <v>39.9</v>
      </c>
      <c r="BW124" s="880"/>
      <c r="BX124" s="880"/>
      <c r="BY124" s="880"/>
      <c r="BZ124" s="880"/>
      <c r="CA124" s="880">
        <v>41.9</v>
      </c>
      <c r="CB124" s="880"/>
      <c r="CC124" s="880"/>
      <c r="CD124" s="880"/>
      <c r="CE124" s="880"/>
      <c r="CF124" s="770"/>
      <c r="CG124" s="771"/>
      <c r="CH124" s="771"/>
      <c r="CI124" s="771"/>
      <c r="CJ124" s="911"/>
      <c r="CK124" s="919"/>
      <c r="CL124" s="919"/>
      <c r="CM124" s="919"/>
      <c r="CN124" s="919"/>
      <c r="CO124" s="920"/>
      <c r="CP124" s="884" t="s">
        <v>492</v>
      </c>
      <c r="CQ124" s="885"/>
      <c r="CR124" s="885"/>
      <c r="CS124" s="885"/>
      <c r="CT124" s="885"/>
      <c r="CU124" s="885"/>
      <c r="CV124" s="885"/>
      <c r="CW124" s="885"/>
      <c r="CX124" s="885"/>
      <c r="CY124" s="885"/>
      <c r="CZ124" s="885"/>
      <c r="DA124" s="885"/>
      <c r="DB124" s="885"/>
      <c r="DC124" s="885"/>
      <c r="DD124" s="885"/>
      <c r="DE124" s="885"/>
      <c r="DF124" s="886"/>
      <c r="DG124" s="808">
        <v>10614247</v>
      </c>
      <c r="DH124" s="809"/>
      <c r="DI124" s="809"/>
      <c r="DJ124" s="809"/>
      <c r="DK124" s="810"/>
      <c r="DL124" s="811">
        <v>600099</v>
      </c>
      <c r="DM124" s="809"/>
      <c r="DN124" s="809"/>
      <c r="DO124" s="809"/>
      <c r="DP124" s="810"/>
      <c r="DQ124" s="811">
        <v>674015</v>
      </c>
      <c r="DR124" s="809"/>
      <c r="DS124" s="809"/>
      <c r="DT124" s="809"/>
      <c r="DU124" s="810"/>
      <c r="DV124" s="897">
        <v>3.5</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426</v>
      </c>
      <c r="AB125" s="826"/>
      <c r="AC125" s="826"/>
      <c r="AD125" s="826"/>
      <c r="AE125" s="827"/>
      <c r="AF125" s="828" t="s">
        <v>486</v>
      </c>
      <c r="AG125" s="826"/>
      <c r="AH125" s="826"/>
      <c r="AI125" s="826"/>
      <c r="AJ125" s="827"/>
      <c r="AK125" s="828" t="s">
        <v>486</v>
      </c>
      <c r="AL125" s="826"/>
      <c r="AM125" s="826"/>
      <c r="AN125" s="826"/>
      <c r="AO125" s="827"/>
      <c r="AP125" s="873" t="s">
        <v>488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395</v>
      </c>
      <c r="DH125" s="891"/>
      <c r="DI125" s="891"/>
      <c r="DJ125" s="891"/>
      <c r="DK125" s="891"/>
      <c r="DL125" s="891" t="s">
        <v>426</v>
      </c>
      <c r="DM125" s="891"/>
      <c r="DN125" s="891"/>
      <c r="DO125" s="891"/>
      <c r="DP125" s="891"/>
      <c r="DQ125" s="891" t="s">
        <v>395</v>
      </c>
      <c r="DR125" s="891"/>
      <c r="DS125" s="891"/>
      <c r="DT125" s="891"/>
      <c r="DU125" s="891"/>
      <c r="DV125" s="892" t="s">
        <v>395</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486</v>
      </c>
      <c r="AB126" s="826"/>
      <c r="AC126" s="826"/>
      <c r="AD126" s="826"/>
      <c r="AE126" s="827"/>
      <c r="AF126" s="828" t="s">
        <v>426</v>
      </c>
      <c r="AG126" s="826"/>
      <c r="AH126" s="826"/>
      <c r="AI126" s="826"/>
      <c r="AJ126" s="827"/>
      <c r="AK126" s="828" t="s">
        <v>395</v>
      </c>
      <c r="AL126" s="826"/>
      <c r="AM126" s="826"/>
      <c r="AN126" s="826"/>
      <c r="AO126" s="827"/>
      <c r="AP126" s="873" t="s">
        <v>395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495</v>
      </c>
      <c r="CQ126" s="796"/>
      <c r="CR126" s="796"/>
      <c r="CS126" s="796"/>
      <c r="CT126" s="796"/>
      <c r="CU126" s="796"/>
      <c r="CV126" s="796"/>
      <c r="CW126" s="796"/>
      <c r="CX126" s="796"/>
      <c r="CY126" s="796"/>
      <c r="CZ126" s="796"/>
      <c r="DA126" s="796"/>
      <c r="DB126" s="796"/>
      <c r="DC126" s="796"/>
      <c r="DD126" s="796"/>
      <c r="DE126" s="796"/>
      <c r="DF126" s="797"/>
      <c r="DG126" s="862">
        <v>245471</v>
      </c>
      <c r="DH126" s="863"/>
      <c r="DI126" s="863"/>
      <c r="DJ126" s="863"/>
      <c r="DK126" s="863"/>
      <c r="DL126" s="863">
        <v>245857</v>
      </c>
      <c r="DM126" s="863"/>
      <c r="DN126" s="863"/>
      <c r="DO126" s="863"/>
      <c r="DP126" s="863"/>
      <c r="DQ126" s="863">
        <v>239221</v>
      </c>
      <c r="DR126" s="863"/>
      <c r="DS126" s="863"/>
      <c r="DT126" s="863"/>
      <c r="DU126" s="863"/>
      <c r="DV126" s="840">
        <v>1.2</v>
      </c>
      <c r="DW126" s="840"/>
      <c r="DX126" s="840"/>
      <c r="DY126" s="840"/>
      <c r="DZ126" s="841"/>
    </row>
    <row r="127" spans="1:130" s="248" customFormat="1" ht="26.25" customHeight="1" x14ac:dyDescent="0.15">
      <c r="A127" s="868"/>
      <c r="B127" s="869"/>
      <c r="C127" s="887" t="s">
        <v>496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395</v>
      </c>
      <c r="AB127" s="826"/>
      <c r="AC127" s="826"/>
      <c r="AD127" s="826"/>
      <c r="AE127" s="827"/>
      <c r="AF127" s="828" t="s">
        <v>395</v>
      </c>
      <c r="AG127" s="826"/>
      <c r="AH127" s="826"/>
      <c r="AI127" s="826"/>
      <c r="AJ127" s="827"/>
      <c r="AK127" s="828" t="s">
        <v>395</v>
      </c>
      <c r="AL127" s="826"/>
      <c r="AM127" s="826"/>
      <c r="AN127" s="826"/>
      <c r="AO127" s="827"/>
      <c r="AP127" s="873" t="s">
        <v>486</v>
      </c>
      <c r="AQ127" s="874"/>
      <c r="AR127" s="874"/>
      <c r="AS127" s="874"/>
      <c r="AT127" s="875"/>
      <c r="AU127" s="284"/>
      <c r="AV127" s="284"/>
      <c r="AW127" s="284"/>
      <c r="AX127" s="890" t="s">
        <v>497</v>
      </c>
      <c r="AY127" s="858"/>
      <c r="AZ127" s="858"/>
      <c r="BA127" s="858"/>
      <c r="BB127" s="858"/>
      <c r="BC127" s="858"/>
      <c r="BD127" s="858"/>
      <c r="BE127" s="859"/>
      <c r="BF127" s="857" t="s">
        <v>498</v>
      </c>
      <c r="BG127" s="858"/>
      <c r="BH127" s="858"/>
      <c r="BI127" s="858"/>
      <c r="BJ127" s="858"/>
      <c r="BK127" s="858"/>
      <c r="BL127" s="859"/>
      <c r="BM127" s="857" t="s">
        <v>499</v>
      </c>
      <c r="BN127" s="858"/>
      <c r="BO127" s="858"/>
      <c r="BP127" s="858"/>
      <c r="BQ127" s="858"/>
      <c r="BR127" s="858"/>
      <c r="BS127" s="859"/>
      <c r="BT127" s="857" t="s">
        <v>500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501</v>
      </c>
      <c r="CQ127" s="796"/>
      <c r="CR127" s="796"/>
      <c r="CS127" s="796"/>
      <c r="CT127" s="796"/>
      <c r="CU127" s="796"/>
      <c r="CV127" s="796"/>
      <c r="CW127" s="796"/>
      <c r="CX127" s="796"/>
      <c r="CY127" s="796"/>
      <c r="CZ127" s="796"/>
      <c r="DA127" s="796"/>
      <c r="DB127" s="796"/>
      <c r="DC127" s="796"/>
      <c r="DD127" s="796"/>
      <c r="DE127" s="796"/>
      <c r="DF127" s="797"/>
      <c r="DG127" s="862" t="s">
        <v>395</v>
      </c>
      <c r="DH127" s="863"/>
      <c r="DI127" s="863"/>
      <c r="DJ127" s="863"/>
      <c r="DK127" s="863"/>
      <c r="DL127" s="863" t="s">
        <v>426</v>
      </c>
      <c r="DM127" s="863"/>
      <c r="DN127" s="863"/>
      <c r="DO127" s="863"/>
      <c r="DP127" s="863"/>
      <c r="DQ127" s="863" t="s">
        <v>395</v>
      </c>
      <c r="DR127" s="863"/>
      <c r="DS127" s="863"/>
      <c r="DT127" s="863"/>
      <c r="DU127" s="863"/>
      <c r="DV127" s="840" t="s">
        <v>486</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606406</v>
      </c>
      <c r="AB128" s="847"/>
      <c r="AC128" s="847"/>
      <c r="AD128" s="847"/>
      <c r="AE128" s="848"/>
      <c r="AF128" s="849">
        <v>564654</v>
      </c>
      <c r="AG128" s="847"/>
      <c r="AH128" s="847"/>
      <c r="AI128" s="847"/>
      <c r="AJ128" s="848"/>
      <c r="AK128" s="849">
        <v>545623</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395</v>
      </c>
      <c r="BG128" s="833"/>
      <c r="BH128" s="833"/>
      <c r="BI128" s="833"/>
      <c r="BJ128" s="833"/>
      <c r="BK128" s="833"/>
      <c r="BL128" s="856"/>
      <c r="BM128" s="832">
        <v>12.17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426</v>
      </c>
      <c r="DH128" s="837"/>
      <c r="DI128" s="837"/>
      <c r="DJ128" s="837"/>
      <c r="DK128" s="837"/>
      <c r="DL128" s="837" t="s">
        <v>488</v>
      </c>
      <c r="DM128" s="837"/>
      <c r="DN128" s="837"/>
      <c r="DO128" s="837"/>
      <c r="DP128" s="837"/>
      <c r="DQ128" s="837" t="s">
        <v>490</v>
      </c>
      <c r="DR128" s="837"/>
      <c r="DS128" s="837"/>
      <c r="DT128" s="837"/>
      <c r="DU128" s="837"/>
      <c r="DV128" s="838" t="s">
        <v>490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23307093</v>
      </c>
      <c r="AB129" s="826"/>
      <c r="AC129" s="826"/>
      <c r="AD129" s="826"/>
      <c r="AE129" s="827"/>
      <c r="AF129" s="828">
        <v>23415815</v>
      </c>
      <c r="AG129" s="826"/>
      <c r="AH129" s="826"/>
      <c r="AI129" s="826"/>
      <c r="AJ129" s="827"/>
      <c r="AK129" s="828">
        <v>23746236</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395</v>
      </c>
      <c r="BG129" s="816"/>
      <c r="BH129" s="816"/>
      <c r="BI129" s="816"/>
      <c r="BJ129" s="816"/>
      <c r="BK129" s="816"/>
      <c r="BL129" s="817"/>
      <c r="BM129" s="815">
        <v>17.170000000000002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4593428</v>
      </c>
      <c r="AB130" s="826"/>
      <c r="AC130" s="826"/>
      <c r="AD130" s="826"/>
      <c r="AE130" s="827"/>
      <c r="AF130" s="828">
        <v>4589737</v>
      </c>
      <c r="AG130" s="826"/>
      <c r="AH130" s="826"/>
      <c r="AI130" s="826"/>
      <c r="AJ130" s="827"/>
      <c r="AK130" s="828">
        <v>4456678</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18713665</v>
      </c>
      <c r="AB131" s="809"/>
      <c r="AC131" s="809"/>
      <c r="AD131" s="809"/>
      <c r="AE131" s="810"/>
      <c r="AF131" s="811">
        <v>18826078</v>
      </c>
      <c r="AG131" s="809"/>
      <c r="AH131" s="809"/>
      <c r="AI131" s="809"/>
      <c r="AJ131" s="810"/>
      <c r="AK131" s="811">
        <v>19289558</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41.9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6.3058999929999997</v>
      </c>
      <c r="AB132" s="789"/>
      <c r="AC132" s="789"/>
      <c r="AD132" s="789"/>
      <c r="AE132" s="790"/>
      <c r="AF132" s="791">
        <v>6.6446234850000003</v>
      </c>
      <c r="AG132" s="789"/>
      <c r="AH132" s="789"/>
      <c r="AI132" s="789"/>
      <c r="AJ132" s="790"/>
      <c r="AK132" s="791">
        <v>6.1455892350000001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5.7</v>
      </c>
      <c r="AB133" s="768"/>
      <c r="AC133" s="768"/>
      <c r="AD133" s="768"/>
      <c r="AE133" s="769"/>
      <c r="AF133" s="767">
        <v>6.1</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W6CaJjscgpCwzythkvqT1X/N14vOlBcpA0zEbyvG1shY9CmZ/TuJPOUlcGV0/q9PlGwynPp7zjO2TLkAR7alA==" saltValue="n4CR0fcczQC2NdwFhbFl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x5W4xfBiieeSdLGo9hIrokIB5p1g/i4MRLhb+llaq4ukpUHYheTT6BruPaI6e7Q9t+RJb7jVCuvWEJFbLrvrQ==" saltValue="WytfRAOiRVjyS84fPY+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lRGYlflEg5ssH+oiidYOAqhnfqyqPH9SD5rC40N4cKAyx30LDvChqT37HsMl1BexqlYt6yW02w16dCK5pLvw==" saltValue="JcsVTpHorYBQEB7Qce3d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7472463</v>
      </c>
      <c r="AP9" s="314">
        <v>89162</v>
      </c>
      <c r="AQ9" s="315">
        <v>81198</v>
      </c>
      <c r="AR9" s="316">
        <v>9.8000000000000007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62</v>
      </c>
      <c r="AP10" s="317">
        <v>1</v>
      </c>
      <c r="AQ10" s="318">
        <v>5531</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v>69121</v>
      </c>
      <c r="AP11" s="317">
        <v>825</v>
      </c>
      <c r="AQ11" s="318">
        <v>1383</v>
      </c>
      <c r="AR11" s="319">
        <v>-40.299999999999997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528</v>
      </c>
      <c r="AP12" s="317" t="s">
        <v>528</v>
      </c>
      <c r="AQ12" s="318">
        <v>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189906</v>
      </c>
      <c r="AP13" s="317">
        <v>2266</v>
      </c>
      <c r="AQ13" s="318">
        <v>2870</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131296</v>
      </c>
      <c r="AP14" s="317">
        <v>1567</v>
      </c>
      <c r="AQ14" s="318">
        <v>1754</v>
      </c>
      <c r="AR14" s="319">
        <v>-10.7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-631098</v>
      </c>
      <c r="AP15" s="317">
        <v>-7530</v>
      </c>
      <c r="AQ15" s="318">
        <v>-6387</v>
      </c>
      <c r="AR15" s="319">
        <v>17.899999999999999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7231750</v>
      </c>
      <c r="AP16" s="317">
        <v>86289</v>
      </c>
      <c r="AQ16" s="318">
        <v>86357</v>
      </c>
      <c r="AR16" s="319">
        <v>-0.1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8.75</v>
      </c>
      <c r="AP21" s="331">
        <v>8.1999999999999993</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101.3</v>
      </c>
      <c r="AP22" s="336">
        <v>98</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5034155</v>
      </c>
      <c r="AP32" s="345">
        <v>60068</v>
      </c>
      <c r="AQ32" s="346">
        <v>54377</v>
      </c>
      <c r="AR32" s="347">
        <v>10.5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528</v>
      </c>
      <c r="AP34" s="345" t="s">
        <v>528</v>
      </c>
      <c r="AQ34" s="346">
        <v>3</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1153603</v>
      </c>
      <c r="AP35" s="345">
        <v>13765</v>
      </c>
      <c r="AQ35" s="346">
        <v>13654</v>
      </c>
      <c r="AR35" s="347">
        <v>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528</v>
      </c>
      <c r="AP36" s="345" t="s">
        <v>528</v>
      </c>
      <c r="AQ36" s="346">
        <v>1462</v>
      </c>
      <c r="AR36" s="347" t="s">
        <v>528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t="s">
        <v>528</v>
      </c>
      <c r="AP37" s="345" t="s">
        <v>528</v>
      </c>
      <c r="AQ37" s="346">
        <v>670</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-545623</v>
      </c>
      <c r="AP39" s="345">
        <v>-6510</v>
      </c>
      <c r="AQ39" s="346">
        <v>-4140</v>
      </c>
      <c r="AR39" s="347">
        <v>57.2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-4456678</v>
      </c>
      <c r="AP40" s="345">
        <v>-53177</v>
      </c>
      <c r="AQ40" s="346">
        <v>-48517</v>
      </c>
      <c r="AR40" s="347">
        <v>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1185457</v>
      </c>
      <c r="AP41" s="345">
        <v>14145</v>
      </c>
      <c r="AQ41" s="346">
        <v>17509</v>
      </c>
      <c r="AR41" s="347">
        <v>-19.2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5731003</v>
      </c>
      <c r="AN51" s="367">
        <v>67532</v>
      </c>
      <c r="AO51" s="368">
        <v>-12.7</v>
      </c>
      <c r="AP51" s="369">
        <v>67319</v>
      </c>
      <c r="AQ51" s="370">
        <v>24.1</v>
      </c>
      <c r="AR51" s="371">
        <v>-36.799999999999997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3097915</v>
      </c>
      <c r="AN52" s="375">
        <v>36504</v>
      </c>
      <c r="AO52" s="376">
        <v>-22.2</v>
      </c>
      <c r="AP52" s="377">
        <v>38101</v>
      </c>
      <c r="AQ52" s="378">
        <v>28.3</v>
      </c>
      <c r="AR52" s="379">
        <v>-50.5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6230581</v>
      </c>
      <c r="AN53" s="367">
        <v>73641</v>
      </c>
      <c r="AO53" s="368">
        <v>9</v>
      </c>
      <c r="AP53" s="369">
        <v>70615</v>
      </c>
      <c r="AQ53" s="370">
        <v>4.9000000000000004</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2271428</v>
      </c>
      <c r="AN54" s="375">
        <v>26846</v>
      </c>
      <c r="AO54" s="376">
        <v>-26.5</v>
      </c>
      <c r="AP54" s="377">
        <v>37382</v>
      </c>
      <c r="AQ54" s="378">
        <v>-1.9</v>
      </c>
      <c r="AR54" s="379">
        <v>-24.6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4997547</v>
      </c>
      <c r="AN55" s="367">
        <v>59252</v>
      </c>
      <c r="AO55" s="368">
        <v>-19.5</v>
      </c>
      <c r="AP55" s="369">
        <v>69185</v>
      </c>
      <c r="AQ55" s="370">
        <v>-2</v>
      </c>
      <c r="AR55" s="371">
        <v>-17.5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1973243</v>
      </c>
      <c r="AN56" s="375">
        <v>23395</v>
      </c>
      <c r="AO56" s="376">
        <v>-12.9</v>
      </c>
      <c r="AP56" s="377">
        <v>38519</v>
      </c>
      <c r="AQ56" s="378">
        <v>3</v>
      </c>
      <c r="AR56" s="379">
        <v>-15.9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4949709</v>
      </c>
      <c r="AN57" s="367">
        <v>58930</v>
      </c>
      <c r="AO57" s="368">
        <v>-0.5</v>
      </c>
      <c r="AP57" s="369">
        <v>70166</v>
      </c>
      <c r="AQ57" s="370">
        <v>1.4</v>
      </c>
      <c r="AR57" s="371">
        <v>-1.9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2669965</v>
      </c>
      <c r="AN58" s="375">
        <v>31788</v>
      </c>
      <c r="AO58" s="376">
        <v>35.9</v>
      </c>
      <c r="AP58" s="377">
        <v>36115</v>
      </c>
      <c r="AQ58" s="378">
        <v>-6.2</v>
      </c>
      <c r="AR58" s="379">
        <v>42.1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5103391</v>
      </c>
      <c r="AN59" s="367">
        <v>60894</v>
      </c>
      <c r="AO59" s="368">
        <v>3.3</v>
      </c>
      <c r="AP59" s="369">
        <v>70329</v>
      </c>
      <c r="AQ59" s="370">
        <v>0.2</v>
      </c>
      <c r="AR59" s="371">
        <v>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2501417</v>
      </c>
      <c r="AN60" s="375">
        <v>29847</v>
      </c>
      <c r="AO60" s="376">
        <v>-6.1</v>
      </c>
      <c r="AP60" s="377">
        <v>39403</v>
      </c>
      <c r="AQ60" s="378">
        <v>9.1</v>
      </c>
      <c r="AR60" s="379">
        <v>-15.2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5402446</v>
      </c>
      <c r="AN61" s="382">
        <v>64050</v>
      </c>
      <c r="AO61" s="383">
        <v>-4.0999999999999996</v>
      </c>
      <c r="AP61" s="384">
        <v>69523</v>
      </c>
      <c r="AQ61" s="385">
        <v>5.7</v>
      </c>
      <c r="AR61" s="371">
        <v>-9.8000000000000007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2502794</v>
      </c>
      <c r="AN62" s="375">
        <v>29676</v>
      </c>
      <c r="AO62" s="376">
        <v>-6.4</v>
      </c>
      <c r="AP62" s="377">
        <v>37904</v>
      </c>
      <c r="AQ62" s="378">
        <v>6.5</v>
      </c>
      <c r="AR62" s="379">
        <v>-12.9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niwZxBTwVzMLqDaJgdQtSbsT2I0/Ne5cTJZ3Rd63Y1Jxoo9jxZUPdVkM6NJQ1QUS8JaLbF/OLtuPgQQePd8tQ==" saltValue="WSfMpuT/l4JscCFLtefB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O2uJNhA7R3IZifH0MZQVcpaR9dtPPapVkGc3iDDzMoqBI5wfq/PASh13oZ7ItVNzky/+EJWE+6vSTsXYFqIwzw==" saltValue="JFwFXNTasGRU9fNFgN/8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s8wc5ylLr+Epn51b5A6bemGTquwrLkmzNyXnKTxYWaERbCFN3EP0NZ9SJzJyqd2XMP/5YbnCHM1p08tkjOXxjQ==" saltValue="1LhQH6DJmoD2jYQMjLqS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16.739999999999998</v>
      </c>
      <c r="G47" s="12">
        <v>15.6</v>
      </c>
      <c r="H47" s="12">
        <v>16.670000000000002</v>
      </c>
      <c r="I47" s="12">
        <v>14.92</v>
      </c>
      <c r="J47" s="13">
        <v>13.29</v>
      </c>
    </row>
    <row r="48" spans="2:10" ht="57.75" customHeight="1" x14ac:dyDescent="0.15">
      <c r="B48" s="14"/>
      <c r="C48" s="1202" t="s">
        <v>4</v>
      </c>
      <c r="D48" s="1202"/>
      <c r="E48" s="1203"/>
      <c r="F48" s="15">
        <v>5.52</v>
      </c>
      <c r="G48" s="16">
        <v>6.89</v>
      </c>
      <c r="H48" s="16">
        <v>5.94</v>
      </c>
      <c r="I48" s="16">
        <v>5.18</v>
      </c>
      <c r="J48" s="17">
        <v>5.0999999999999996</v>
      </c>
    </row>
    <row r="49" spans="2:10" ht="57.75" customHeight="1" thickBot="1" x14ac:dyDescent="0.2">
      <c r="B49" s="18"/>
      <c r="C49" s="1204" t="s">
        <v>5</v>
      </c>
      <c r="D49" s="1204"/>
      <c r="E49" s="1205"/>
      <c r="F49" s="19" t="s">
        <v>574</v>
      </c>
      <c r="G49" s="20" t="s">
        <v>575</v>
      </c>
      <c r="H49" s="20" t="s">
        <v>576</v>
      </c>
      <c r="I49" s="20" t="s">
        <v>577</v>
      </c>
      <c r="J49" s="21" t="s">
        <v>578</v>
      </c>
    </row>
    <row r="50" spans="2:10" ht="13.5" customHeight="1" x14ac:dyDescent="0.15"/>
  </sheetData>
  <sheetProtection algorithmName="SHA-512" hashValue="rAZTYOLdhzuQdbT6+tTuk1dy+WlxR69JJXKN/3AKZlKEX3BOXR3Np5J0iA1dT4R+3Umhi1lssPAoccl3Iar7oQ==" saltValue="Nn7PDI2E0FXqDZF6VMG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2014093</cp:lastModifiedBy>
  <cp:lastPrinted>2022-03-17T05:00:09Z</cp:lastPrinted>
  <dcterms:created xsi:type="dcterms:W3CDTF">2022-02-02T07:26:24Z</dcterms:created>
  <dcterms:modified xsi:type="dcterms:W3CDTF">2022-09-29T11:50:48Z</dcterms:modified>
  <cp:category/>
</cp:coreProperties>
</file>