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文書庶務\R8（矢野）\04_決算関係\20261001【依頼】令和6年度財政状況資料集の各団体HPへの掲載について\作業\"/>
    </mc:Choice>
  </mc:AlternateContent>
  <bookViews>
    <workbookView xWindow="0" yWindow="0" windowWidth="19160" windowHeight="1154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40" i="10" l="1"/>
  <c r="AO39" i="10"/>
  <c r="AO38"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W39" i="10"/>
  <c r="BE39" i="10"/>
  <c r="AM39" i="10"/>
  <c r="U39" i="10"/>
  <c r="C39" i="10"/>
  <c r="BW38" i="10"/>
  <c r="BE38" i="10"/>
  <c r="AM38" i="10"/>
  <c r="U38" i="10"/>
  <c r="C38" i="10"/>
  <c r="BE37" i="10"/>
  <c r="AM37" i="10"/>
  <c r="U37" i="10"/>
  <c r="C37" i="10"/>
  <c r="BE36" i="10"/>
  <c r="AM36" i="10"/>
  <c r="U36" i="10"/>
  <c r="C36" i="10"/>
  <c r="BE35" i="10"/>
  <c r="AM35" i="10"/>
  <c r="U35" i="10"/>
  <c r="C35" i="10"/>
  <c r="CO34" i="10"/>
  <c r="CO35" i="10" s="1"/>
  <c r="CO36" i="10" s="1"/>
  <c r="CO37" i="10" s="1"/>
  <c r="CO38" i="10" s="1"/>
  <c r="CO39" i="10" s="1"/>
  <c r="BW34" i="10"/>
  <c r="BW35" i="10" s="1"/>
  <c r="BW36" i="10" s="1"/>
  <c r="BW37"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<sst xmlns="http://schemas.openxmlformats.org/spreadsheetml/2006/main" count="1146" uniqueCount="595">
  <si>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</si>
  <si>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</si>
  <si>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</si>
  <si>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</si>
  <si>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</si>
  <si>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</si>
  <si>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</si>
  <si>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</si>
  <si>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</si>
  <si>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</si>
  <si>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</si>
  <si>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</si>
  <si>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</si>
  <si>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</si>
  <si>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</si>
  <si>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</si>
  <si>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</si>
  <si>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</si>
  <si>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</si>
  <si>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</si>
  <si>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</si>
  <si>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</si>
  <si>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</si>
  <si>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</si>
  <si>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</si>
  <si>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</si>
  <si>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</si>
  <si>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</si>
  <si>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</si>
  <si>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</si>
  <si>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</si>
  <si>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</si>
  <si>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</si>
  <si>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</si>
  <si>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</si>
  <si>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</si>
  <si>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</si>
  <si>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</si>
  <si>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</si>
  <si>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</si>
  <si>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</si>
  <si>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</si>
  <si>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</si>
  <si>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</si>
  <si>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</si>
  <si>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</si>
  <si>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</si>
  <si>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</si>
  <si>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</si>
  <si>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</si>
  <si>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</si>
  <si>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</si>
  <si>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</si>
  <si>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</si>
  <si>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</si>
  <si>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</si>
  <si>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</si>
  <si>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</si>
  <si>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</si>
  <si>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</si>
  <si>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</si>
  <si>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</si>
  <si>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</si>
  <si>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</si>
  <si>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</si>
  <si>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</si>
  <si>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</si>
  <si>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</si>
  <si>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</si>
  <si>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</si>
  <si>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</si>
  <si>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</si>
  <si>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</si>
  <si>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</si>
  <si>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</si>
  <si>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</si>
  <si>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</si>
  <si>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</si>
  <si>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</si>
  <si>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</si>
  <si>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</si>
  <si>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</si>
  <si>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</si>
  <si>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</si>
  <si>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</si>
  <si>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</si>
  <si>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</si>
  <si>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</si>
  <si>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</si>
  <si>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</si>
  <si>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</si>
  <si>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</si>
  <si>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</si>
  <si>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</si>
  <si>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</si>
  <si>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</si>
  <si>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</si>
  <si>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</si>
  <si>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</si>
  <si>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</si>
  <si>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</si>
  <si>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</si>
  <si>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</si>
  <si>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</si>
  <si>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</si>
  <si>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</si>
  <si>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</si>
  <si>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</si>
  <si>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</si>
  <si>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</si>
  <si>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</si>
  <si>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</si>
  <si>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</si>
  <si>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</si>
  <si>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</si>
  <si>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</si>
  <si>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</si>
  <si>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</si>
  <si>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</si>
  <si>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</si>
  <si>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</si>
  <si>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</si>
  <si>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</si>
  <si>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</si>
  <si>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</si>
  <si>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</si>
  <si>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</si>
  <si>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</si>
  <si>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</si>
  <si>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</si>
  <si>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</si>
  <si>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</si>
  <si>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</si>
  <si>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</si>
  <si>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</si>
  <si>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</si>
  <si>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</si>
  <si>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</si>
  <si>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</si>
  <si>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</si>
  <si>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</si>
  <si>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</si>
  <si>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</si>
  <si>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診療所事業会計</t>
    <phoneticPr fontId="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</si>
  <si>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</si>
  <si>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</si>
  <si>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</si>
  <si>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</si>
  <si>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</si>
  <si>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</si>
  <si>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</si>
  <si>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</si>
  <si>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</si>
  <si>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</si>
  <si>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</si>
  <si>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</si>
  <si>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</si>
  <si>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</si>
  <si>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</si>
  <si>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</si>
  <si>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</si>
  <si>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</si>
  <si>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</si>
  <si>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</si>
  <si>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</si>
  <si>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</si>
  <si>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</si>
  <si>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</si>
  <si>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</si>
  <si>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</si>
  <si>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</si>
  <si>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</si>
  <si>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</si>
  <si>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</si>
  <si>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</si>
  <si>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</si>
  <si>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</si>
  <si>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</si>
  <si>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</si>
  <si>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</si>
  <si>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</si>
  <si>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</si>
  <si>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</si>
  <si>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</si>
  <si>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</si>
  <si>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</si>
  <si>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</si>
  <si>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</si>
  <si>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</si>
  <si>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</si>
  <si>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</si>
  <si>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</si>
  <si>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</si>
  <si>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</si>
  <si>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</si>
  <si>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</si>
  <si>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</si>
  <si>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</si>
  <si>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</si>
  <si>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</si>
  <si>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</si>
  <si>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</si>
  <si>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</si>
  <si>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</si>
  <si>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大分県中津市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</si>
  <si>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</si>
  <si>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</si>
  <si>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</si>
  <si>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</si>
  <si>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</si>
  <si>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</si>
  <si>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</si>
  <si>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</si>
  <si>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</si>
  <si>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</si>
  <si>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</si>
  <si>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</si>
  <si>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</si>
  <si>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</si>
  <si>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</si>
  <si>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</si>
  <si>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</si>
  <si>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</si>
  <si>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</si>
  <si>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</si>
  <si>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</si>
  <si>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</si>
  <si>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</si>
  <si>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</si>
  <si>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</si>
  <si>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</si>
  <si>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</si>
  <si>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</si>
  <si>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</si>
  <si>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</si>
  <si>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</si>
  <si>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</si>
  <si>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</si>
  <si>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</si>
  <si>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</si>
  <si>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</si>
  <si>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</si>
  <si>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</si>
  <si>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</si>
  <si>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</si>
  <si>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</si>
  <si>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</si>
  <si>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</si>
  <si>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</si>
  <si>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</si>
  <si>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</si>
  <si>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</si>
  <si>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</si>
  <si>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</si>
  <si>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</si>
  <si>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</si>
  <si>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</si>
  <si>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</si>
  <si>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</si>
  <si>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</si>
  <si>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</si>
  <si>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</si>
  <si>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</si>
  <si>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</si>
  <si>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</si>
  <si>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</si>
  <si>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</si>
  <si>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</si>
  <si>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</si>
  <si>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</si>
  <si>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</si>
  <si>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</si>
  <si>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</si>
  <si>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</si>
  <si>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</si>
  <si>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</si>
  <si>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</si>
  <si>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</si>
  <si>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</si>
  <si>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</si>
  <si>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</si>
  <si>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</si>
  <si>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</si>
  <si>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</si>
  <si>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</si>
  <si>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</si>
  <si>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</si>
  <si>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</si>
  <si>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</si>
  <si>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</si>
  <si>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</si>
  <si>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</si>
  <si>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</si>
  <si>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</si>
  <si>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</si>
  <si>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</si>
  <si>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</si>
  <si>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</si>
  <si>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</si>
  <si>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</si>
  <si>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</si>
  <si>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</si>
  <si>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</si>
  <si>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</si>
  <si>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</si>
  <si>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</si>
  <si>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</si>
  <si>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</si>
  <si>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</si>
  <si>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</si>
  <si>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</si>
  <si>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</si>
  <si>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</si>
  <si>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</si>
  <si>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</si>
  <si>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</si>
  <si>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</si>
  <si>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</si>
  <si>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</si>
  <si>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</si>
  <si>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</si>
  <si>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</si>
  <si>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</si>
  <si>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</si>
  <si>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</si>
  <si>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</si>
  <si>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</si>
  <si>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</si>
  <si>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</si>
  <si>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</si>
  <si>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</si>
  <si>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</si>
  <si>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</si>
  <si>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</si>
  <si>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</si>
  <si>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</si>
  <si>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</si>
  <si>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</si>
  <si>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</si>
  <si>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</si>
  <si>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</si>
  <si>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</si>
  <si>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</si>
  <si>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</si>
  <si>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</si>
  <si>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</si>
  <si>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</si>
  <si>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</si>
  <si>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</si>
  <si>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</si>
  <si>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</si>
  <si>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</si>
  <si>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</si>
  <si>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</si>
  <si>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大分県中津市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</si>
  <si>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</si>
  <si>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</si>
  <si>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</si>
  <si>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</si>
  <si>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</si>
  <si>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</si>
  <si>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</si>
  <si>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</si>
  <si>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</si>
  <si>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</si>
  <si>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</si>
  <si>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</si>
  <si>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</si>
  <si>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</si>
  <si>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</si>
  <si>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</si>
  <si>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</si>
  <si>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</si>
  <si>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</si>
  <si>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</si>
  <si>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ケーブルネットワーク事業特別会計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</si>
  <si>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</si>
  <si>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</si>
  <si>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</si>
  <si>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</si>
  <si>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</si>
  <si>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</si>
  <si>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</si>
  <si>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</si>
  <si>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</si>
  <si>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</si>
  <si>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</si>
  <si>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</si>
  <si>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</si>
  <si>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</si>
  <si>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国民健康保険事業特別会計（直診勘定）</t>
    <phoneticPr fontId="5"/>
  </si>
  <si>
    <t>介護保険事業特別会計（保険事業勘定）</t>
    <phoneticPr fontId="5"/>
  </si>
  <si>
    <t>介護保険事業特別会計（サービス事業勘定）</t>
    <phoneticPr fontId="5"/>
  </si>
  <si>
    <t>後期高齢者医療特別会計</t>
    <phoneticPr fontId="5"/>
  </si>
  <si>
    <t>水道事業会計</t>
    <phoneticPr fontId="5"/>
  </si>
  <si>
    <t>法適用企業</t>
    <phoneticPr fontId="5"/>
  </si>
  <si>
    <t>下水道事業会計（公共下水道事業）</t>
    <phoneticPr fontId="5"/>
  </si>
  <si>
    <t>下水道事業会計（特定環境保全公共下水道事業）</t>
    <phoneticPr fontId="5"/>
  </si>
  <si>
    <t>下水道事業会計（農業集落排水事業）</t>
    <phoneticPr fontId="5"/>
  </si>
  <si>
    <t>下水道事業会計（小規模集合排水事業）</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</si>
  <si>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</si>
  <si>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</si>
  <si>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</si>
  <si>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</si>
  <si>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</si>
  <si>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</si>
  <si>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</si>
  <si>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</si>
  <si>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</si>
  <si>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</si>
  <si>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</si>
  <si>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</si>
  <si>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</si>
  <si>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</si>
  <si>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</si>
  <si>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</si>
  <si>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</si>
  <si>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</si>
  <si>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</si>
  <si>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</si>
  <si>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</si>
  <si>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</si>
  <si>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</si>
  <si>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</si>
  <si>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</si>
  <si>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</si>
  <si>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</si>
  <si>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</si>
  <si>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</si>
  <si>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</si>
  <si>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</si>
  <si>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</si>
  <si>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</si>
  <si>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</si>
  <si>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</si>
  <si>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</si>
  <si>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</si>
  <si>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</si>
  <si>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</si>
  <si>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</si>
  <si>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</si>
  <si>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</si>
  <si>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</si>
  <si>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</si>
  <si>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</si>
  <si>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</si>
  <si>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</si>
  <si>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</si>
  <si>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</si>
  <si>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</si>
  <si>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</si>
  <si>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</si>
  <si>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</si>
  <si>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</si>
  <si>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</si>
  <si>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</si>
  <si>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</si>
  <si>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</si>
  <si>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</si>
  <si>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</si>
  <si>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</si>
  <si>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</si>
  <si>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</si>
  <si>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</si>
  <si>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</si>
  <si>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</si>
  <si>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</si>
  <si>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</si>
  <si>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</si>
  <si>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</si>
  <si>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</si>
  <si>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</si>
  <si>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</si>
  <si>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</si>
  <si>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</si>
  <si>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</si>
  <si>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</si>
  <si>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</si>
  <si>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</si>
  <si>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</si>
  <si>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</si>
  <si>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</si>
  <si>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</si>
  <si>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</si>
  <si>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</si>
  <si>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</si>
  <si>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</si>
  <si>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</si>
  <si>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</si>
  <si>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</si>
  <si>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</si>
  <si>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</si>
  <si>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</si>
  <si>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</si>
  <si>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</si>
  <si>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</si>
  <si>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</si>
  <si>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</si>
  <si>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</si>
  <si>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</si>
  <si>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</si>
  <si>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</si>
  <si>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</si>
  <si>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</si>
  <si>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</si>
  <si>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</si>
  <si>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</si>
  <si>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</si>
  <si>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</si>
  <si>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</si>
  <si>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</si>
  <si>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</si>
  <si>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</si>
  <si>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</si>
  <si>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</si>
  <si>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</si>
  <si>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</si>
  <si>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</si>
  <si>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</si>
  <si>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</si>
  <si>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</si>
  <si>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</si>
  <si>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</si>
  <si>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</si>
  <si>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</si>
  <si>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</si>
  <si>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</si>
  <si>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</si>
  <si>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</si>
  <si>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</si>
  <si>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</si>
  <si>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</si>
  <si>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</si>
  <si>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</si>
  <si>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</si>
  <si>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</si>
  <si>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3.96</t>
  </si>
  <si>
    <t>▲ 4.83</t>
  </si>
  <si>
    <t>▲ 3.73</t>
  </si>
  <si>
    <t>▲ 5.58</t>
  </si>
  <si>
    <t>診療所事業会計</t>
  </si>
  <si>
    <t>▲ 0.01</t>
  </si>
  <si>
    <t>▲ 0.00</t>
  </si>
  <si>
    <t>水道事業会計</t>
  </si>
  <si>
    <t>一般会計</t>
  </si>
  <si>
    <t>病院事業会計</t>
  </si>
  <si>
    <t>下水道事業会計（公共下水道事業）</t>
  </si>
  <si>
    <t>介護保険事業特別会計（保険事業勘定）</t>
  </si>
  <si>
    <t>国民健康保険事業特別会計（事業勘定）</t>
  </si>
  <si>
    <t>下水道事業会計（農業集落排水事業）</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</si>
  <si>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</si>
  <si>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</si>
  <si>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</si>
  <si>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</si>
  <si>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</si>
  <si>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</si>
  <si>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</si>
  <si>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</si>
  <si>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</si>
  <si>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</si>
  <si>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t>
    <phoneticPr fontId="2"/>
  </si>
  <si>
    <t>-</t>
    <phoneticPr fontId="2"/>
  </si>
  <si>
    <t>-</t>
    <phoneticPr fontId="2"/>
  </si>
  <si>
    <t>大分県交通災害共済組合（交通災害共済事業会計）</t>
    <rPh sb="0" eb="3">
      <t>オオイタケン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10"/>
  </si>
  <si>
    <t>大分県市町村会館管理組合</t>
    <rPh sb="0" eb="3">
      <t>オオイタケン</t>
    </rPh>
    <rPh sb="3" eb="6">
      <t>シチョウソン</t>
    </rPh>
    <rPh sb="6" eb="8">
      <t>カイカン</t>
    </rPh>
    <rPh sb="8" eb="10">
      <t>カンリ</t>
    </rPh>
    <rPh sb="10" eb="12">
      <t>クミアイ</t>
    </rPh>
    <phoneticPr fontId="10"/>
  </si>
  <si>
    <t>大分県後期高齢者医療広域連合（普通会計）</t>
    <rPh sb="0" eb="3">
      <t>オオイタケン</t>
    </rPh>
    <rPh sb="3" eb="5">
      <t>コウキ</t>
    </rPh>
    <rPh sb="5" eb="8">
      <t>コウレイシャ</t>
    </rPh>
    <rPh sb="8" eb="10">
      <t>イリョウ</t>
    </rPh>
    <rPh sb="10" eb="12">
      <t>コウイキ</t>
    </rPh>
    <rPh sb="12" eb="14">
      <t>レンゴウ</t>
    </rPh>
    <rPh sb="15" eb="17">
      <t>フツウ</t>
    </rPh>
    <rPh sb="17" eb="19">
      <t>カイケイ</t>
    </rPh>
    <phoneticPr fontId="10"/>
  </si>
  <si>
    <t>大分県後期高齢者医療広域連合（後期高齢者医療特別会計）</t>
    <rPh sb="0" eb="3">
      <t>オオイタケン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</si>
  <si>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中津市土地開発公社</t>
    <rPh sb="0" eb="3">
      <t>ナカツシ</t>
    </rPh>
    <rPh sb="3" eb="5">
      <t>トチ</t>
    </rPh>
    <rPh sb="5" eb="7">
      <t>カイハツ</t>
    </rPh>
    <rPh sb="7" eb="9">
      <t>コウシャ</t>
    </rPh>
    <phoneticPr fontId="10"/>
  </si>
  <si>
    <t>(有)はばたき</t>
    <rPh sb="0" eb="3">
      <t>ユウ</t>
    </rPh>
    <phoneticPr fontId="10"/>
  </si>
  <si>
    <t>(社)農業公社やまくに</t>
    <rPh sb="1" eb="2">
      <t>シャ</t>
    </rPh>
    <rPh sb="3" eb="5">
      <t>ノウギョウ</t>
    </rPh>
    <rPh sb="5" eb="7">
      <t>コウシャ</t>
    </rPh>
    <phoneticPr fontId="10"/>
  </si>
  <si>
    <t>なかつ情報通信開発センター（株）</t>
    <rPh sb="3" eb="5">
      <t>ジョウホウ</t>
    </rPh>
    <rPh sb="5" eb="7">
      <t>ツウシン</t>
    </rPh>
    <rPh sb="7" eb="9">
      <t>カイハツ</t>
    </rPh>
    <rPh sb="13" eb="16">
      <t>カブ</t>
    </rPh>
    <phoneticPr fontId="10"/>
  </si>
  <si>
    <t>（株）道の駅なかつ</t>
    <rPh sb="0" eb="3">
      <t>カブ</t>
    </rPh>
    <rPh sb="3" eb="4">
      <t>ミチ</t>
    </rPh>
    <rPh sb="5" eb="6">
      <t>エキ</t>
    </rPh>
    <phoneticPr fontId="10"/>
  </si>
  <si>
    <t>（株）農業生産法人やまくに</t>
    <rPh sb="0" eb="3">
      <t>カブ</t>
    </rPh>
    <rPh sb="3" eb="5">
      <t>ノウギョウ</t>
    </rPh>
    <rPh sb="5" eb="7">
      <t>セイサン</t>
    </rPh>
    <rPh sb="7" eb="9">
      <t>ホウジン</t>
    </rPh>
    <phoneticPr fontId="10"/>
  </si>
  <si>
    <t>基金から114百万円繰入</t>
    <phoneticPr fontId="2"/>
  </si>
  <si>
    <t>-</t>
    <phoneticPr fontId="2"/>
  </si>
  <si>
    <t>-</t>
    <phoneticPr fontId="2"/>
  </si>
  <si>
    <t>公共施設等整備基金</t>
    <rPh sb="0" eb="2">
      <t>コウキョウ</t>
    </rPh>
    <rPh sb="2" eb="4">
      <t>シセツ</t>
    </rPh>
    <rPh sb="4" eb="5">
      <t>トウ</t>
    </rPh>
    <rPh sb="5" eb="7">
      <t>セイビ</t>
    </rPh>
    <rPh sb="7" eb="9">
      <t>キキン</t>
    </rPh>
    <phoneticPr fontId="5"/>
  </si>
  <si>
    <t>福祉振興基金</t>
    <rPh sb="0" eb="2">
      <t>フクシ</t>
    </rPh>
    <rPh sb="2" eb="4">
      <t>シンコウ</t>
    </rPh>
    <rPh sb="4" eb="6">
      <t>キキン</t>
    </rPh>
    <phoneticPr fontId="2"/>
  </si>
  <si>
    <t>地域振興基金</t>
    <rPh sb="0" eb="2">
      <t>チイキ</t>
    </rPh>
    <rPh sb="2" eb="4">
      <t>シンコウ</t>
    </rPh>
    <rPh sb="4" eb="6">
      <t>キキン</t>
    </rPh>
    <phoneticPr fontId="2"/>
  </si>
  <si>
    <t>脱炭素社会推進基金</t>
    <rPh sb="0" eb="1">
      <t>ダツ</t>
    </rPh>
    <rPh sb="1" eb="3">
      <t>タンソ</t>
    </rPh>
    <rPh sb="3" eb="5">
      <t>シャカイ</t>
    </rPh>
    <rPh sb="5" eb="7">
      <t>スイシン</t>
    </rPh>
    <rPh sb="7" eb="9">
      <t>キキン</t>
    </rPh>
    <phoneticPr fontId="2"/>
  </si>
  <si>
    <t>ふるさとなかつ応援基金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</si>
  <si>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</si>
  <si>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</si>
  <si>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交付税算入率の高い旧合併特例事業債などのいわゆる「優良債」を活用して建設事業を実施してきたが、旧合併特例事業債は発行期限を迎え、「優良債」以外の起債が占める割合が年々増加していたことで、地方債現在高等における基準財政需要額算入見込額が減少し、将来負担比率は類似団体平均値よりも高い数値で推移してきた。令和6年度は昨年度より増加しており、類似団体平均値よりも高い数値であるため、安定した財政運営と強い行政基盤を確立するとともに、公共施設等に関する各種方針の検討状況や計画の策定状況に合わせて、個別施設計画や長寿命化計画を柔軟に見直し、公共施設における行政サービスの最適化を図る必要がある。</t>
    <rPh sb="161" eb="163">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</si>
  <si>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</si>
  <si>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</si>
  <si>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</si>
  <si>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</si>
  <si>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</si>
  <si>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</si>
  <si>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</si>
  <si>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</si>
  <si>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プライマリーバランスに留意した適正管理を行っていたが、起債残高の増加により将来負担額が増加しており、平成29年度以降将来負担額から控除される特定財源や基準財政需要額算入見込額の減少が要因となり、類似団体平均値よりも高い状態となっている。
・令和6年度の実質公債費比率については、地方債の元利償還金の減少や標準財政規模の増加により、単年度の実質公債費比率は0.3ポイント改善したものの、3ヵ年平均の比率については0.1ポイント悪化した。類似団体内平均値と比較しても良好な数値となっており、今後も維持しつつ、適切な財政運営に努めていく。</t>
    <rPh sb="32" eb="33">
      <t>オコナ</t>
    </rPh>
    <rPh sb="39" eb="41">
      <t>キサイ</t>
    </rPh>
    <rPh sb="41" eb="43">
      <t>ザンダカ</t>
    </rPh>
    <rPh sb="44" eb="46">
      <t>ゾウカ</t>
    </rPh>
    <rPh sb="55" eb="57">
      <t>ゾウカ</t>
    </rPh>
    <rPh sb="151" eb="154">
      <t>チホウサイ</t>
    </rPh>
    <rPh sb="155" eb="157">
      <t>ガンリ</t>
    </rPh>
    <rPh sb="157" eb="160">
      <t>ショウカンキン</t>
    </rPh>
    <rPh sb="161" eb="163">
      <t>ゲンショウ</t>
    </rPh>
    <rPh sb="164" eb="166">
      <t>ヒョウジュン</t>
    </rPh>
    <rPh sb="166" eb="168">
      <t>ザイセイ</t>
    </rPh>
    <rPh sb="168" eb="170">
      <t>キボ</t>
    </rPh>
    <rPh sb="171" eb="173">
      <t>ゾウカ</t>
    </rPh>
    <rPh sb="196" eb="198">
      <t>カイゼン</t>
    </rPh>
    <rPh sb="224" eb="226">
      <t>アッカ</t>
    </rPh>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</si>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</sst>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9F90-4E4B-9FA5-A25FC869F4F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60894</c:v>
                </c:pt>
                <c:pt idx="1">
                  <c:v>63094</c:v>
                </c:pt>
                <c:pt idx="2">
                  <c:v>59038</c:v>
                </c:pt>
                <c:pt idx="3">
                  <c:v>49103</c:v>
                </c:pt>
                <c:pt idx="4">
                  <c:v>83905</c:v>
                </c:pt>
              </c:numCache>
            </c:numRef>
          </c:val>
          <c:smooth val="0"/>
          <c:extLst>
            <c:ext xmlns:c16="http://schemas.microsoft.com/office/drawing/2014/chart" uri="{C3380CC4-5D6E-409C-BE32-E72D297353CC}">
              <c16:uniqueId val="{00000001-9F90-4E4B-9FA5-A25FC869F4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5.0999999999999996</c:v>
                </c:pt>
                <c:pt idx="1">
                  <c:v>10.39</c:v>
                </c:pt>
                <c:pt idx="2">
                  <c:v>7.38</c:v>
                </c:pt>
                <c:pt idx="3">
                  <c:v>5.37</c:v>
                </c:pt>
                <c:pt idx="4">
                  <c:v>5.53</c:v>
                </c:pt>
              </c:numCache>
            </c:numRef>
          </c:val>
          <c:extLst>
            <c:ext xmlns:c16="http://schemas.microsoft.com/office/drawing/2014/chart" uri="{C3380CC4-5D6E-409C-BE32-E72D297353CC}">
              <c16:uniqueId val="{00000000-274B-4B50-8A9C-E24001A2457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13.29</c:v>
                </c:pt>
                <c:pt idx="1">
                  <c:v>14.62</c:v>
                </c:pt>
                <c:pt idx="2">
                  <c:v>18.93</c:v>
                </c:pt>
                <c:pt idx="3">
                  <c:v>20.350000000000001</c:v>
                </c:pt>
                <c:pt idx="4">
                  <c:v>16.84</c:v>
                </c:pt>
              </c:numCache>
            </c:numRef>
          </c:val>
          <c:extLst>
            <c:ext xmlns:c16="http://schemas.microsoft.com/office/drawing/2014/chart" uri="{C3380CC4-5D6E-409C-BE32-E72D297353CC}">
              <c16:uniqueId val="{00000001-274B-4B50-8A9C-E24001A2457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-3.96</c:v>
                </c:pt>
                <c:pt idx="1">
                  <c:v>4.4800000000000004</c:v>
                </c:pt>
                <c:pt idx="2">
                  <c:v>-4.83</c:v>
                </c:pt>
                <c:pt idx="3">
                  <c:v>-3.73</c:v>
                </c:pt>
                <c:pt idx="4">
                  <c:v>-5.58</c:v>
                </c:pt>
              </c:numCache>
            </c:numRef>
          </c:val>
          <c:smooth val="0"/>
          <c:extLst>
            <c:ext xmlns:c16="http://schemas.microsoft.com/office/drawing/2014/chart" uri="{C3380CC4-5D6E-409C-BE32-E72D297353CC}">
              <c16:uniqueId val="{00000002-274B-4B50-8A9C-E24001A2457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0.44</c:v>
                </c:pt>
                <c:pt idx="2">
                  <c:v>#N/A</c:v>
                </c:pt>
                <c:pt idx="3">
                  <c:v>0.42</c:v>
                </c:pt>
                <c:pt idx="4">
                  <c:v>#N/A</c:v>
                </c:pt>
                <c:pt idx="5">
                  <c:v>0.48</c:v>
                </c:pt>
                <c:pt idx="6">
                  <c:v>#N/A</c:v>
                </c:pt>
                <c:pt idx="7">
                  <c:v>0.22</c:v>
                </c:pt>
                <c:pt idx="8">
                  <c:v>#N/A</c:v>
                </c:pt>
                <c:pt idx="9">
                  <c:v>0.14000000000000001</c:v>
                </c:pt>
              </c:numCache>
            </c:numRef>
          </c:val>
          <c:extLst>
            <c:ext xmlns:c16="http://schemas.microsoft.com/office/drawing/2014/chart" uri="{C3380CC4-5D6E-409C-BE32-E72D297353CC}">
              <c16:uniqueId val="{00000000-83B1-4BEA-A8A2-9067A6526EC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1-83B1-4BEA-A8A2-9067A6526EC9}"/>
            </c:ext>
          </c:extLst>
        </c:ser>
        <c:ser>
          <c:idx val="2"/>
          <c:order val="2"/>
          <c:tx>
            <c:strRef>
              <c:f>データシート!$A$29</c:f>
              <c:strCache>
                <c:ptCount val="1"/>
                <c:pt idx="0">
                  <c:v>下水道事業会計（農業集落排水事業）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0.14000000000000001</c:v>
                </c:pt>
                <c:pt idx="8">
                  <c:v>#N/A</c:v>
                </c:pt>
                <c:pt idx="9">
                  <c:v>0.13</c:v>
                </c:pt>
              </c:numCache>
            </c:numRef>
          </c:val>
          <c:extLst>
            <c:ext xmlns:c16="http://schemas.microsoft.com/office/drawing/2014/chart" uri="{C3380CC4-5D6E-409C-BE32-E72D297353CC}">
              <c16:uniqueId val="{00000002-83B1-4BEA-A8A2-9067A6526EC9}"/>
            </c:ext>
          </c:extLst>
        </c:ser>
        <c:ser>
          <c:idx val="3"/>
          <c:order val="3"/>
          <c:tx>
            <c:strRef>
              <c:f>データシート!$A$30</c:f>
              <c:strCache>
                <c:ptCount val="1"/>
                <c:pt idx="0">
                  <c:v>国民健康保険事業特別会計（事業勘定）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2.7</c:v>
                </c:pt>
                <c:pt idx="2">
                  <c:v>#N/A</c:v>
                </c:pt>
                <c:pt idx="3">
                  <c:v>1.3</c:v>
                </c:pt>
                <c:pt idx="4">
                  <c:v>#N/A</c:v>
                </c:pt>
                <c:pt idx="5">
                  <c:v>1.71</c:v>
                </c:pt>
                <c:pt idx="6">
                  <c:v>#N/A</c:v>
                </c:pt>
                <c:pt idx="7">
                  <c:v>0.21</c:v>
                </c:pt>
                <c:pt idx="8">
                  <c:v>#N/A</c:v>
                </c:pt>
                <c:pt idx="9">
                  <c:v>0.22</c:v>
                </c:pt>
              </c:numCache>
            </c:numRef>
          </c:val>
          <c:extLst>
            <c:ext xmlns:c16="http://schemas.microsoft.com/office/drawing/2014/chart" uri="{C3380CC4-5D6E-409C-BE32-E72D297353CC}">
              <c16:uniqueId val="{00000003-83B1-4BEA-A8A2-9067A6526EC9}"/>
            </c:ext>
          </c:extLst>
        </c:ser>
        <c:ser>
          <c:idx val="4"/>
          <c:order val="4"/>
          <c:tx>
            <c:strRef>
              <c:f>データシート!$A$31</c:f>
              <c:strCache>
                <c:ptCount val="1"/>
                <c:pt idx="0">
                  <c:v>介護保険事業特別会計（保険事業勘定）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0.26</c:v>
                </c:pt>
                <c:pt idx="2">
                  <c:v>#N/A</c:v>
                </c:pt>
                <c:pt idx="3">
                  <c:v>0.7</c:v>
                </c:pt>
                <c:pt idx="4">
                  <c:v>#N/A</c:v>
                </c:pt>
                <c:pt idx="5">
                  <c:v>0.92</c:v>
                </c:pt>
                <c:pt idx="6">
                  <c:v>#N/A</c:v>
                </c:pt>
                <c:pt idx="7">
                  <c:v>0.61</c:v>
                </c:pt>
                <c:pt idx="8">
                  <c:v>#N/A</c:v>
                </c:pt>
                <c:pt idx="9">
                  <c:v>0.61</c:v>
                </c:pt>
              </c:numCache>
            </c:numRef>
          </c:val>
          <c:extLst>
            <c:ext xmlns:c16="http://schemas.microsoft.com/office/drawing/2014/chart" uri="{C3380CC4-5D6E-409C-BE32-E72D297353CC}">
              <c16:uniqueId val="{00000004-83B1-4BEA-A8A2-9067A6526EC9}"/>
            </c:ext>
          </c:extLst>
        </c:ser>
        <c:ser>
          <c:idx val="5"/>
          <c:order val="5"/>
          <c:tx>
            <c:strRef>
              <c:f>データシート!$A$32</c:f>
              <c:strCache>
                <c:ptCount val="1"/>
                <c:pt idx="0">
                  <c:v>下水道事業会計（公共下水道事業）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2.2799999999999998</c:v>
                </c:pt>
                <c:pt idx="2">
                  <c:v>#N/A</c:v>
                </c:pt>
                <c:pt idx="3">
                  <c:v>2.98</c:v>
                </c:pt>
                <c:pt idx="4">
                  <c:v>#N/A</c:v>
                </c:pt>
                <c:pt idx="5">
                  <c:v>2.74</c:v>
                </c:pt>
                <c:pt idx="6">
                  <c:v>#N/A</c:v>
                </c:pt>
                <c:pt idx="7">
                  <c:v>2.95</c:v>
                </c:pt>
                <c:pt idx="8">
                  <c:v>#N/A</c:v>
                </c:pt>
                <c:pt idx="9">
                  <c:v>1.98</c:v>
                </c:pt>
              </c:numCache>
            </c:numRef>
          </c:val>
          <c:extLst>
            <c:ext xmlns:c16="http://schemas.microsoft.com/office/drawing/2014/chart" uri="{C3380CC4-5D6E-409C-BE32-E72D297353CC}">
              <c16:uniqueId val="{00000005-83B1-4BEA-A8A2-9067A6526EC9}"/>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18.12</c:v>
                </c:pt>
                <c:pt idx="2">
                  <c:v>#N/A</c:v>
                </c:pt>
                <c:pt idx="3">
                  <c:v>9.15</c:v>
                </c:pt>
                <c:pt idx="4">
                  <c:v>#N/A</c:v>
                </c:pt>
                <c:pt idx="5">
                  <c:v>10.51</c:v>
                </c:pt>
                <c:pt idx="6">
                  <c:v>#N/A</c:v>
                </c:pt>
                <c:pt idx="7">
                  <c:v>8.5399999999999991</c:v>
                </c:pt>
                <c:pt idx="8">
                  <c:v>#N/A</c:v>
                </c:pt>
                <c:pt idx="9">
                  <c:v>5.17</c:v>
                </c:pt>
              </c:numCache>
            </c:numRef>
          </c:val>
          <c:extLst>
            <c:ext xmlns:c16="http://schemas.microsoft.com/office/drawing/2014/chart" uri="{C3380CC4-5D6E-409C-BE32-E72D297353CC}">
              <c16:uniqueId val="{00000006-83B1-4BEA-A8A2-9067A6526EC9}"/>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5.01</c:v>
                </c:pt>
                <c:pt idx="2">
                  <c:v>#N/A</c:v>
                </c:pt>
                <c:pt idx="3">
                  <c:v>10.36</c:v>
                </c:pt>
                <c:pt idx="4">
                  <c:v>#N/A</c:v>
                </c:pt>
                <c:pt idx="5">
                  <c:v>7.19</c:v>
                </c:pt>
                <c:pt idx="6">
                  <c:v>#N/A</c:v>
                </c:pt>
                <c:pt idx="7">
                  <c:v>5.34</c:v>
                </c:pt>
                <c:pt idx="8">
                  <c:v>#N/A</c:v>
                </c:pt>
                <c:pt idx="9">
                  <c:v>5.51</c:v>
                </c:pt>
              </c:numCache>
            </c:numRef>
          </c:val>
          <c:extLst>
            <c:ext xmlns:c16="http://schemas.microsoft.com/office/drawing/2014/chart" uri="{C3380CC4-5D6E-409C-BE32-E72D297353CC}">
              <c16:uniqueId val="{00000007-83B1-4BEA-A8A2-9067A6526EC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c:v>
                </c:pt>
                <c:pt idx="2">
                  <c:v>#N/A</c:v>
                </c:pt>
                <c:pt idx="3">
                  <c:v>5.68</c:v>
                </c:pt>
                <c:pt idx="4">
                  <c:v>#N/A</c:v>
                </c:pt>
                <c:pt idx="5">
                  <c:v>6.87</c:v>
                </c:pt>
                <c:pt idx="6">
                  <c:v>#N/A</c:v>
                </c:pt>
                <c:pt idx="7">
                  <c:v>8.2200000000000006</c:v>
                </c:pt>
                <c:pt idx="8">
                  <c:v>#N/A</c:v>
                </c:pt>
                <c:pt idx="9">
                  <c:v>9.33</c:v>
                </c:pt>
              </c:numCache>
            </c:numRef>
          </c:val>
          <c:extLst>
            <c:ext xmlns:c16="http://schemas.microsoft.com/office/drawing/2014/chart" uri="{C3380CC4-5D6E-409C-BE32-E72D297353CC}">
              <c16:uniqueId val="{00000008-83B1-4BEA-A8A2-9067A6526EC9}"/>
            </c:ext>
          </c:extLst>
        </c:ser>
        <c:ser>
          <c:idx val="9"/>
          <c:order val="9"/>
          <c:tx>
            <c:strRef>
              <c:f>データシート!$A$36</c:f>
              <c:strCache>
                <c:ptCount val="1"/>
                <c:pt idx="0">
                  <c:v>診療所事業会計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0.01</c:v>
                </c:pt>
                <c:pt idx="2">
                  <c:v>0.01</c:v>
                </c:pt>
                <c:pt idx="3">
                  <c:v>#N/A</c:v>
                </c:pt>
                <c:pt idx="4">
                  <c:v>0.01</c:v>
                </c:pt>
                <c:pt idx="5">
                  <c:v>#N/A</c:v>
                </c:pt>
                <c:pt idx="6">
                  <c:v>0.01</c:v>
                </c:pt>
                <c:pt idx="7">
                  <c:v>#N/A</c:v>
                </c:pt>
                <c:pt idx="8">
                  <c:v>#N/A</c:v>
                </c:pt>
                <c:pt idx="9">
                  <c:v>0</c:v>
                </c:pt>
              </c:numCache>
            </c:numRef>
          </c:val>
          <c:extLst>
            <c:ext xmlns:c16="http://schemas.microsoft.com/office/drawing/2014/chart" uri="{C3380CC4-5D6E-409C-BE32-E72D297353CC}">
              <c16:uniqueId val="{00000009-83B1-4BEA-A8A2-9067A6526EC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5003</c:v>
                </c:pt>
                <c:pt idx="5">
                  <c:v>4885</c:v>
                </c:pt>
                <c:pt idx="8">
                  <c:v>4679</c:v>
                </c:pt>
                <c:pt idx="11">
                  <c:v>4500</c:v>
                </c:pt>
                <c:pt idx="14">
                  <c:v>4277</c:v>
                </c:pt>
              </c:numCache>
            </c:numRef>
          </c:val>
          <c:extLst>
            <c:ext xmlns:c16="http://schemas.microsoft.com/office/drawing/2014/chart" uri="{C3380CC4-5D6E-409C-BE32-E72D297353CC}">
              <c16:uniqueId val="{00000000-D666-4E6F-8249-990A971BE2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666-4E6F-8249-990A971BE2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666-4E6F-8249-990A971BE2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66-4E6F-8249-990A971BE2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1154</c:v>
                </c:pt>
                <c:pt idx="3">
                  <c:v>1104</c:v>
                </c:pt>
                <c:pt idx="6">
                  <c:v>1063</c:v>
                </c:pt>
                <c:pt idx="9">
                  <c:v>1137</c:v>
                </c:pt>
                <c:pt idx="12">
                  <c:v>1171</c:v>
                </c:pt>
              </c:numCache>
            </c:numRef>
          </c:val>
          <c:extLst>
            <c:ext xmlns:c16="http://schemas.microsoft.com/office/drawing/2014/chart" uri="{C3380CC4-5D6E-409C-BE32-E72D297353CC}">
              <c16:uniqueId val="{00000004-D666-4E6F-8249-990A971BE2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66-4E6F-8249-990A971BE2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666-4E6F-8249-990A971BE2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5034</c:v>
                </c:pt>
                <c:pt idx="3">
                  <c:v>4841</c:v>
                </c:pt>
                <c:pt idx="6">
                  <c:v>4717</c:v>
                </c:pt>
                <c:pt idx="9">
                  <c:v>4543</c:v>
                </c:pt>
                <c:pt idx="12">
                  <c:v>4280</c:v>
                </c:pt>
              </c:numCache>
            </c:numRef>
          </c:val>
          <c:extLst>
            <c:ext xmlns:c16="http://schemas.microsoft.com/office/drawing/2014/chart" uri="{C3380CC4-5D6E-409C-BE32-E72D297353CC}">
              <c16:uniqueId val="{00000007-D666-4E6F-8249-990A971BE2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1185</c:v>
                </c:pt>
                <c:pt idx="2">
                  <c:v>#N/A</c:v>
                </c:pt>
                <c:pt idx="3">
                  <c:v>#N/A</c:v>
                </c:pt>
                <c:pt idx="4">
                  <c:v>1060</c:v>
                </c:pt>
                <c:pt idx="5">
                  <c:v>#N/A</c:v>
                </c:pt>
                <c:pt idx="6">
                  <c:v>#N/A</c:v>
                </c:pt>
                <c:pt idx="7">
                  <c:v>1101</c:v>
                </c:pt>
                <c:pt idx="8">
                  <c:v>#N/A</c:v>
                </c:pt>
                <c:pt idx="9">
                  <c:v>#N/A</c:v>
                </c:pt>
                <c:pt idx="10">
                  <c:v>1180</c:v>
                </c:pt>
                <c:pt idx="11">
                  <c:v>#N/A</c:v>
                </c:pt>
                <c:pt idx="12">
                  <c:v>#N/A</c:v>
                </c:pt>
                <c:pt idx="13">
                  <c:v>1174</c:v>
                </c:pt>
                <c:pt idx="14">
                  <c:v>#N/A</c:v>
                </c:pt>
              </c:numCache>
            </c:numRef>
          </c:val>
          <c:smooth val="0"/>
          <c:extLst>
            <c:ext xmlns:c16="http://schemas.microsoft.com/office/drawing/2014/chart" uri="{C3380CC4-5D6E-409C-BE32-E72D297353CC}">
              <c16:uniqueId val="{00000008-D666-4E6F-8249-990A971BE2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37614</c:v>
                </c:pt>
                <c:pt idx="5">
                  <c:v>36361</c:v>
                </c:pt>
                <c:pt idx="8">
                  <c:v>34276</c:v>
                </c:pt>
                <c:pt idx="11">
                  <c:v>33049</c:v>
                </c:pt>
                <c:pt idx="14">
                  <c:v>32376</c:v>
                </c:pt>
              </c:numCache>
            </c:numRef>
          </c:val>
          <c:extLst>
            <c:ext xmlns:c16="http://schemas.microsoft.com/office/drawing/2014/chart" uri="{C3380CC4-5D6E-409C-BE32-E72D297353CC}">
              <c16:uniqueId val="{00000000-B39F-4BC8-87A0-F2539802123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5773</c:v>
                </c:pt>
                <c:pt idx="5">
                  <c:v>5478</c:v>
                </c:pt>
                <c:pt idx="8">
                  <c:v>5641</c:v>
                </c:pt>
                <c:pt idx="11">
                  <c:v>6142</c:v>
                </c:pt>
                <c:pt idx="14">
                  <c:v>5749</c:v>
                </c:pt>
              </c:numCache>
            </c:numRef>
          </c:val>
          <c:extLst>
            <c:ext xmlns:c16="http://schemas.microsoft.com/office/drawing/2014/chart" uri="{C3380CC4-5D6E-409C-BE32-E72D297353CC}">
              <c16:uniqueId val="{00000001-B39F-4BC8-87A0-F2539802123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8319</c:v>
                </c:pt>
                <c:pt idx="5">
                  <c:v>9711</c:v>
                </c:pt>
                <c:pt idx="8">
                  <c:v>11175</c:v>
                </c:pt>
                <c:pt idx="11">
                  <c:v>11478</c:v>
                </c:pt>
                <c:pt idx="14">
                  <c:v>10907</c:v>
                </c:pt>
              </c:numCache>
            </c:numRef>
          </c:val>
          <c:extLst>
            <c:ext xmlns:c16="http://schemas.microsoft.com/office/drawing/2014/chart" uri="{C3380CC4-5D6E-409C-BE32-E72D297353CC}">
              <c16:uniqueId val="{00000002-B39F-4BC8-87A0-F2539802123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39F-4BC8-87A0-F2539802123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39F-4BC8-87A0-F2539802123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239</c:v>
                </c:pt>
                <c:pt idx="3">
                  <c:v>272</c:v>
                </c:pt>
                <c:pt idx="6">
                  <c:v>82</c:v>
                </c:pt>
                <c:pt idx="9">
                  <c:v>198</c:v>
                </c:pt>
                <c:pt idx="12">
                  <c:v>0</c:v>
                </c:pt>
              </c:numCache>
            </c:numRef>
          </c:val>
          <c:extLst>
            <c:ext xmlns:c16="http://schemas.microsoft.com/office/drawing/2014/chart" uri="{C3380CC4-5D6E-409C-BE32-E72D297353CC}">
              <c16:uniqueId val="{00000005-B39F-4BC8-87A0-F2539802123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5183</c:v>
                </c:pt>
                <c:pt idx="3">
                  <c:v>5048</c:v>
                </c:pt>
                <c:pt idx="6">
                  <c:v>5022</c:v>
                </c:pt>
                <c:pt idx="9">
                  <c:v>5012</c:v>
                </c:pt>
                <c:pt idx="12">
                  <c:v>5060</c:v>
                </c:pt>
              </c:numCache>
            </c:numRef>
          </c:val>
          <c:extLst>
            <c:ext xmlns:c16="http://schemas.microsoft.com/office/drawing/2014/chart" uri="{C3380CC4-5D6E-409C-BE32-E72D297353CC}">
              <c16:uniqueId val="{00000006-B39F-4BC8-87A0-F2539802123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B39F-4BC8-87A0-F2539802123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13677</c:v>
                </c:pt>
                <c:pt idx="3">
                  <c:v>13737</c:v>
                </c:pt>
                <c:pt idx="6">
                  <c:v>13524</c:v>
                </c:pt>
                <c:pt idx="9">
                  <c:v>14403</c:v>
                </c:pt>
                <c:pt idx="12">
                  <c:v>14605</c:v>
                </c:pt>
              </c:numCache>
            </c:numRef>
          </c:val>
          <c:extLst>
            <c:ext xmlns:c16="http://schemas.microsoft.com/office/drawing/2014/chart" uri="{C3380CC4-5D6E-409C-BE32-E72D297353CC}">
              <c16:uniqueId val="{00000008-B39F-4BC8-87A0-F2539802123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394</c:v>
                </c:pt>
                <c:pt idx="3">
                  <c:v>395</c:v>
                </c:pt>
                <c:pt idx="6">
                  <c:v>396</c:v>
                </c:pt>
                <c:pt idx="9">
                  <c:v>397</c:v>
                </c:pt>
                <c:pt idx="12">
                  <c:v>398</c:v>
                </c:pt>
              </c:numCache>
            </c:numRef>
          </c:val>
          <c:extLst>
            <c:ext xmlns:c16="http://schemas.microsoft.com/office/drawing/2014/chart" uri="{C3380CC4-5D6E-409C-BE32-E72D297353CC}">
              <c16:uniqueId val="{00000009-B39F-4BC8-87A0-F2539802123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40312</c:v>
                </c:pt>
                <c:pt idx="3">
                  <c:v>39743</c:v>
                </c:pt>
                <c:pt idx="6">
                  <c:v>38695</c:v>
                </c:pt>
                <c:pt idx="9">
                  <c:v>37342</c:v>
                </c:pt>
                <c:pt idx="12">
                  <c:v>38050</c:v>
                </c:pt>
              </c:numCache>
            </c:numRef>
          </c:val>
          <c:extLst>
            <c:ext xmlns:c16="http://schemas.microsoft.com/office/drawing/2014/chart" uri="{C3380CC4-5D6E-409C-BE32-E72D297353CC}">
              <c16:uniqueId val="{0000000A-B39F-4BC8-87A0-F2539802123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8098</c:v>
                </c:pt>
                <c:pt idx="2">
                  <c:v>#N/A</c:v>
                </c:pt>
                <c:pt idx="3">
                  <c:v>#N/A</c:v>
                </c:pt>
                <c:pt idx="4">
                  <c:v>7647</c:v>
                </c:pt>
                <c:pt idx="5">
                  <c:v>#N/A</c:v>
                </c:pt>
                <c:pt idx="6">
                  <c:v>#N/A</c:v>
                </c:pt>
                <c:pt idx="7">
                  <c:v>6627</c:v>
                </c:pt>
                <c:pt idx="8">
                  <c:v>#N/A</c:v>
                </c:pt>
                <c:pt idx="9">
                  <c:v>#N/A</c:v>
                </c:pt>
                <c:pt idx="10">
                  <c:v>6683</c:v>
                </c:pt>
                <c:pt idx="11">
                  <c:v>#N/A</c:v>
                </c:pt>
                <c:pt idx="12">
                  <c:v>#N/A</c:v>
                </c:pt>
                <c:pt idx="13">
                  <c:v>9081</c:v>
                </c:pt>
                <c:pt idx="14">
                  <c:v>#N/A</c:v>
                </c:pt>
              </c:numCache>
            </c:numRef>
          </c:val>
          <c:smooth val="0"/>
          <c:extLst>
            <c:ext xmlns:c16="http://schemas.microsoft.com/office/drawing/2014/chart" uri="{C3380CC4-5D6E-409C-BE32-E72D297353CC}">
              <c16:uniqueId val="{0000000B-B39F-4BC8-87A0-F2539802123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4543</c:v>
                </c:pt>
                <c:pt idx="1">
                  <c:v>4884</c:v>
                </c:pt>
                <c:pt idx="2">
                  <c:v>4141</c:v>
                </c:pt>
              </c:numCache>
            </c:numRef>
          </c:val>
          <c:extLst>
            <c:ext xmlns:c16="http://schemas.microsoft.com/office/drawing/2014/chart" uri="{C3380CC4-5D6E-409C-BE32-E72D297353CC}">
              <c16:uniqueId val="{00000000-67BC-4EB7-A6EA-7FA39A532A1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1071</c:v>
                </c:pt>
                <c:pt idx="1">
                  <c:v>1031</c:v>
                </c:pt>
                <c:pt idx="2">
                  <c:v>1119</c:v>
                </c:pt>
              </c:numCache>
            </c:numRef>
          </c:val>
          <c:extLst>
            <c:ext xmlns:c16="http://schemas.microsoft.com/office/drawing/2014/chart" uri="{C3380CC4-5D6E-409C-BE32-E72D297353CC}">
              <c16:uniqueId val="{00000001-67BC-4EB7-A6EA-7FA39A532A1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4565</c:v>
                </c:pt>
                <c:pt idx="1">
                  <c:v>4267</c:v>
                </c:pt>
                <c:pt idx="2">
                  <c:v>3855</c:v>
                </c:pt>
              </c:numCache>
            </c:numRef>
          </c:val>
          <c:extLst>
            <c:ext xmlns:c16="http://schemas.microsoft.com/office/drawing/2014/chart" uri="{C3380CC4-5D6E-409C-BE32-E72D297353CC}">
              <c16:uniqueId val="{00000002-67BC-4EB7-A6EA-7FA39A532A1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{77AE1168-B6CE-4A21-AF8B-6F2E3DE184E8}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83B-4F4C-8A01-046C0B7ACC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{51238900-C1D0-4B0E-95CC-6EDB59536ABA}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83B-4F4C-8A01-046C0B7ACC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{CB54FD53-2C56-47C2-88E4-2D9F7E4F6152}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83B-4F4C-8A01-046C0B7ACC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{74782794-0B80-47A8-83C1-442343857FEE}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83B-4F4C-8A01-046C0B7ACC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{21C2AC54-76D5-4E7E-84CA-7B6F3FFFCDF9}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83B-4F4C-8A01-046C0B7ACC7A}"/>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{2E8C119B-4A5F-4A34-BE07-38106B690D31}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83B-4F4C-8A01-046C0B7ACC7A}"/>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{F16C8782-BF2D-4005-BE7C-86B25D44B438}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83B-4F4C-8A01-046C0B7ACC7A}"/>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{5B35DD62-F86B-4779-9843-344D65C89CBF}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83B-4F4C-8A01-046C0B7ACC7A}"/>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{07FB9511-0593-4E9C-84E1-0A9481AF5B83}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83B-4F4C-8A01-046C0B7ACC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62.8</c:v>
                </c:pt>
                <c:pt idx="8">
                  <c:v>63.9</c:v>
                </c:pt>
                <c:pt idx="16">
                  <c:v>64.599999999999994</c:v>
                </c:pt>
                <c:pt idx="24">
                  <c:v>66</c:v>
                </c:pt>
                <c:pt idx="32">
                  <c:v>67.099999999999994</c:v>
                </c:pt>
              </c:numCache>
            </c:numRef>
          </c:xVal>
          <c:yVal>
            <c:numRef>
              <c:f>公会計指標分析・財政指標組合せ分析表!$BP$51:$DC$51</c:f>
              <c:numCache>
                <c:formatCode>#,##0.0;"▲ "#,##0.0</c:formatCode>
                <c:ptCount val="40"/>
                <c:pt idx="0">
                  <c:v>41.9</c:v>
                </c:pt>
                <c:pt idx="8">
                  <c:v>37.5</c:v>
                </c:pt>
                <c:pt idx="16">
                  <c:v>33.200000000000003</c:v>
                </c:pt>
                <c:pt idx="24">
                  <c:v>33.200000000000003</c:v>
                </c:pt>
                <c:pt idx="32">
                  <c:v>43.3</c:v>
                </c:pt>
              </c:numCache>
            </c:numRef>
          </c:yVal>
          <c:smooth val="0"/>
          <c:extLst>
            <c:ext xmlns:c16="http://schemas.microsoft.com/office/drawing/2014/chart" uri="{C3380CC4-5D6E-409C-BE32-E72D297353CC}">
              <c16:uniqueId val="{00000009-E83B-4F4C-8A01-046C0B7ACC7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{BC990E2C-8B7C-466F-BBB5-43F63DFFDF33}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83B-4F4C-8A01-046C0B7ACC7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{BEFD329E-86B8-4B48-8A49-BE96C5C9A5BC}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83B-4F4C-8A01-046C0B7ACC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{D47807B7-EEC9-4854-A0B2-555519F383AA}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83B-4F4C-8A01-046C0B7ACC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{ED42506A-592D-4B25-B19C-F8A00CDA3409}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83B-4F4C-8A01-046C0B7ACC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{C6046CD0-09E7-4758-8E8B-DE324EF793D8}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83B-4F4C-8A01-046C0B7ACC7A}"/>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{5836F78F-9689-40D4-8519-4131910EF252}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83B-4F4C-8A01-046C0B7ACC7A}"/>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{EA5E750E-5425-4033-9326-4C125F9E1D18}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83B-4F4C-8A01-046C0B7ACC7A}"/>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{13A24BD2-5B77-477D-B76E-FF0D14A3AB59}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83B-4F4C-8A01-046C0B7ACC7A}"/>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{8B9DBC52-7943-4C23-9073-ACFEB6C41A68}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83B-4F4C-8A01-046C0B7ACC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E83B-4F4C-8A01-046C0B7ACC7A}"/>
            </c:ext>
          </c:extLst>
        </c:ser>
        <c:dLbls>
          <c:showLegendKey val="0"/>
          <c:showVal val="1"/>
          <c:showCatName val="0"/>
          <c:showSerName val="0"/>
          <c:showPercent val="0"/>
          <c:showBubbleSize val="0"/>
        </c:dLbls>
        <c:axId val="46179840"/>
        <c:axId val="46181760"/>
      </c:scatterChart>
      <c:valAx>
        <c:axId val="46179840"/>
        <c:scaling>
          <c:orientation val="maxMin"/>
          <c:max val="68"/>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{462F43D3-E69A-439F-A262-6B40264801F7}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417-42C1-98E3-0CDC31D983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{ED234305-5FB9-42FE-A4A7-A8F464B45931}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17-42C1-98E3-0CDC31D983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{0E3664B4-B9DF-4962-8758-04F3D7FD33B7}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17-42C1-98E3-0CDC31D983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{9E764663-F4CA-47BE-BB0A-20EAA2331486}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17-42C1-98E3-0CDC31D983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{63B3F3EF-32AB-4CCD-A751-B597AE5BD4F9}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17-42C1-98E3-0CDC31D98339}"/>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{E54638FE-14AD-40BF-A63F-76EB248653F4}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417-42C1-98E3-0CDC31D98339}"/>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{6C07C896-2F6E-43C2-956B-3AAB2A516D35}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417-42C1-98E3-0CDC31D98339}"/>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{2501EA8E-4632-40D3-BEAB-A9597C790A9F}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417-42C1-98E3-0CDC31D98339}"/>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{128F2AF5-69CB-4B08-9004-DACF1974BB79}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417-42C1-98E3-0CDC31D983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5.9</c:v>
                </c:pt>
                <c:pt idx="16">
                  <c:v>5.6</c:v>
                </c:pt>
                <c:pt idx="24">
                  <c:v>5.5</c:v>
                </c:pt>
                <c:pt idx="32">
                  <c:v>5.6</c:v>
                </c:pt>
              </c:numCache>
            </c:numRef>
          </c:xVal>
          <c:yVal>
            <c:numRef>
              <c:f>公会計指標分析・財政指標組合せ分析表!$BP$73:$DC$73</c:f>
              <c:numCache>
                <c:formatCode>#,##0.0;"▲ "#,##0.0</c:formatCode>
                <c:ptCount val="40"/>
                <c:pt idx="0">
                  <c:v>41.9</c:v>
                </c:pt>
                <c:pt idx="8">
                  <c:v>37.5</c:v>
                </c:pt>
                <c:pt idx="16">
                  <c:v>33.200000000000003</c:v>
                </c:pt>
                <c:pt idx="24">
                  <c:v>33.200000000000003</c:v>
                </c:pt>
                <c:pt idx="32">
                  <c:v>43.3</c:v>
                </c:pt>
              </c:numCache>
            </c:numRef>
          </c:yVal>
          <c:smooth val="0"/>
          <c:extLst>
            <c:ext xmlns:c16="http://schemas.microsoft.com/office/drawing/2014/chart" uri="{C3380CC4-5D6E-409C-BE32-E72D297353CC}">
              <c16:uniqueId val="{00000009-F417-42C1-98E3-0CDC31D9833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{9366EA2E-C1F0-4705-AE3B-38CC4090F9A9}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417-42C1-98E3-0CDC31D9833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{904AF3D9-A22C-418A-922D-8822B11442BF}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17-42C1-98E3-0CDC31D983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{9E6C2F94-208C-4084-8CDF-F04415C81C6B}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17-42C1-98E3-0CDC31D983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{FAEB78E1-BCB5-43EE-8A23-4402F2C4AB89}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17-42C1-98E3-0CDC31D983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{6AA345A0-64BA-47A1-A049-83359465DE9A}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17-42C1-98E3-0CDC31D98339}"/>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{D8B208A4-CF16-4EC8-9245-2B956514E511}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417-42C1-98E3-0CDC31D98339}"/>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{65C1957B-7A11-4AB4-B9DB-74C6490F2A30}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417-42C1-98E3-0CDC31D98339}"/>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{E869142A-CA8A-4F6F-BBE5-11C6BE2C12FA}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417-42C1-98E3-0CDC31D98339}"/>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{86D310FF-0B3D-4D90-91B0-9BBE2D9893C2}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417-42C1-98E3-0CDC31D983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F417-42C1-98E3-0CDC31D98339}"/>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財政力指数は、分子の基準財政収入額が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633,822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千円の増、分母の基準財政需要額が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506,473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千円の増となり、前年度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」及び「公共施設等総合管理計画」に基づき、さらなる自主財源の確保や財政基盤の強化を図る。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122061</xdr:rowOff>
    </xdr:from>
    <xdr:to>
      <xdr:col>23</xdr:col>
      <xdr:colOff>133350</xdr:colOff>
      <xdr:row>43</xdr:row>
      <xdr:rowOff>135467</xdr:rowOff>
    </xdr:to>
    <xdr:cxnSp macro="">
      <xdr:nvCxnSpPr>
        <xdr:cNvPr id="69" name="直線コネクタ 68"/>
        <xdr:cNvCxnSpPr/>
      </xdr:nvCxnSpPr>
      <xdr:spPr>
        <a:xfrm flipV="1">
          <a:off x="4114800" y="74944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2" name="直線コネクタ 71"/>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5" name="直線コネクタ 74"/>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8" name="直線コネクタ 77"/>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169632</xdr:rowOff>
    </xdr:from>
    <xdr:ext cx="762000" cy="259045"/>
    <xdr:sp macro="" textlink="">
      <xdr:nvSpPr>
        <xdr:cNvPr id="82" name="テキスト ボックス 81"/>
        <xdr:cNvSpPr txBox="1"/>
      </xdr:nvSpPr>
      <xdr:spPr>
        <a:xfrm>
          <a:off x="1066800" y="7199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71261</xdr:rowOff>
    </xdr:from>
    <xdr:to>
      <xdr:col>23</xdr:col>
      <xdr:colOff>184150</xdr:colOff>
      <xdr:row>44</xdr:row>
      <xdr:rowOff>1411</xdr:rowOff>
    </xdr:to>
    <xdr:sp macro="" textlink="">
      <xdr:nvSpPr>
        <xdr:cNvPr id="88" name="楕円 87"/>
        <xdr:cNvSpPr/>
      </xdr:nvSpPr>
      <xdr:spPr>
        <a:xfrm>
          <a:off x="4902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43338</xdr:rowOff>
    </xdr:from>
    <xdr:ext cx="762000" cy="259045"/>
    <xdr:sp macro="" textlink="">
      <xdr:nvSpPr>
        <xdr:cNvPr id="89" name="財政力該当値テキスト"/>
        <xdr:cNvSpPr txBox="1"/>
      </xdr:nvSpPr>
      <xdr:spPr>
        <a:xfrm>
          <a:off x="5041900" y="74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0" name="楕円 89"/>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1" name="テキスト ボックス 90"/>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2" name="楕円 91"/>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3" name="テキスト ボックス 92"/>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4" name="楕円 93"/>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5" name="テキスト ボックス 94"/>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6" name="楕円 95"/>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7" name="テキスト ボックス 96"/>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歳入経常一般財源は、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法人市民税、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臨時財政対策債の減を主な要因として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391,113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千円の減となった。歳出経常一般財源は、扶助費や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退職手当を含む</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人件費の増を主な要因として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886,305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千円の増となったことから、前年度に比べ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依然として類似団体を上回る数値で推移しており、今後も「中津市行政サービス高度化プラン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」に基づき、さらなる自主財源の確保及び経常経費の削減を図る。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51435</xdr:rowOff>
    </xdr:from>
    <xdr:to>
      <xdr:col>23</xdr:col>
      <xdr:colOff>133350</xdr:colOff>
      <xdr:row>66</xdr:row>
      <xdr:rowOff>16193</xdr:rowOff>
    </xdr:to>
    <xdr:cxnSp macro="">
      <xdr:nvCxnSpPr>
        <xdr:cNvPr id="128" name="直線コネクタ 127"/>
        <xdr:cNvCxnSpPr/>
      </xdr:nvCxnSpPr>
      <xdr:spPr>
        <a:xfrm>
          <a:off x="4114800" y="11024235"/>
          <a:ext cx="838200" cy="30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51435</xdr:rowOff>
    </xdr:from>
    <xdr:to>
      <xdr:col>19</xdr:col>
      <xdr:colOff>133350</xdr:colOff>
      <xdr:row>64</xdr:row>
      <xdr:rowOff>93663</xdr:rowOff>
    </xdr:to>
    <xdr:cxnSp macro="">
      <xdr:nvCxnSpPr>
        <xdr:cNvPr id="131" name="直線コネクタ 130"/>
        <xdr:cNvCxnSpPr/>
      </xdr:nvCxnSpPr>
      <xdr:spPr>
        <a:xfrm flipV="1">
          <a:off x="3225800" y="11024235"/>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147003</xdr:rowOff>
    </xdr:from>
    <xdr:to>
      <xdr:col>15</xdr:col>
      <xdr:colOff>82550</xdr:colOff>
      <xdr:row>64</xdr:row>
      <xdr:rowOff>93663</xdr:rowOff>
    </xdr:to>
    <xdr:cxnSp macro="">
      <xdr:nvCxnSpPr>
        <xdr:cNvPr id="134" name="直線コネクタ 133"/>
        <xdr:cNvCxnSpPr/>
      </xdr:nvCxnSpPr>
      <xdr:spPr>
        <a:xfrm>
          <a:off x="2336800" y="10776903"/>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147003</xdr:rowOff>
    </xdr:from>
    <xdr:to>
      <xdr:col>11</xdr:col>
      <xdr:colOff>31750</xdr:colOff>
      <xdr:row>65</xdr:row>
      <xdr:rowOff>54928</xdr:rowOff>
    </xdr:to>
    <xdr:cxnSp macro="">
      <xdr:nvCxnSpPr>
        <xdr:cNvPr id="137" name="直線コネクタ 136"/>
        <xdr:cNvCxnSpPr/>
      </xdr:nvCxnSpPr>
      <xdr:spPr>
        <a:xfrm flipV="1">
          <a:off x="1447800" y="10776903"/>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136843</xdr:rowOff>
    </xdr:from>
    <xdr:to>
      <xdr:col>23</xdr:col>
      <xdr:colOff>184150</xdr:colOff>
      <xdr:row>66</xdr:row>
      <xdr:rowOff>66993</xdr:rowOff>
    </xdr:to>
    <xdr:sp macro="" textlink="">
      <xdr:nvSpPr>
        <xdr:cNvPr id="147" name="楕円 146"/>
        <xdr:cNvSpPr/>
      </xdr:nvSpPr>
      <xdr:spPr>
        <a:xfrm>
          <a:off x="4902200" y="1128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32720</xdr:rowOff>
    </xdr:from>
    <xdr:ext cx="762000" cy="259045"/>
    <xdr:sp macro="" textlink="">
      <xdr:nvSpPr>
        <xdr:cNvPr id="148" name="財政構造の弾力性該当値テキスト"/>
        <xdr:cNvSpPr txBox="1"/>
      </xdr:nvSpPr>
      <xdr:spPr>
        <a:xfrm>
          <a:off x="5041900" y="11176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635</xdr:rowOff>
    </xdr:from>
    <xdr:to>
      <xdr:col>19</xdr:col>
      <xdr:colOff>184150</xdr:colOff>
      <xdr:row>64</xdr:row>
      <xdr:rowOff>102235</xdr:rowOff>
    </xdr:to>
    <xdr:sp macro="" textlink="">
      <xdr:nvSpPr>
        <xdr:cNvPr id="149" name="楕円 148"/>
        <xdr:cNvSpPr/>
      </xdr:nvSpPr>
      <xdr:spPr>
        <a:xfrm>
          <a:off x="4064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87012</xdr:rowOff>
    </xdr:from>
    <xdr:ext cx="736600" cy="259045"/>
    <xdr:sp macro="" textlink="">
      <xdr:nvSpPr>
        <xdr:cNvPr id="150" name="テキスト ボックス 149"/>
        <xdr:cNvSpPr txBox="1"/>
      </xdr:nvSpPr>
      <xdr:spPr>
        <a:xfrm>
          <a:off x="3733800" y="11059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42863</xdr:rowOff>
    </xdr:from>
    <xdr:to>
      <xdr:col>15</xdr:col>
      <xdr:colOff>133350</xdr:colOff>
      <xdr:row>64</xdr:row>
      <xdr:rowOff>144463</xdr:rowOff>
    </xdr:to>
    <xdr:sp macro="" textlink="">
      <xdr:nvSpPr>
        <xdr:cNvPr id="151" name="楕円 150"/>
        <xdr:cNvSpPr/>
      </xdr:nvSpPr>
      <xdr:spPr>
        <a:xfrm>
          <a:off x="3175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129240</xdr:rowOff>
    </xdr:from>
    <xdr:ext cx="762000" cy="259045"/>
    <xdr:sp macro="" textlink="">
      <xdr:nvSpPr>
        <xdr:cNvPr id="152" name="テキスト ボックス 151"/>
        <xdr:cNvSpPr txBox="1"/>
      </xdr:nvSpPr>
      <xdr:spPr>
        <a:xfrm>
          <a:off x="2844800" y="1110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96203</xdr:rowOff>
    </xdr:from>
    <xdr:to>
      <xdr:col>11</xdr:col>
      <xdr:colOff>82550</xdr:colOff>
      <xdr:row>63</xdr:row>
      <xdr:rowOff>26353</xdr:rowOff>
    </xdr:to>
    <xdr:sp macro="" textlink="">
      <xdr:nvSpPr>
        <xdr:cNvPr id="153" name="楕円 152"/>
        <xdr:cNvSpPr/>
      </xdr:nvSpPr>
      <xdr:spPr>
        <a:xfrm>
          <a:off x="2286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11130</xdr:rowOff>
    </xdr:from>
    <xdr:ext cx="762000" cy="259045"/>
    <xdr:sp macro="" textlink="">
      <xdr:nvSpPr>
        <xdr:cNvPr id="154" name="テキスト ボックス 153"/>
        <xdr:cNvSpPr txBox="1"/>
      </xdr:nvSpPr>
      <xdr:spPr>
        <a:xfrm>
          <a:off x="1955800" y="1081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4128</xdr:rowOff>
    </xdr:from>
    <xdr:to>
      <xdr:col>7</xdr:col>
      <xdr:colOff>31750</xdr:colOff>
      <xdr:row>65</xdr:row>
      <xdr:rowOff>105728</xdr:rowOff>
    </xdr:to>
    <xdr:sp macro="" textlink="">
      <xdr:nvSpPr>
        <xdr:cNvPr id="155" name="楕円 154"/>
        <xdr:cNvSpPr/>
      </xdr:nvSpPr>
      <xdr:spPr>
        <a:xfrm>
          <a:off x="1397000" y="1114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90505</xdr:rowOff>
    </xdr:from>
    <xdr:ext cx="762000" cy="259045"/>
    <xdr:sp macro="" textlink="">
      <xdr:nvSpPr>
        <xdr:cNvPr id="156" name="テキスト ボックス 155"/>
        <xdr:cNvSpPr txBox="1"/>
      </xdr:nvSpPr>
      <xdr:spPr>
        <a:xfrm>
          <a:off x="1066800" y="11234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人件費については前年と比べ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退職手当などにより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696,729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物価高騰や賃上げに伴う委託料の増やシステム標準化関連経費が増と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なり、前年比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83,479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加えて、人口の減少も要因となり、人口１人当たりの額が増額となった。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今後は「中津市定員適正化計画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」に基づき、職員数の適正化を図り、さらなる経費削減に努める。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167824</xdr:rowOff>
    </xdr:from>
    <xdr:to>
      <xdr:col>23</xdr:col>
      <xdr:colOff>133350</xdr:colOff>
      <xdr:row>84</xdr:row>
      <xdr:rowOff>59015</xdr:rowOff>
    </xdr:to>
    <xdr:cxnSp macro="">
      <xdr:nvCxnSpPr>
        <xdr:cNvPr id="191" name="直線コネクタ 190"/>
        <xdr:cNvCxnSpPr/>
      </xdr:nvCxnSpPr>
      <xdr:spPr>
        <a:xfrm>
          <a:off x="4114800" y="14398174"/>
          <a:ext cx="838200" cy="6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151488</xdr:rowOff>
    </xdr:from>
    <xdr:to>
      <xdr:col>19</xdr:col>
      <xdr:colOff>133350</xdr:colOff>
      <xdr:row>83</xdr:row>
      <xdr:rowOff>167824</xdr:rowOff>
    </xdr:to>
    <xdr:cxnSp macro="">
      <xdr:nvCxnSpPr>
        <xdr:cNvPr id="194" name="直線コネクタ 193"/>
        <xdr:cNvCxnSpPr/>
      </xdr:nvCxnSpPr>
      <xdr:spPr>
        <a:xfrm>
          <a:off x="3225800" y="14381838"/>
          <a:ext cx="889000" cy="1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97645</xdr:rowOff>
    </xdr:from>
    <xdr:to>
      <xdr:col>15</xdr:col>
      <xdr:colOff>82550</xdr:colOff>
      <xdr:row>83</xdr:row>
      <xdr:rowOff>151488</xdr:rowOff>
    </xdr:to>
    <xdr:cxnSp macro="">
      <xdr:nvCxnSpPr>
        <xdr:cNvPr id="197" name="直線コネクタ 196"/>
        <xdr:cNvCxnSpPr/>
      </xdr:nvCxnSpPr>
      <xdr:spPr>
        <a:xfrm>
          <a:off x="2336800" y="14327995"/>
          <a:ext cx="889000" cy="5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49498</xdr:rowOff>
    </xdr:from>
    <xdr:to>
      <xdr:col>11</xdr:col>
      <xdr:colOff>31750</xdr:colOff>
      <xdr:row>83</xdr:row>
      <xdr:rowOff>97645</xdr:rowOff>
    </xdr:to>
    <xdr:cxnSp macro="">
      <xdr:nvCxnSpPr>
        <xdr:cNvPr id="200" name="直線コネクタ 199"/>
        <xdr:cNvCxnSpPr/>
      </xdr:nvCxnSpPr>
      <xdr:spPr>
        <a:xfrm>
          <a:off x="1447800" y="14279848"/>
          <a:ext cx="889000" cy="4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81311</xdr:rowOff>
    </xdr:from>
    <xdr:ext cx="762000" cy="259045"/>
    <xdr:sp macro="" textlink="">
      <xdr:nvSpPr>
        <xdr:cNvPr id="204" name="テキスト ボックス 203"/>
        <xdr:cNvSpPr txBox="1"/>
      </xdr:nvSpPr>
      <xdr:spPr>
        <a:xfrm>
          <a:off x="1066800" y="1396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8215</xdr:rowOff>
    </xdr:from>
    <xdr:to>
      <xdr:col>23</xdr:col>
      <xdr:colOff>184150</xdr:colOff>
      <xdr:row>84</xdr:row>
      <xdr:rowOff>109815</xdr:rowOff>
    </xdr:to>
    <xdr:sp macro="" textlink="">
      <xdr:nvSpPr>
        <xdr:cNvPr id="210" name="楕円 209"/>
        <xdr:cNvSpPr/>
      </xdr:nvSpPr>
      <xdr:spPr>
        <a:xfrm>
          <a:off x="4902200" y="1441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151742</xdr:rowOff>
    </xdr:from>
    <xdr:ext cx="762000" cy="259045"/>
    <xdr:sp macro="" textlink="">
      <xdr:nvSpPr>
        <xdr:cNvPr id="211" name="人件費・物件費等の状況該当値テキスト"/>
        <xdr:cNvSpPr txBox="1"/>
      </xdr:nvSpPr>
      <xdr:spPr>
        <a:xfrm>
          <a:off x="5041900" y="1438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117024</xdr:rowOff>
    </xdr:from>
    <xdr:to>
      <xdr:col>19</xdr:col>
      <xdr:colOff>184150</xdr:colOff>
      <xdr:row>84</xdr:row>
      <xdr:rowOff>47174</xdr:rowOff>
    </xdr:to>
    <xdr:sp macro="" textlink="">
      <xdr:nvSpPr>
        <xdr:cNvPr id="212" name="楕円 211"/>
        <xdr:cNvSpPr/>
      </xdr:nvSpPr>
      <xdr:spPr>
        <a:xfrm>
          <a:off x="4064000" y="1434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31951</xdr:rowOff>
    </xdr:from>
    <xdr:ext cx="736600" cy="259045"/>
    <xdr:sp macro="" textlink="">
      <xdr:nvSpPr>
        <xdr:cNvPr id="213" name="テキスト ボックス 212"/>
        <xdr:cNvSpPr txBox="1"/>
      </xdr:nvSpPr>
      <xdr:spPr>
        <a:xfrm>
          <a:off x="3733800" y="14433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100688</xdr:rowOff>
    </xdr:from>
    <xdr:to>
      <xdr:col>15</xdr:col>
      <xdr:colOff>133350</xdr:colOff>
      <xdr:row>84</xdr:row>
      <xdr:rowOff>30838</xdr:rowOff>
    </xdr:to>
    <xdr:sp macro="" textlink="">
      <xdr:nvSpPr>
        <xdr:cNvPr id="214" name="楕円 213"/>
        <xdr:cNvSpPr/>
      </xdr:nvSpPr>
      <xdr:spPr>
        <a:xfrm>
          <a:off x="3175000" y="1433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15615</xdr:rowOff>
    </xdr:from>
    <xdr:ext cx="762000" cy="259045"/>
    <xdr:sp macro="" textlink="">
      <xdr:nvSpPr>
        <xdr:cNvPr id="215" name="テキスト ボックス 214"/>
        <xdr:cNvSpPr txBox="1"/>
      </xdr:nvSpPr>
      <xdr:spPr>
        <a:xfrm>
          <a:off x="2844800" y="1441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46845</xdr:rowOff>
    </xdr:from>
    <xdr:to>
      <xdr:col>11</xdr:col>
      <xdr:colOff>82550</xdr:colOff>
      <xdr:row>83</xdr:row>
      <xdr:rowOff>148445</xdr:rowOff>
    </xdr:to>
    <xdr:sp macro="" textlink="">
      <xdr:nvSpPr>
        <xdr:cNvPr id="216" name="楕円 215"/>
        <xdr:cNvSpPr/>
      </xdr:nvSpPr>
      <xdr:spPr>
        <a:xfrm>
          <a:off x="2286000" y="142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133222</xdr:rowOff>
    </xdr:from>
    <xdr:ext cx="762000" cy="259045"/>
    <xdr:sp macro="" textlink="">
      <xdr:nvSpPr>
        <xdr:cNvPr id="217" name="テキスト ボックス 216"/>
        <xdr:cNvSpPr txBox="1"/>
      </xdr:nvSpPr>
      <xdr:spPr>
        <a:xfrm>
          <a:off x="1955800" y="14363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170148</xdr:rowOff>
    </xdr:from>
    <xdr:to>
      <xdr:col>7</xdr:col>
      <xdr:colOff>31750</xdr:colOff>
      <xdr:row>83</xdr:row>
      <xdr:rowOff>100298</xdr:rowOff>
    </xdr:to>
    <xdr:sp macro="" textlink="">
      <xdr:nvSpPr>
        <xdr:cNvPr id="218" name="楕円 217"/>
        <xdr:cNvSpPr/>
      </xdr:nvSpPr>
      <xdr:spPr>
        <a:xfrm>
          <a:off x="1397000" y="1422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85075</xdr:rowOff>
    </xdr:from>
    <xdr:ext cx="762000" cy="259045"/>
    <xdr:sp macro="" textlink="">
      <xdr:nvSpPr>
        <xdr:cNvPr id="219" name="テキスト ボックス 218"/>
        <xdr:cNvSpPr txBox="1"/>
      </xdr:nvSpPr>
      <xdr:spPr>
        <a:xfrm>
          <a:off x="1066800" y="1431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月に給与制度の見直しによる現給保障の廃止、平成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月には昇格時号給対応表の見直し、令和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月には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歳昇給停止を実施。令和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年度に、給料表の見直し（</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級制の廃止）を実施。</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今後は「中津市定員適正化計画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」に基づき、ラスパイレス指数改善を図る。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34471</xdr:rowOff>
    </xdr:from>
    <xdr:to>
      <xdr:col>81</xdr:col>
      <xdr:colOff>44450</xdr:colOff>
      <xdr:row>88</xdr:row>
      <xdr:rowOff>51707</xdr:rowOff>
    </xdr:to>
    <xdr:cxnSp macro="">
      <xdr:nvCxnSpPr>
        <xdr:cNvPr id="255" name="直線コネクタ 254"/>
        <xdr:cNvCxnSpPr/>
      </xdr:nvCxnSpPr>
      <xdr:spPr>
        <a:xfrm flipV="1">
          <a:off x="16179800" y="1512207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51707</xdr:rowOff>
    </xdr:from>
    <xdr:to>
      <xdr:col>77</xdr:col>
      <xdr:colOff>44450</xdr:colOff>
      <xdr:row>89</xdr:row>
      <xdr:rowOff>18143</xdr:rowOff>
    </xdr:to>
    <xdr:cxnSp macro="">
      <xdr:nvCxnSpPr>
        <xdr:cNvPr id="258" name="直線コネクタ 257"/>
        <xdr:cNvCxnSpPr/>
      </xdr:nvCxnSpPr>
      <xdr:spPr>
        <a:xfrm flipV="1">
          <a:off x="15290800" y="1513930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18143</xdr:rowOff>
    </xdr:from>
    <xdr:to>
      <xdr:col>72</xdr:col>
      <xdr:colOff>203200</xdr:colOff>
      <xdr:row>89</xdr:row>
      <xdr:rowOff>87086</xdr:rowOff>
    </xdr:to>
    <xdr:cxnSp macro="">
      <xdr:nvCxnSpPr>
        <xdr:cNvPr id="261" name="直線コネクタ 260"/>
        <xdr:cNvCxnSpPr/>
      </xdr:nvCxnSpPr>
      <xdr:spPr>
        <a:xfrm flipV="1">
          <a:off x="14401800" y="152771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35379</xdr:rowOff>
    </xdr:from>
    <xdr:to>
      <xdr:col>68</xdr:col>
      <xdr:colOff>152400</xdr:colOff>
      <xdr:row>89</xdr:row>
      <xdr:rowOff>87086</xdr:rowOff>
    </xdr:to>
    <xdr:cxnSp macro="">
      <xdr:nvCxnSpPr>
        <xdr:cNvPr id="264" name="直線コネクタ 263"/>
        <xdr:cNvCxnSpPr/>
      </xdr:nvCxnSpPr>
      <xdr:spPr>
        <a:xfrm>
          <a:off x="13512800" y="152944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8" name="テキスト ボックス 267"/>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155121</xdr:rowOff>
    </xdr:from>
    <xdr:to>
      <xdr:col>81</xdr:col>
      <xdr:colOff>95250</xdr:colOff>
      <xdr:row>88</xdr:row>
      <xdr:rowOff>85271</xdr:rowOff>
    </xdr:to>
    <xdr:sp macro="" textlink="">
      <xdr:nvSpPr>
        <xdr:cNvPr id="274" name="楕円 273"/>
        <xdr:cNvSpPr/>
      </xdr:nvSpPr>
      <xdr:spPr>
        <a:xfrm>
          <a:off x="169672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127198</xdr:rowOff>
    </xdr:from>
    <xdr:ext cx="762000" cy="259045"/>
    <xdr:sp macro="" textlink="">
      <xdr:nvSpPr>
        <xdr:cNvPr id="275" name="給与水準   （国との比較）該当値テキスト"/>
        <xdr:cNvSpPr txBox="1"/>
      </xdr:nvSpPr>
      <xdr:spPr>
        <a:xfrm>
          <a:off x="17106900" y="150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907</xdr:rowOff>
    </xdr:from>
    <xdr:to>
      <xdr:col>77</xdr:col>
      <xdr:colOff>95250</xdr:colOff>
      <xdr:row>88</xdr:row>
      <xdr:rowOff>102507</xdr:rowOff>
    </xdr:to>
    <xdr:sp macro="" textlink="">
      <xdr:nvSpPr>
        <xdr:cNvPr id="276" name="楕円 275"/>
        <xdr:cNvSpPr/>
      </xdr:nvSpPr>
      <xdr:spPr>
        <a:xfrm>
          <a:off x="16129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87284</xdr:rowOff>
    </xdr:from>
    <xdr:ext cx="736600" cy="259045"/>
    <xdr:sp macro="" textlink="">
      <xdr:nvSpPr>
        <xdr:cNvPr id="277" name="テキスト ボックス 276"/>
        <xdr:cNvSpPr txBox="1"/>
      </xdr:nvSpPr>
      <xdr:spPr>
        <a:xfrm>
          <a:off x="15798800" y="1517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138793</xdr:rowOff>
    </xdr:from>
    <xdr:to>
      <xdr:col>73</xdr:col>
      <xdr:colOff>44450</xdr:colOff>
      <xdr:row>89</xdr:row>
      <xdr:rowOff>68943</xdr:rowOff>
    </xdr:to>
    <xdr:sp macro="" textlink="">
      <xdr:nvSpPr>
        <xdr:cNvPr id="278" name="楕円 277"/>
        <xdr:cNvSpPr/>
      </xdr:nvSpPr>
      <xdr:spPr>
        <a:xfrm>
          <a:off x="15240000" y="152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53720</xdr:rowOff>
    </xdr:from>
    <xdr:ext cx="762000" cy="259045"/>
    <xdr:sp macro="" textlink="">
      <xdr:nvSpPr>
        <xdr:cNvPr id="279" name="テキスト ボックス 278"/>
        <xdr:cNvSpPr txBox="1"/>
      </xdr:nvSpPr>
      <xdr:spPr>
        <a:xfrm>
          <a:off x="14909800" y="1531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36286</xdr:rowOff>
    </xdr:from>
    <xdr:to>
      <xdr:col>68</xdr:col>
      <xdr:colOff>203200</xdr:colOff>
      <xdr:row>89</xdr:row>
      <xdr:rowOff>137886</xdr:rowOff>
    </xdr:to>
    <xdr:sp macro="" textlink="">
      <xdr:nvSpPr>
        <xdr:cNvPr id="280" name="楕円 279"/>
        <xdr:cNvSpPr/>
      </xdr:nvSpPr>
      <xdr:spPr>
        <a:xfrm>
          <a:off x="14351000" y="1529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122663</xdr:rowOff>
    </xdr:from>
    <xdr:ext cx="762000" cy="259045"/>
    <xdr:sp macro="" textlink="">
      <xdr:nvSpPr>
        <xdr:cNvPr id="281" name="テキスト ボックス 280"/>
        <xdr:cNvSpPr txBox="1"/>
      </xdr:nvSpPr>
      <xdr:spPr>
        <a:xfrm>
          <a:off x="14020800" y="1538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156029</xdr:rowOff>
    </xdr:from>
    <xdr:to>
      <xdr:col>64</xdr:col>
      <xdr:colOff>152400</xdr:colOff>
      <xdr:row>89</xdr:row>
      <xdr:rowOff>86179</xdr:rowOff>
    </xdr:to>
    <xdr:sp macro="" textlink="">
      <xdr:nvSpPr>
        <xdr:cNvPr id="282" name="楕円 281"/>
        <xdr:cNvSpPr/>
      </xdr:nvSpPr>
      <xdr:spPr>
        <a:xfrm>
          <a:off x="13462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70956</xdr:rowOff>
    </xdr:from>
    <xdr:ext cx="762000" cy="259045"/>
    <xdr:sp macro="" textlink="">
      <xdr:nvSpPr>
        <xdr:cNvPr id="283" name="テキスト ボックス 282"/>
        <xdr:cNvSpPr txBox="1"/>
      </xdr:nvSpPr>
      <xdr:spPr>
        <a:xfrm>
          <a:off x="13131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総合支所方式により支所機能を充実させていることなどが主な要因となり、類似団体より全体職員数が多く、数値が大きくなっている。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今後は「中津市定員適正化計画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」に基づき、職員数の適正化を図り、さらなる経費削減に努める。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14333</xdr:rowOff>
    </xdr:from>
    <xdr:to>
      <xdr:col>81</xdr:col>
      <xdr:colOff>44450</xdr:colOff>
      <xdr:row>63</xdr:row>
      <xdr:rowOff>105682</xdr:rowOff>
    </xdr:to>
    <xdr:cxnSp macro="">
      <xdr:nvCxnSpPr>
        <xdr:cNvPr id="320" name="直線コネクタ 319"/>
        <xdr:cNvCxnSpPr/>
      </xdr:nvCxnSpPr>
      <xdr:spPr>
        <a:xfrm>
          <a:off x="16179800" y="10815683"/>
          <a:ext cx="838200" cy="9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2268</xdr:rowOff>
    </xdr:from>
    <xdr:to>
      <xdr:col>77</xdr:col>
      <xdr:colOff>44450</xdr:colOff>
      <xdr:row>63</xdr:row>
      <xdr:rowOff>14333</xdr:rowOff>
    </xdr:to>
    <xdr:cxnSp macro="">
      <xdr:nvCxnSpPr>
        <xdr:cNvPr id="323" name="直線コネクタ 322"/>
        <xdr:cNvCxnSpPr/>
      </xdr:nvCxnSpPr>
      <xdr:spPr>
        <a:xfrm>
          <a:off x="15290800" y="1080361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134076</xdr:rowOff>
    </xdr:from>
    <xdr:to>
      <xdr:col>72</xdr:col>
      <xdr:colOff>203200</xdr:colOff>
      <xdr:row>63</xdr:row>
      <xdr:rowOff>2268</xdr:rowOff>
    </xdr:to>
    <xdr:cxnSp macro="">
      <xdr:nvCxnSpPr>
        <xdr:cNvPr id="326" name="直線コネクタ 325"/>
        <xdr:cNvCxnSpPr/>
      </xdr:nvCxnSpPr>
      <xdr:spPr>
        <a:xfrm>
          <a:off x="14401800" y="10763976"/>
          <a:ext cx="889000" cy="3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122010</xdr:rowOff>
    </xdr:from>
    <xdr:to>
      <xdr:col>68</xdr:col>
      <xdr:colOff>152400</xdr:colOff>
      <xdr:row>62</xdr:row>
      <xdr:rowOff>134076</xdr:rowOff>
    </xdr:to>
    <xdr:cxnSp macro="">
      <xdr:nvCxnSpPr>
        <xdr:cNvPr id="329" name="直線コネクタ 328"/>
        <xdr:cNvCxnSpPr/>
      </xdr:nvCxnSpPr>
      <xdr:spPr>
        <a:xfrm>
          <a:off x="13512800" y="10751910"/>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88192</xdr:rowOff>
    </xdr:from>
    <xdr:ext cx="762000" cy="259045"/>
    <xdr:sp macro="" textlink="">
      <xdr:nvSpPr>
        <xdr:cNvPr id="333" name="テキスト ボックス 332"/>
        <xdr:cNvSpPr txBox="1"/>
      </xdr:nvSpPr>
      <xdr:spPr>
        <a:xfrm>
          <a:off x="13131800" y="1037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54882</xdr:rowOff>
    </xdr:from>
    <xdr:to>
      <xdr:col>81</xdr:col>
      <xdr:colOff>95250</xdr:colOff>
      <xdr:row>63</xdr:row>
      <xdr:rowOff>156482</xdr:rowOff>
    </xdr:to>
    <xdr:sp macro="" textlink="">
      <xdr:nvSpPr>
        <xdr:cNvPr id="339" name="楕円 338"/>
        <xdr:cNvSpPr/>
      </xdr:nvSpPr>
      <xdr:spPr>
        <a:xfrm>
          <a:off x="16967200" y="1085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26959</xdr:rowOff>
    </xdr:from>
    <xdr:ext cx="762000" cy="259045"/>
    <xdr:sp macro="" textlink="">
      <xdr:nvSpPr>
        <xdr:cNvPr id="340" name="定員管理の状況該当値テキスト"/>
        <xdr:cNvSpPr txBox="1"/>
      </xdr:nvSpPr>
      <xdr:spPr>
        <a:xfrm>
          <a:off x="17106900" y="1082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134983</xdr:rowOff>
    </xdr:from>
    <xdr:to>
      <xdr:col>77</xdr:col>
      <xdr:colOff>95250</xdr:colOff>
      <xdr:row>63</xdr:row>
      <xdr:rowOff>65133</xdr:rowOff>
    </xdr:to>
    <xdr:sp macro="" textlink="">
      <xdr:nvSpPr>
        <xdr:cNvPr id="341" name="楕円 340"/>
        <xdr:cNvSpPr/>
      </xdr:nvSpPr>
      <xdr:spPr>
        <a:xfrm>
          <a:off x="16129000" y="10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49910</xdr:rowOff>
    </xdr:from>
    <xdr:ext cx="736600" cy="259045"/>
    <xdr:sp macro="" textlink="">
      <xdr:nvSpPr>
        <xdr:cNvPr id="342" name="テキスト ボックス 341"/>
        <xdr:cNvSpPr txBox="1"/>
      </xdr:nvSpPr>
      <xdr:spPr>
        <a:xfrm>
          <a:off x="15798800" y="10851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122918</xdr:rowOff>
    </xdr:from>
    <xdr:to>
      <xdr:col>73</xdr:col>
      <xdr:colOff>44450</xdr:colOff>
      <xdr:row>63</xdr:row>
      <xdr:rowOff>53068</xdr:rowOff>
    </xdr:to>
    <xdr:sp macro="" textlink="">
      <xdr:nvSpPr>
        <xdr:cNvPr id="343" name="楕円 342"/>
        <xdr:cNvSpPr/>
      </xdr:nvSpPr>
      <xdr:spPr>
        <a:xfrm>
          <a:off x="15240000" y="1075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37845</xdr:rowOff>
    </xdr:from>
    <xdr:ext cx="762000" cy="259045"/>
    <xdr:sp macro="" textlink="">
      <xdr:nvSpPr>
        <xdr:cNvPr id="344" name="テキスト ボックス 343"/>
        <xdr:cNvSpPr txBox="1"/>
      </xdr:nvSpPr>
      <xdr:spPr>
        <a:xfrm>
          <a:off x="14909800" y="10839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83276</xdr:rowOff>
    </xdr:from>
    <xdr:to>
      <xdr:col>68</xdr:col>
      <xdr:colOff>203200</xdr:colOff>
      <xdr:row>63</xdr:row>
      <xdr:rowOff>13426</xdr:rowOff>
    </xdr:to>
    <xdr:sp macro="" textlink="">
      <xdr:nvSpPr>
        <xdr:cNvPr id="345" name="楕円 344"/>
        <xdr:cNvSpPr/>
      </xdr:nvSpPr>
      <xdr:spPr>
        <a:xfrm>
          <a:off x="14351000" y="1071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169653</xdr:rowOff>
    </xdr:from>
    <xdr:ext cx="762000" cy="259045"/>
    <xdr:sp macro="" textlink="">
      <xdr:nvSpPr>
        <xdr:cNvPr id="346" name="テキスト ボックス 345"/>
        <xdr:cNvSpPr txBox="1"/>
      </xdr:nvSpPr>
      <xdr:spPr>
        <a:xfrm>
          <a:off x="14020800" y="1079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71210</xdr:rowOff>
    </xdr:from>
    <xdr:to>
      <xdr:col>64</xdr:col>
      <xdr:colOff>152400</xdr:colOff>
      <xdr:row>63</xdr:row>
      <xdr:rowOff>1360</xdr:rowOff>
    </xdr:to>
    <xdr:sp macro="" textlink="">
      <xdr:nvSpPr>
        <xdr:cNvPr id="347" name="楕円 346"/>
        <xdr:cNvSpPr/>
      </xdr:nvSpPr>
      <xdr:spPr>
        <a:xfrm>
          <a:off x="13462000" y="1070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157587</xdr:rowOff>
    </xdr:from>
    <xdr:ext cx="762000" cy="259045"/>
    <xdr:sp macro="" textlink="">
      <xdr:nvSpPr>
        <xdr:cNvPr id="348" name="テキスト ボックス 347"/>
        <xdr:cNvSpPr txBox="1"/>
      </xdr:nvSpPr>
      <xdr:spPr>
        <a:xfrm>
          <a:off x="13131800" y="10787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分子は元利償還金の額の減を交付税算入額の減が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分母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は標準財政規模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交付税算入額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が減少したことで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812,982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千円の増となった。そのため、単年度実質公債費比率は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ヵ年平均の比率については、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類似団体と比較し良好な数値となっており、今後も適正な財政運営に努める。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167217</xdr:rowOff>
    </xdr:from>
    <xdr:to>
      <xdr:col>81</xdr:col>
      <xdr:colOff>44450</xdr:colOff>
      <xdr:row>41</xdr:row>
      <xdr:rowOff>3810</xdr:rowOff>
    </xdr:to>
    <xdr:cxnSp macro="">
      <xdr:nvCxnSpPr>
        <xdr:cNvPr id="381" name="直線コネクタ 380"/>
        <xdr:cNvCxnSpPr/>
      </xdr:nvCxnSpPr>
      <xdr:spPr>
        <a:xfrm>
          <a:off x="16179800" y="702521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3810</xdr:rowOff>
    </xdr:to>
    <xdr:cxnSp macro="">
      <xdr:nvCxnSpPr>
        <xdr:cNvPr id="384" name="直線コネクタ 383"/>
        <xdr:cNvCxnSpPr/>
      </xdr:nvCxnSpPr>
      <xdr:spPr>
        <a:xfrm flipV="1">
          <a:off x="15290800" y="70252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27940</xdr:rowOff>
    </xdr:to>
    <xdr:cxnSp macro="">
      <xdr:nvCxnSpPr>
        <xdr:cNvPr id="387" name="直線コネクタ 386"/>
        <xdr:cNvCxnSpPr/>
      </xdr:nvCxnSpPr>
      <xdr:spPr>
        <a:xfrm flipV="1">
          <a:off x="14401800" y="70332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27940</xdr:rowOff>
    </xdr:from>
    <xdr:to>
      <xdr:col>68</xdr:col>
      <xdr:colOff>152400</xdr:colOff>
      <xdr:row>41</xdr:row>
      <xdr:rowOff>60113</xdr:rowOff>
    </xdr:to>
    <xdr:cxnSp macro="">
      <xdr:nvCxnSpPr>
        <xdr:cNvPr id="390" name="直線コネクタ 389"/>
        <xdr:cNvCxnSpPr/>
      </xdr:nvCxnSpPr>
      <xdr:spPr>
        <a:xfrm flipV="1">
          <a:off x="13512800" y="70573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4" name="テキスト ボックス 393"/>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400" name="楕円 399"/>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401" name="公債費負担の状況該当値テキスト"/>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116417</xdr:rowOff>
    </xdr:from>
    <xdr:to>
      <xdr:col>77</xdr:col>
      <xdr:colOff>95250</xdr:colOff>
      <xdr:row>41</xdr:row>
      <xdr:rowOff>46567</xdr:rowOff>
    </xdr:to>
    <xdr:sp macro="" textlink="">
      <xdr:nvSpPr>
        <xdr:cNvPr id="402" name="楕円 401"/>
        <xdr:cNvSpPr/>
      </xdr:nvSpPr>
      <xdr:spPr>
        <a:xfrm>
          <a:off x="16129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403" name="テキスト ボックス 402"/>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124460</xdr:rowOff>
    </xdr:from>
    <xdr:to>
      <xdr:col>73</xdr:col>
      <xdr:colOff>44450</xdr:colOff>
      <xdr:row>41</xdr:row>
      <xdr:rowOff>54610</xdr:rowOff>
    </xdr:to>
    <xdr:sp macro="" textlink="">
      <xdr:nvSpPr>
        <xdr:cNvPr id="404" name="楕円 403"/>
        <xdr:cNvSpPr/>
      </xdr:nvSpPr>
      <xdr:spPr>
        <a:xfrm>
          <a:off x="15240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405" name="テキスト ボックス 404"/>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148590</xdr:rowOff>
    </xdr:from>
    <xdr:to>
      <xdr:col>68</xdr:col>
      <xdr:colOff>203200</xdr:colOff>
      <xdr:row>41</xdr:row>
      <xdr:rowOff>78740</xdr:rowOff>
    </xdr:to>
    <xdr:sp macro="" textlink="">
      <xdr:nvSpPr>
        <xdr:cNvPr id="406" name="楕円 405"/>
        <xdr:cNvSpPr/>
      </xdr:nvSpPr>
      <xdr:spPr>
        <a:xfrm>
          <a:off x="14351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88917</xdr:rowOff>
    </xdr:from>
    <xdr:ext cx="762000" cy="259045"/>
    <xdr:sp macro="" textlink="">
      <xdr:nvSpPr>
        <xdr:cNvPr id="407" name="テキスト ボックス 406"/>
        <xdr:cNvSpPr txBox="1"/>
      </xdr:nvSpPr>
      <xdr:spPr>
        <a:xfrm>
          <a:off x="14020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408" name="楕円 407"/>
        <xdr:cNvSpPr/>
      </xdr:nvSpPr>
      <xdr:spPr>
        <a:xfrm>
          <a:off x="13462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121090</xdr:rowOff>
    </xdr:from>
    <xdr:ext cx="762000" cy="259045"/>
    <xdr:sp macro="" textlink="">
      <xdr:nvSpPr>
        <xdr:cNvPr id="409" name="テキスト ボックス 408"/>
        <xdr:cNvSpPr txBox="1"/>
      </xdr:nvSpPr>
      <xdr:spPr>
        <a:xfrm>
          <a:off x="13131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分子は将来負担額の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+761,315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）、充当可能基金の減（△</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571,272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千円）等により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2,398,804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千円の増となり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標準財政規模の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812,982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分子の増が分母の増を上回り、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依然として類似団体より高い数値で推移しており、今後は「中津市行政サービス高度化プラン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」に基づき、当該比率の適正な推移に努める。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72531</xdr:rowOff>
    </xdr:from>
    <xdr:to>
      <xdr:col>81</xdr:col>
      <xdr:colOff>44450</xdr:colOff>
      <xdr:row>17</xdr:row>
      <xdr:rowOff>36477</xdr:rowOff>
    </xdr:to>
    <xdr:cxnSp macro="">
      <xdr:nvCxnSpPr>
        <xdr:cNvPr id="443" name="直線コネクタ 442"/>
        <xdr:cNvCxnSpPr/>
      </xdr:nvCxnSpPr>
      <xdr:spPr>
        <a:xfrm>
          <a:off x="16179800" y="2815731"/>
          <a:ext cx="838200" cy="13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72531</xdr:rowOff>
    </xdr:from>
    <xdr:to>
      <xdr:col>77</xdr:col>
      <xdr:colOff>44450</xdr:colOff>
      <xdr:row>16</xdr:row>
      <xdr:rowOff>72531</xdr:rowOff>
    </xdr:to>
    <xdr:cxnSp macro="">
      <xdr:nvCxnSpPr>
        <xdr:cNvPr id="446" name="直線コネクタ 445"/>
        <xdr:cNvCxnSpPr/>
      </xdr:nvCxnSpPr>
      <xdr:spPr>
        <a:xfrm>
          <a:off x="15290800" y="28157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72531</xdr:rowOff>
    </xdr:from>
    <xdr:to>
      <xdr:col>72</xdr:col>
      <xdr:colOff>203200</xdr:colOff>
      <xdr:row>16</xdr:row>
      <xdr:rowOff>130175</xdr:rowOff>
    </xdr:to>
    <xdr:cxnSp macro="">
      <xdr:nvCxnSpPr>
        <xdr:cNvPr id="449" name="直線コネクタ 448"/>
        <xdr:cNvCxnSpPr/>
      </xdr:nvCxnSpPr>
      <xdr:spPr>
        <a:xfrm flipV="1">
          <a:off x="14401800" y="2815731"/>
          <a:ext cx="889000" cy="5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130175</xdr:rowOff>
    </xdr:from>
    <xdr:to>
      <xdr:col>68</xdr:col>
      <xdr:colOff>152400</xdr:colOff>
      <xdr:row>17</xdr:row>
      <xdr:rowOff>17709</xdr:rowOff>
    </xdr:to>
    <xdr:cxnSp macro="">
      <xdr:nvCxnSpPr>
        <xdr:cNvPr id="452" name="直線コネクタ 451"/>
        <xdr:cNvCxnSpPr/>
      </xdr:nvCxnSpPr>
      <xdr:spPr>
        <a:xfrm flipV="1">
          <a:off x="13512800" y="2873375"/>
          <a:ext cx="889000" cy="5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5" name="フローチャート: 判断 454"/>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61118</xdr:rowOff>
    </xdr:from>
    <xdr:ext cx="762000" cy="259045"/>
    <xdr:sp macro="" textlink="">
      <xdr:nvSpPr>
        <xdr:cNvPr id="456" name="テキスト ボックス 455"/>
        <xdr:cNvSpPr txBox="1"/>
      </xdr:nvSpPr>
      <xdr:spPr>
        <a:xfrm>
          <a:off x="13131800" y="246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157127</xdr:rowOff>
    </xdr:from>
    <xdr:to>
      <xdr:col>81</xdr:col>
      <xdr:colOff>95250</xdr:colOff>
      <xdr:row>17</xdr:row>
      <xdr:rowOff>87277</xdr:rowOff>
    </xdr:to>
    <xdr:sp macro="" textlink="">
      <xdr:nvSpPr>
        <xdr:cNvPr id="462" name="楕円 461"/>
        <xdr:cNvSpPr/>
      </xdr:nvSpPr>
      <xdr:spPr>
        <a:xfrm>
          <a:off x="16967200" y="29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129204</xdr:rowOff>
    </xdr:from>
    <xdr:ext cx="762000" cy="259045"/>
    <xdr:sp macro="" textlink="">
      <xdr:nvSpPr>
        <xdr:cNvPr id="463" name="将来負担の状況該当値テキスト"/>
        <xdr:cNvSpPr txBox="1"/>
      </xdr:nvSpPr>
      <xdr:spPr>
        <a:xfrm>
          <a:off x="17106900" y="287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21731</xdr:rowOff>
    </xdr:from>
    <xdr:to>
      <xdr:col>77</xdr:col>
      <xdr:colOff>95250</xdr:colOff>
      <xdr:row>16</xdr:row>
      <xdr:rowOff>123331</xdr:rowOff>
    </xdr:to>
    <xdr:sp macro="" textlink="">
      <xdr:nvSpPr>
        <xdr:cNvPr id="464" name="楕円 463"/>
        <xdr:cNvSpPr/>
      </xdr:nvSpPr>
      <xdr:spPr>
        <a:xfrm>
          <a:off x="16129000" y="276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108108</xdr:rowOff>
    </xdr:from>
    <xdr:ext cx="736600" cy="259045"/>
    <xdr:sp macro="" textlink="">
      <xdr:nvSpPr>
        <xdr:cNvPr id="465" name="テキスト ボックス 464"/>
        <xdr:cNvSpPr txBox="1"/>
      </xdr:nvSpPr>
      <xdr:spPr>
        <a:xfrm>
          <a:off x="15798800" y="2851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21731</xdr:rowOff>
    </xdr:from>
    <xdr:to>
      <xdr:col>73</xdr:col>
      <xdr:colOff>44450</xdr:colOff>
      <xdr:row>16</xdr:row>
      <xdr:rowOff>123331</xdr:rowOff>
    </xdr:to>
    <xdr:sp macro="" textlink="">
      <xdr:nvSpPr>
        <xdr:cNvPr id="466" name="楕円 465"/>
        <xdr:cNvSpPr/>
      </xdr:nvSpPr>
      <xdr:spPr>
        <a:xfrm>
          <a:off x="15240000" y="276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108108</xdr:rowOff>
    </xdr:from>
    <xdr:ext cx="762000" cy="259045"/>
    <xdr:sp macro="" textlink="">
      <xdr:nvSpPr>
        <xdr:cNvPr id="467" name="テキスト ボックス 466"/>
        <xdr:cNvSpPr txBox="1"/>
      </xdr:nvSpPr>
      <xdr:spPr>
        <a:xfrm>
          <a:off x="14909800" y="2851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79375</xdr:rowOff>
    </xdr:from>
    <xdr:to>
      <xdr:col>68</xdr:col>
      <xdr:colOff>203200</xdr:colOff>
      <xdr:row>17</xdr:row>
      <xdr:rowOff>9525</xdr:rowOff>
    </xdr:to>
    <xdr:sp macro="" textlink="">
      <xdr:nvSpPr>
        <xdr:cNvPr id="468" name="楕円 467"/>
        <xdr:cNvSpPr/>
      </xdr:nvSpPr>
      <xdr:spPr>
        <a:xfrm>
          <a:off x="14351000" y="282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165752</xdr:rowOff>
    </xdr:from>
    <xdr:ext cx="762000" cy="259045"/>
    <xdr:sp macro="" textlink="">
      <xdr:nvSpPr>
        <xdr:cNvPr id="469" name="テキスト ボックス 468"/>
        <xdr:cNvSpPr txBox="1"/>
      </xdr:nvSpPr>
      <xdr:spPr>
        <a:xfrm>
          <a:off x="14020800" y="290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138359</xdr:rowOff>
    </xdr:from>
    <xdr:to>
      <xdr:col>64</xdr:col>
      <xdr:colOff>152400</xdr:colOff>
      <xdr:row>17</xdr:row>
      <xdr:rowOff>68509</xdr:rowOff>
    </xdr:to>
    <xdr:sp macro="" textlink="">
      <xdr:nvSpPr>
        <xdr:cNvPr id="470" name="楕円 469"/>
        <xdr:cNvSpPr/>
      </xdr:nvSpPr>
      <xdr:spPr>
        <a:xfrm>
          <a:off x="13462000" y="288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53286</xdr:rowOff>
    </xdr:from>
    <xdr:ext cx="762000" cy="259045"/>
    <xdr:sp macro="" textlink="">
      <xdr:nvSpPr>
        <xdr:cNvPr id="471" name="テキスト ボックス 470"/>
        <xdr:cNvSpPr txBox="1"/>
      </xdr:nvSpPr>
      <xdr:spPr>
        <a:xfrm>
          <a:off x="13131800" y="296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人件費については、総合支所方式により、全体職員数が多く、類似団体より数値が大きくなった。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年度については、正職員数の増加（</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799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人）や、退職者数の増加（</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人）に伴う退職手当の増加により、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今後「中津市定員適正化計画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」に基づき、職員数の適正化を図り人件費の削減に努める。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38</xdr:row>
      <xdr:rowOff>85852</xdr:rowOff>
    </xdr:to>
    <xdr:cxnSp macro="">
      <xdr:nvCxnSpPr>
        <xdr:cNvPr id="64" name="直線コネクタ 63"/>
        <xdr:cNvCxnSpPr/>
      </xdr:nvCxnSpPr>
      <xdr:spPr>
        <a:xfrm>
          <a:off x="3987800" y="6459220"/>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38</xdr:row>
      <xdr:rowOff>3556</xdr:rowOff>
    </xdr:to>
    <xdr:cxnSp macro="">
      <xdr:nvCxnSpPr>
        <xdr:cNvPr id="67" name="直線コネクタ 66"/>
        <xdr:cNvCxnSpPr/>
      </xdr:nvCxnSpPr>
      <xdr:spPr>
        <a:xfrm flipV="1">
          <a:off x="3098800" y="64592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83566</xdr:rowOff>
    </xdr:from>
    <xdr:to>
      <xdr:col>15</xdr:col>
      <xdr:colOff>98425</xdr:colOff>
      <xdr:row>38</xdr:row>
      <xdr:rowOff>3556</xdr:rowOff>
    </xdr:to>
    <xdr:cxnSp macro="">
      <xdr:nvCxnSpPr>
        <xdr:cNvPr id="70" name="直線コネクタ 69"/>
        <xdr:cNvCxnSpPr/>
      </xdr:nvCxnSpPr>
      <xdr:spPr>
        <a:xfrm>
          <a:off x="2209800" y="642721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83566</xdr:rowOff>
    </xdr:from>
    <xdr:to>
      <xdr:col>11</xdr:col>
      <xdr:colOff>9525</xdr:colOff>
      <xdr:row>38</xdr:row>
      <xdr:rowOff>26416</xdr:rowOff>
    </xdr:to>
    <xdr:cxnSp macro="">
      <xdr:nvCxnSpPr>
        <xdr:cNvPr id="73" name="直線コネクタ 72"/>
        <xdr:cNvCxnSpPr/>
      </xdr:nvCxnSpPr>
      <xdr:spPr>
        <a:xfrm flipV="1">
          <a:off x="1320800" y="642721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77" name="テキスト ボックス 76"/>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35052</xdr:rowOff>
    </xdr:from>
    <xdr:to>
      <xdr:col>24</xdr:col>
      <xdr:colOff>76200</xdr:colOff>
      <xdr:row>38</xdr:row>
      <xdr:rowOff>136652</xdr:rowOff>
    </xdr:to>
    <xdr:sp macro="" textlink="">
      <xdr:nvSpPr>
        <xdr:cNvPr id="83" name="楕円 82"/>
        <xdr:cNvSpPr/>
      </xdr:nvSpPr>
      <xdr:spPr>
        <a:xfrm>
          <a:off x="4775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7129</xdr:rowOff>
    </xdr:from>
    <xdr:ext cx="762000" cy="259045"/>
    <xdr:sp macro="" textlink="">
      <xdr:nvSpPr>
        <xdr:cNvPr id="84" name="人件費該当値テキスト"/>
        <xdr:cNvSpPr txBox="1"/>
      </xdr:nvSpPr>
      <xdr:spPr>
        <a:xfrm>
          <a:off x="4914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6" name="テキスト ボックス 85"/>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124206</xdr:rowOff>
    </xdr:from>
    <xdr:to>
      <xdr:col>15</xdr:col>
      <xdr:colOff>149225</xdr:colOff>
      <xdr:row>38</xdr:row>
      <xdr:rowOff>54356</xdr:rowOff>
    </xdr:to>
    <xdr:sp macro="" textlink="">
      <xdr:nvSpPr>
        <xdr:cNvPr id="87" name="楕円 86"/>
        <xdr:cNvSpPr/>
      </xdr:nvSpPr>
      <xdr:spPr>
        <a:xfrm>
          <a:off x="3048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39133</xdr:rowOff>
    </xdr:from>
    <xdr:ext cx="762000" cy="259045"/>
    <xdr:sp macro="" textlink="">
      <xdr:nvSpPr>
        <xdr:cNvPr id="88" name="テキスト ボックス 87"/>
        <xdr:cNvSpPr txBox="1"/>
      </xdr:nvSpPr>
      <xdr:spPr>
        <a:xfrm>
          <a:off x="2717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32766</xdr:rowOff>
    </xdr:from>
    <xdr:to>
      <xdr:col>11</xdr:col>
      <xdr:colOff>60325</xdr:colOff>
      <xdr:row>37</xdr:row>
      <xdr:rowOff>134366</xdr:rowOff>
    </xdr:to>
    <xdr:sp macro="" textlink="">
      <xdr:nvSpPr>
        <xdr:cNvPr id="89" name="楕円 88"/>
        <xdr:cNvSpPr/>
      </xdr:nvSpPr>
      <xdr:spPr>
        <a:xfrm>
          <a:off x="2159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119143</xdr:rowOff>
    </xdr:from>
    <xdr:ext cx="762000" cy="259045"/>
    <xdr:sp macro="" textlink="">
      <xdr:nvSpPr>
        <xdr:cNvPr id="90" name="テキスト ボックス 89"/>
        <xdr:cNvSpPr txBox="1"/>
      </xdr:nvSpPr>
      <xdr:spPr>
        <a:xfrm>
          <a:off x="1828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147066</xdr:rowOff>
    </xdr:from>
    <xdr:to>
      <xdr:col>6</xdr:col>
      <xdr:colOff>171450</xdr:colOff>
      <xdr:row>38</xdr:row>
      <xdr:rowOff>77215</xdr:rowOff>
    </xdr:to>
    <xdr:sp macro="" textlink="">
      <xdr:nvSpPr>
        <xdr:cNvPr id="91" name="楕円 90"/>
        <xdr:cNvSpPr/>
      </xdr:nvSpPr>
      <xdr:spPr>
        <a:xfrm>
          <a:off x="1270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61993</xdr:rowOff>
    </xdr:from>
    <xdr:ext cx="762000" cy="259045"/>
    <xdr:sp macro="" textlink="">
      <xdr:nvSpPr>
        <xdr:cNvPr id="92" name="テキスト ボックス 91"/>
        <xdr:cNvSpPr txBox="1"/>
      </xdr:nvSpPr>
      <xdr:spPr>
        <a:xfrm>
          <a:off x="939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物件費は、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101,122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ポイントの悪化となった。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物価高騰や賃上げにより全体的に委託料等が増となっていることや、光熱水費の増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が主な要因であり、依然として、類似団体平均を上回っている状況である。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」に基づき、事務事業の見直し、改善等により物件費の削減に努める。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66040</xdr:rowOff>
    </xdr:to>
    <xdr:cxnSp macro="">
      <xdr:nvCxnSpPr>
        <xdr:cNvPr id="125" name="直線コネクタ 124"/>
        <xdr:cNvCxnSpPr/>
      </xdr:nvCxnSpPr>
      <xdr:spPr>
        <a:xfrm>
          <a:off x="15671800" y="27559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168910</xdr:rowOff>
    </xdr:from>
    <xdr:to>
      <xdr:col>78</xdr:col>
      <xdr:colOff>69850</xdr:colOff>
      <xdr:row>16</xdr:row>
      <xdr:rowOff>12700</xdr:rowOff>
    </xdr:to>
    <xdr:cxnSp macro="">
      <xdr:nvCxnSpPr>
        <xdr:cNvPr id="128" name="直線コネクタ 127"/>
        <xdr:cNvCxnSpPr/>
      </xdr:nvCxnSpPr>
      <xdr:spPr>
        <a:xfrm>
          <a:off x="14782800" y="2740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15</xdr:row>
      <xdr:rowOff>168910</xdr:rowOff>
    </xdr:to>
    <xdr:cxnSp macro="">
      <xdr:nvCxnSpPr>
        <xdr:cNvPr id="131" name="直線コネクタ 130"/>
        <xdr:cNvCxnSpPr/>
      </xdr:nvCxnSpPr>
      <xdr:spPr>
        <a:xfrm>
          <a:off x="13893800" y="26873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15</xdr:row>
      <xdr:rowOff>115570</xdr:rowOff>
    </xdr:to>
    <xdr:cxnSp macro="">
      <xdr:nvCxnSpPr>
        <xdr:cNvPr id="134" name="直線コネクタ 133"/>
        <xdr:cNvCxnSpPr/>
      </xdr:nvCxnSpPr>
      <xdr:spPr>
        <a:xfrm>
          <a:off x="13004800" y="2679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157497</xdr:rowOff>
    </xdr:from>
    <xdr:ext cx="762000" cy="259045"/>
    <xdr:sp macro="" textlink="">
      <xdr:nvSpPr>
        <xdr:cNvPr id="138" name="テキスト ボックス 137"/>
        <xdr:cNvSpPr txBox="1"/>
      </xdr:nvSpPr>
      <xdr:spPr>
        <a:xfrm>
          <a:off x="12623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xdr:rowOff>
    </xdr:from>
    <xdr:to>
      <xdr:col>82</xdr:col>
      <xdr:colOff>158750</xdr:colOff>
      <xdr:row>16</xdr:row>
      <xdr:rowOff>116840</xdr:rowOff>
    </xdr:to>
    <xdr:sp macro="" textlink="">
      <xdr:nvSpPr>
        <xdr:cNvPr id="144" name="楕円 143"/>
        <xdr:cNvSpPr/>
      </xdr:nvSpPr>
      <xdr:spPr>
        <a:xfrm>
          <a:off x="164592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158767</xdr:rowOff>
    </xdr:from>
    <xdr:ext cx="762000" cy="259045"/>
    <xdr:sp macro="" textlink="">
      <xdr:nvSpPr>
        <xdr:cNvPr id="145" name="物件費該当値テキスト"/>
        <xdr:cNvSpPr txBox="1"/>
      </xdr:nvSpPr>
      <xdr:spPr>
        <a:xfrm>
          <a:off x="1659890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6" name="楕円 145"/>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47" name="テキスト ボックス 146"/>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118110</xdr:rowOff>
    </xdr:from>
    <xdr:to>
      <xdr:col>74</xdr:col>
      <xdr:colOff>31750</xdr:colOff>
      <xdr:row>16</xdr:row>
      <xdr:rowOff>48260</xdr:rowOff>
    </xdr:to>
    <xdr:sp macro="" textlink="">
      <xdr:nvSpPr>
        <xdr:cNvPr id="148" name="楕円 147"/>
        <xdr:cNvSpPr/>
      </xdr:nvSpPr>
      <xdr:spPr>
        <a:xfrm>
          <a:off x="14732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33037</xdr:rowOff>
    </xdr:from>
    <xdr:ext cx="762000" cy="259045"/>
    <xdr:sp macro="" textlink="">
      <xdr:nvSpPr>
        <xdr:cNvPr id="149" name="テキスト ボックス 148"/>
        <xdr:cNvSpPr txBox="1"/>
      </xdr:nvSpPr>
      <xdr:spPr>
        <a:xfrm>
          <a:off x="14401800" y="277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50" name="楕円 149"/>
        <xdr:cNvSpPr/>
      </xdr:nvSpPr>
      <xdr:spPr>
        <a:xfrm>
          <a:off x="13843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151147</xdr:rowOff>
    </xdr:from>
    <xdr:ext cx="762000" cy="259045"/>
    <xdr:sp macro="" textlink="">
      <xdr:nvSpPr>
        <xdr:cNvPr id="151" name="テキスト ボックス 150"/>
        <xdr:cNvSpPr txBox="1"/>
      </xdr:nvSpPr>
      <xdr:spPr>
        <a:xfrm>
          <a:off x="13512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2" name="楕円 151"/>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53" name="テキスト ボックス 152"/>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扶助費は、</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障害福祉サービス等給付費</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や障害児通所給付費の増</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今後も横ばいで推移することが見込まれるため、さらなる財政基盤の確立に努める。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159657</xdr:rowOff>
    </xdr:from>
    <xdr:to>
      <xdr:col>24</xdr:col>
      <xdr:colOff>25400</xdr:colOff>
      <xdr:row>57</xdr:row>
      <xdr:rowOff>135165</xdr:rowOff>
    </xdr:to>
    <xdr:cxnSp macro="">
      <xdr:nvCxnSpPr>
        <xdr:cNvPr id="188" name="直線コネクタ 187"/>
        <xdr:cNvCxnSpPr/>
      </xdr:nvCxnSpPr>
      <xdr:spPr>
        <a:xfrm>
          <a:off x="3987800" y="9760857"/>
          <a:ext cx="8382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56</xdr:row>
      <xdr:rowOff>159657</xdr:rowOff>
    </xdr:to>
    <xdr:cxnSp macro="">
      <xdr:nvCxnSpPr>
        <xdr:cNvPr id="191" name="直線コネクタ 190"/>
        <xdr:cNvCxnSpPr/>
      </xdr:nvCxnSpPr>
      <xdr:spPr>
        <a:xfrm>
          <a:off x="3098800" y="9581243"/>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55</xdr:row>
      <xdr:rowOff>151493</xdr:rowOff>
    </xdr:to>
    <xdr:cxnSp macro="">
      <xdr:nvCxnSpPr>
        <xdr:cNvPr id="194" name="直線コネクタ 193"/>
        <xdr:cNvCxnSpPr/>
      </xdr:nvCxnSpPr>
      <xdr:spPr>
        <a:xfrm>
          <a:off x="2209800" y="94179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56</xdr:row>
      <xdr:rowOff>78015</xdr:rowOff>
    </xdr:to>
    <xdr:cxnSp macro="">
      <xdr:nvCxnSpPr>
        <xdr:cNvPr id="197" name="直線コネクタ 196"/>
        <xdr:cNvCxnSpPr/>
      </xdr:nvCxnSpPr>
      <xdr:spPr>
        <a:xfrm flipV="1">
          <a:off x="1320800" y="9417957"/>
          <a:ext cx="889000" cy="2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1" name="テキスト ボックス 200"/>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84365</xdr:rowOff>
    </xdr:from>
    <xdr:to>
      <xdr:col>24</xdr:col>
      <xdr:colOff>76200</xdr:colOff>
      <xdr:row>58</xdr:row>
      <xdr:rowOff>14515</xdr:rowOff>
    </xdr:to>
    <xdr:sp macro="" textlink="">
      <xdr:nvSpPr>
        <xdr:cNvPr id="207" name="楕円 206"/>
        <xdr:cNvSpPr/>
      </xdr:nvSpPr>
      <xdr:spPr>
        <a:xfrm>
          <a:off x="4775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56442</xdr:rowOff>
    </xdr:from>
    <xdr:ext cx="762000" cy="259045"/>
    <xdr:sp macro="" textlink="">
      <xdr:nvSpPr>
        <xdr:cNvPr id="208" name="扶助費該当値テキスト"/>
        <xdr:cNvSpPr txBox="1"/>
      </xdr:nvSpPr>
      <xdr:spPr>
        <a:xfrm>
          <a:off x="49149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09" name="楕円 208"/>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0" name="テキスト ボックス 209"/>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1" name="楕円 210"/>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15620</xdr:rowOff>
    </xdr:from>
    <xdr:ext cx="762000" cy="259045"/>
    <xdr:sp macro="" textlink="">
      <xdr:nvSpPr>
        <xdr:cNvPr id="212" name="テキスト ボックス 211"/>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3" name="楕円 212"/>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23784</xdr:rowOff>
    </xdr:from>
    <xdr:ext cx="762000" cy="259045"/>
    <xdr:sp macro="" textlink="">
      <xdr:nvSpPr>
        <xdr:cNvPr id="214" name="テキスト ボックス 213"/>
        <xdr:cNvSpPr txBox="1"/>
      </xdr:nvSpPr>
      <xdr:spPr>
        <a:xfrm>
          <a:off x="1828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5" name="楕円 214"/>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16" name="テキスト ボックス 215"/>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その他は、後期高齢者医療特別会計への繰出金の増などにより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139,922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今後も他会計繰出金の抑制を図るべく、「中津市行政サービス高度化プラン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」に基づき、各公営企業・特別会計の経営健全化により削減を図る。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94343</xdr:rowOff>
    </xdr:from>
    <xdr:to>
      <xdr:col>82</xdr:col>
      <xdr:colOff>107950</xdr:colOff>
      <xdr:row>58</xdr:row>
      <xdr:rowOff>137885</xdr:rowOff>
    </xdr:to>
    <xdr:cxnSp macro="">
      <xdr:nvCxnSpPr>
        <xdr:cNvPr id="251" name="直線コネクタ 250"/>
        <xdr:cNvCxnSpPr/>
      </xdr:nvCxnSpPr>
      <xdr:spPr>
        <a:xfrm>
          <a:off x="15671800" y="10038443"/>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94343</xdr:rowOff>
    </xdr:from>
    <xdr:to>
      <xdr:col>78</xdr:col>
      <xdr:colOff>69850</xdr:colOff>
      <xdr:row>58</xdr:row>
      <xdr:rowOff>148772</xdr:rowOff>
    </xdr:to>
    <xdr:cxnSp macro="">
      <xdr:nvCxnSpPr>
        <xdr:cNvPr id="254" name="直線コネクタ 253"/>
        <xdr:cNvCxnSpPr/>
      </xdr:nvCxnSpPr>
      <xdr:spPr>
        <a:xfrm flipV="1">
          <a:off x="14782800" y="100384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72572</xdr:rowOff>
    </xdr:from>
    <xdr:to>
      <xdr:col>73</xdr:col>
      <xdr:colOff>180975</xdr:colOff>
      <xdr:row>58</xdr:row>
      <xdr:rowOff>148772</xdr:rowOff>
    </xdr:to>
    <xdr:cxnSp macro="">
      <xdr:nvCxnSpPr>
        <xdr:cNvPr id="257" name="直線コネクタ 256"/>
        <xdr:cNvCxnSpPr/>
      </xdr:nvCxnSpPr>
      <xdr:spPr>
        <a:xfrm>
          <a:off x="13893800" y="100166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72572</xdr:rowOff>
    </xdr:from>
    <xdr:to>
      <xdr:col>69</xdr:col>
      <xdr:colOff>92075</xdr:colOff>
      <xdr:row>58</xdr:row>
      <xdr:rowOff>170543</xdr:rowOff>
    </xdr:to>
    <xdr:cxnSp macro="">
      <xdr:nvCxnSpPr>
        <xdr:cNvPr id="260" name="直線コネクタ 259"/>
        <xdr:cNvCxnSpPr/>
      </xdr:nvCxnSpPr>
      <xdr:spPr>
        <a:xfrm flipV="1">
          <a:off x="13004800" y="100166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4" name="テキスト ボックス 263"/>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87085</xdr:rowOff>
    </xdr:from>
    <xdr:to>
      <xdr:col>82</xdr:col>
      <xdr:colOff>158750</xdr:colOff>
      <xdr:row>59</xdr:row>
      <xdr:rowOff>17235</xdr:rowOff>
    </xdr:to>
    <xdr:sp macro="" textlink="">
      <xdr:nvSpPr>
        <xdr:cNvPr id="270" name="楕円 269"/>
        <xdr:cNvSpPr/>
      </xdr:nvSpPr>
      <xdr:spPr>
        <a:xfrm>
          <a:off x="164592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59162</xdr:rowOff>
    </xdr:from>
    <xdr:ext cx="762000" cy="259045"/>
    <xdr:sp macro="" textlink="">
      <xdr:nvSpPr>
        <xdr:cNvPr id="271" name="その他該当値テキスト"/>
        <xdr:cNvSpPr txBox="1"/>
      </xdr:nvSpPr>
      <xdr:spPr>
        <a:xfrm>
          <a:off x="16598900" y="10003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43543</xdr:rowOff>
    </xdr:from>
    <xdr:to>
      <xdr:col>78</xdr:col>
      <xdr:colOff>120650</xdr:colOff>
      <xdr:row>58</xdr:row>
      <xdr:rowOff>145143</xdr:rowOff>
    </xdr:to>
    <xdr:sp macro="" textlink="">
      <xdr:nvSpPr>
        <xdr:cNvPr id="272" name="楕円 271"/>
        <xdr:cNvSpPr/>
      </xdr:nvSpPr>
      <xdr:spPr>
        <a:xfrm>
          <a:off x="15621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129920</xdr:rowOff>
    </xdr:from>
    <xdr:ext cx="736600" cy="259045"/>
    <xdr:sp macro="" textlink="">
      <xdr:nvSpPr>
        <xdr:cNvPr id="273" name="テキスト ボックス 272"/>
        <xdr:cNvSpPr txBox="1"/>
      </xdr:nvSpPr>
      <xdr:spPr>
        <a:xfrm>
          <a:off x="15290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97972</xdr:rowOff>
    </xdr:from>
    <xdr:to>
      <xdr:col>74</xdr:col>
      <xdr:colOff>31750</xdr:colOff>
      <xdr:row>59</xdr:row>
      <xdr:rowOff>28122</xdr:rowOff>
    </xdr:to>
    <xdr:sp macro="" textlink="">
      <xdr:nvSpPr>
        <xdr:cNvPr id="274" name="楕円 273"/>
        <xdr:cNvSpPr/>
      </xdr:nvSpPr>
      <xdr:spPr>
        <a:xfrm>
          <a:off x="14732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12899</xdr:rowOff>
    </xdr:from>
    <xdr:ext cx="762000" cy="259045"/>
    <xdr:sp macro="" textlink="">
      <xdr:nvSpPr>
        <xdr:cNvPr id="275" name="テキスト ボックス 274"/>
        <xdr:cNvSpPr txBox="1"/>
      </xdr:nvSpPr>
      <xdr:spPr>
        <a:xfrm>
          <a:off x="14401800"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21772</xdr:rowOff>
    </xdr:from>
    <xdr:to>
      <xdr:col>69</xdr:col>
      <xdr:colOff>142875</xdr:colOff>
      <xdr:row>58</xdr:row>
      <xdr:rowOff>123372</xdr:rowOff>
    </xdr:to>
    <xdr:sp macro="" textlink="">
      <xdr:nvSpPr>
        <xdr:cNvPr id="276" name="楕円 275"/>
        <xdr:cNvSpPr/>
      </xdr:nvSpPr>
      <xdr:spPr>
        <a:xfrm>
          <a:off x="13843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77" name="テキスト ボックス 276"/>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119743</xdr:rowOff>
    </xdr:from>
    <xdr:to>
      <xdr:col>65</xdr:col>
      <xdr:colOff>53975</xdr:colOff>
      <xdr:row>59</xdr:row>
      <xdr:rowOff>49893</xdr:rowOff>
    </xdr:to>
    <xdr:sp macro="" textlink="">
      <xdr:nvSpPr>
        <xdr:cNvPr id="278" name="楕円 277"/>
        <xdr:cNvSpPr/>
      </xdr:nvSpPr>
      <xdr:spPr>
        <a:xfrm>
          <a:off x="12954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60070</xdr:rowOff>
    </xdr:from>
    <xdr:ext cx="762000" cy="259045"/>
    <xdr:sp macro="" textlink="">
      <xdr:nvSpPr>
        <xdr:cNvPr id="279" name="テキスト ボックス 278"/>
        <xdr:cNvSpPr txBox="1"/>
      </xdr:nvSpPr>
      <xdr:spPr>
        <a:xfrm>
          <a:off x="12623800" y="983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補助費等は、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169,284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千円の増となり、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ポイントの増となった。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下水道</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事業会計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負担金・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補助金の増（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+140,692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度に渡って行った補助金評価により、補助金の抑制が図られ、類似団体平均よりも良好な状態で推移している。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83566</xdr:rowOff>
    </xdr:from>
    <xdr:to>
      <xdr:col>82</xdr:col>
      <xdr:colOff>107950</xdr:colOff>
      <xdr:row>35</xdr:row>
      <xdr:rowOff>120142</xdr:rowOff>
    </xdr:to>
    <xdr:cxnSp macro="">
      <xdr:nvCxnSpPr>
        <xdr:cNvPr id="309" name="直線コネクタ 308"/>
        <xdr:cNvCxnSpPr/>
      </xdr:nvCxnSpPr>
      <xdr:spPr>
        <a:xfrm>
          <a:off x="15671800" y="608431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51562</xdr:rowOff>
    </xdr:from>
    <xdr:to>
      <xdr:col>78</xdr:col>
      <xdr:colOff>69850</xdr:colOff>
      <xdr:row>35</xdr:row>
      <xdr:rowOff>83566</xdr:rowOff>
    </xdr:to>
    <xdr:cxnSp macro="">
      <xdr:nvCxnSpPr>
        <xdr:cNvPr id="312" name="直線コネクタ 311"/>
        <xdr:cNvCxnSpPr/>
      </xdr:nvCxnSpPr>
      <xdr:spPr>
        <a:xfrm>
          <a:off x="14782800" y="60523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46990</xdr:rowOff>
    </xdr:from>
    <xdr:to>
      <xdr:col>73</xdr:col>
      <xdr:colOff>180975</xdr:colOff>
      <xdr:row>35</xdr:row>
      <xdr:rowOff>51562</xdr:rowOff>
    </xdr:to>
    <xdr:cxnSp macro="">
      <xdr:nvCxnSpPr>
        <xdr:cNvPr id="315" name="直線コネクタ 314"/>
        <xdr:cNvCxnSpPr/>
      </xdr:nvCxnSpPr>
      <xdr:spPr>
        <a:xfrm>
          <a:off x="13893800" y="60477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37846</xdr:rowOff>
    </xdr:from>
    <xdr:to>
      <xdr:col>69</xdr:col>
      <xdr:colOff>92075</xdr:colOff>
      <xdr:row>35</xdr:row>
      <xdr:rowOff>46990</xdr:rowOff>
    </xdr:to>
    <xdr:cxnSp macro="">
      <xdr:nvCxnSpPr>
        <xdr:cNvPr id="318" name="直線コネクタ 317"/>
        <xdr:cNvCxnSpPr/>
      </xdr:nvCxnSpPr>
      <xdr:spPr>
        <a:xfrm>
          <a:off x="13004800" y="60385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2" name="テキスト ボックス 321"/>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69342</xdr:rowOff>
    </xdr:from>
    <xdr:to>
      <xdr:col>82</xdr:col>
      <xdr:colOff>158750</xdr:colOff>
      <xdr:row>35</xdr:row>
      <xdr:rowOff>170942</xdr:rowOff>
    </xdr:to>
    <xdr:sp macro="" textlink="">
      <xdr:nvSpPr>
        <xdr:cNvPr id="328" name="楕円 327"/>
        <xdr:cNvSpPr/>
      </xdr:nvSpPr>
      <xdr:spPr>
        <a:xfrm>
          <a:off x="164592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85869</xdr:rowOff>
    </xdr:from>
    <xdr:ext cx="762000" cy="259045"/>
    <xdr:sp macro="" textlink="">
      <xdr:nvSpPr>
        <xdr:cNvPr id="329" name="補助費等該当値テキスト"/>
        <xdr:cNvSpPr txBox="1"/>
      </xdr:nvSpPr>
      <xdr:spPr>
        <a:xfrm>
          <a:off x="16598900" y="591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32766</xdr:rowOff>
    </xdr:from>
    <xdr:to>
      <xdr:col>78</xdr:col>
      <xdr:colOff>120650</xdr:colOff>
      <xdr:row>35</xdr:row>
      <xdr:rowOff>134366</xdr:rowOff>
    </xdr:to>
    <xdr:sp macro="" textlink="">
      <xdr:nvSpPr>
        <xdr:cNvPr id="330" name="楕円 329"/>
        <xdr:cNvSpPr/>
      </xdr:nvSpPr>
      <xdr:spPr>
        <a:xfrm>
          <a:off x="15621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144543</xdr:rowOff>
    </xdr:from>
    <xdr:ext cx="736600" cy="259045"/>
    <xdr:sp macro="" textlink="">
      <xdr:nvSpPr>
        <xdr:cNvPr id="331" name="テキスト ボックス 330"/>
        <xdr:cNvSpPr txBox="1"/>
      </xdr:nvSpPr>
      <xdr:spPr>
        <a:xfrm>
          <a:off x="15290800" y="5802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762</xdr:rowOff>
    </xdr:from>
    <xdr:to>
      <xdr:col>74</xdr:col>
      <xdr:colOff>31750</xdr:colOff>
      <xdr:row>35</xdr:row>
      <xdr:rowOff>102362</xdr:rowOff>
    </xdr:to>
    <xdr:sp macro="" textlink="">
      <xdr:nvSpPr>
        <xdr:cNvPr id="332" name="楕円 331"/>
        <xdr:cNvSpPr/>
      </xdr:nvSpPr>
      <xdr:spPr>
        <a:xfrm>
          <a:off x="14732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112539</xdr:rowOff>
    </xdr:from>
    <xdr:ext cx="762000" cy="259045"/>
    <xdr:sp macro="" textlink="">
      <xdr:nvSpPr>
        <xdr:cNvPr id="333" name="テキスト ボックス 332"/>
        <xdr:cNvSpPr txBox="1"/>
      </xdr:nvSpPr>
      <xdr:spPr>
        <a:xfrm>
          <a:off x="14401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167640</xdr:rowOff>
    </xdr:from>
    <xdr:to>
      <xdr:col>69</xdr:col>
      <xdr:colOff>142875</xdr:colOff>
      <xdr:row>35</xdr:row>
      <xdr:rowOff>97790</xdr:rowOff>
    </xdr:to>
    <xdr:sp macro="" textlink="">
      <xdr:nvSpPr>
        <xdr:cNvPr id="334" name="楕円 333"/>
        <xdr:cNvSpPr/>
      </xdr:nvSpPr>
      <xdr:spPr>
        <a:xfrm>
          <a:off x="13843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107967</xdr:rowOff>
    </xdr:from>
    <xdr:ext cx="762000" cy="259045"/>
    <xdr:sp macro="" textlink="">
      <xdr:nvSpPr>
        <xdr:cNvPr id="335" name="テキスト ボックス 334"/>
        <xdr:cNvSpPr txBox="1"/>
      </xdr:nvSpPr>
      <xdr:spPr>
        <a:xfrm>
          <a:off x="13512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158496</xdr:rowOff>
    </xdr:from>
    <xdr:to>
      <xdr:col>65</xdr:col>
      <xdr:colOff>53975</xdr:colOff>
      <xdr:row>35</xdr:row>
      <xdr:rowOff>88646</xdr:rowOff>
    </xdr:to>
    <xdr:sp macro="" textlink="">
      <xdr:nvSpPr>
        <xdr:cNvPr id="336" name="楕円 335"/>
        <xdr:cNvSpPr/>
      </xdr:nvSpPr>
      <xdr:spPr>
        <a:xfrm>
          <a:off x="12954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98823</xdr:rowOff>
    </xdr:from>
    <xdr:ext cx="762000" cy="259045"/>
    <xdr:sp macro="" textlink="">
      <xdr:nvSpPr>
        <xdr:cNvPr id="337" name="テキスト ボックス 336"/>
        <xdr:cNvSpPr txBox="1"/>
      </xdr:nvSpPr>
      <xdr:spPr>
        <a:xfrm>
          <a:off x="12623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プライマリーバランスに留意した適正管理により、前年度と比較すると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410,144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千円の減額、</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ポイントの改善となっているが、依然として類似団体より高い数値となっている。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」で掲げる目標を遵守しつつ、適正管理に努める。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8128</xdr:rowOff>
    </xdr:from>
    <xdr:to>
      <xdr:col>24</xdr:col>
      <xdr:colOff>25400</xdr:colOff>
      <xdr:row>78</xdr:row>
      <xdr:rowOff>44704</xdr:rowOff>
    </xdr:to>
    <xdr:cxnSp macro="">
      <xdr:nvCxnSpPr>
        <xdr:cNvPr id="367" name="直線コネクタ 366"/>
        <xdr:cNvCxnSpPr/>
      </xdr:nvCxnSpPr>
      <xdr:spPr>
        <a:xfrm flipV="1">
          <a:off x="3987800" y="1338122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44704</xdr:rowOff>
    </xdr:from>
    <xdr:to>
      <xdr:col>19</xdr:col>
      <xdr:colOff>187325</xdr:colOff>
      <xdr:row>78</xdr:row>
      <xdr:rowOff>85852</xdr:rowOff>
    </xdr:to>
    <xdr:cxnSp macro="">
      <xdr:nvCxnSpPr>
        <xdr:cNvPr id="370" name="直線コネクタ 369"/>
        <xdr:cNvCxnSpPr/>
      </xdr:nvCxnSpPr>
      <xdr:spPr>
        <a:xfrm flipV="1">
          <a:off x="3098800" y="134178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72137</xdr:rowOff>
    </xdr:from>
    <xdr:to>
      <xdr:col>15</xdr:col>
      <xdr:colOff>98425</xdr:colOff>
      <xdr:row>78</xdr:row>
      <xdr:rowOff>85852</xdr:rowOff>
    </xdr:to>
    <xdr:cxnSp macro="">
      <xdr:nvCxnSpPr>
        <xdr:cNvPr id="373" name="直線コネクタ 372"/>
        <xdr:cNvCxnSpPr/>
      </xdr:nvCxnSpPr>
      <xdr:spPr>
        <a:xfrm>
          <a:off x="2209800" y="13445237"/>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72137</xdr:rowOff>
    </xdr:from>
    <xdr:to>
      <xdr:col>11</xdr:col>
      <xdr:colOff>9525</xdr:colOff>
      <xdr:row>79</xdr:row>
      <xdr:rowOff>5842</xdr:rowOff>
    </xdr:to>
    <xdr:cxnSp macro="">
      <xdr:nvCxnSpPr>
        <xdr:cNvPr id="376" name="直線コネクタ 375"/>
        <xdr:cNvCxnSpPr/>
      </xdr:nvCxnSpPr>
      <xdr:spPr>
        <a:xfrm flipV="1">
          <a:off x="1320800" y="13445237"/>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80" name="テキスト ボックス 379"/>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128778</xdr:rowOff>
    </xdr:from>
    <xdr:to>
      <xdr:col>24</xdr:col>
      <xdr:colOff>76200</xdr:colOff>
      <xdr:row>78</xdr:row>
      <xdr:rowOff>58928</xdr:rowOff>
    </xdr:to>
    <xdr:sp macro="" textlink="">
      <xdr:nvSpPr>
        <xdr:cNvPr id="386" name="楕円 385"/>
        <xdr:cNvSpPr/>
      </xdr:nvSpPr>
      <xdr:spPr>
        <a:xfrm>
          <a:off x="47752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100855</xdr:rowOff>
    </xdr:from>
    <xdr:ext cx="762000" cy="259045"/>
    <xdr:sp macro="" textlink="">
      <xdr:nvSpPr>
        <xdr:cNvPr id="387" name="公債費該当値テキスト"/>
        <xdr:cNvSpPr txBox="1"/>
      </xdr:nvSpPr>
      <xdr:spPr>
        <a:xfrm>
          <a:off x="49149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165354</xdr:rowOff>
    </xdr:from>
    <xdr:to>
      <xdr:col>20</xdr:col>
      <xdr:colOff>38100</xdr:colOff>
      <xdr:row>78</xdr:row>
      <xdr:rowOff>95504</xdr:rowOff>
    </xdr:to>
    <xdr:sp macro="" textlink="">
      <xdr:nvSpPr>
        <xdr:cNvPr id="388" name="楕円 387"/>
        <xdr:cNvSpPr/>
      </xdr:nvSpPr>
      <xdr:spPr>
        <a:xfrm>
          <a:off x="3937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80281</xdr:rowOff>
    </xdr:from>
    <xdr:ext cx="736600" cy="259045"/>
    <xdr:sp macro="" textlink="">
      <xdr:nvSpPr>
        <xdr:cNvPr id="389" name="テキスト ボックス 388"/>
        <xdr:cNvSpPr txBox="1"/>
      </xdr:nvSpPr>
      <xdr:spPr>
        <a:xfrm>
          <a:off x="3606800" y="1345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35052</xdr:rowOff>
    </xdr:from>
    <xdr:to>
      <xdr:col>15</xdr:col>
      <xdr:colOff>149225</xdr:colOff>
      <xdr:row>78</xdr:row>
      <xdr:rowOff>136652</xdr:rowOff>
    </xdr:to>
    <xdr:sp macro="" textlink="">
      <xdr:nvSpPr>
        <xdr:cNvPr id="390" name="楕円 389"/>
        <xdr:cNvSpPr/>
      </xdr:nvSpPr>
      <xdr:spPr>
        <a:xfrm>
          <a:off x="3048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121429</xdr:rowOff>
    </xdr:from>
    <xdr:ext cx="762000" cy="259045"/>
    <xdr:sp macro="" textlink="">
      <xdr:nvSpPr>
        <xdr:cNvPr id="391" name="テキスト ボックス 390"/>
        <xdr:cNvSpPr txBox="1"/>
      </xdr:nvSpPr>
      <xdr:spPr>
        <a:xfrm>
          <a:off x="2717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21337</xdr:rowOff>
    </xdr:from>
    <xdr:to>
      <xdr:col>11</xdr:col>
      <xdr:colOff>60325</xdr:colOff>
      <xdr:row>78</xdr:row>
      <xdr:rowOff>122937</xdr:rowOff>
    </xdr:to>
    <xdr:sp macro="" textlink="">
      <xdr:nvSpPr>
        <xdr:cNvPr id="392" name="楕円 391"/>
        <xdr:cNvSpPr/>
      </xdr:nvSpPr>
      <xdr:spPr>
        <a:xfrm>
          <a:off x="2159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107714</xdr:rowOff>
    </xdr:from>
    <xdr:ext cx="762000" cy="259045"/>
    <xdr:sp macro="" textlink="">
      <xdr:nvSpPr>
        <xdr:cNvPr id="393" name="テキスト ボックス 392"/>
        <xdr:cNvSpPr txBox="1"/>
      </xdr:nvSpPr>
      <xdr:spPr>
        <a:xfrm>
          <a:off x="1828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126492</xdr:rowOff>
    </xdr:from>
    <xdr:to>
      <xdr:col>6</xdr:col>
      <xdr:colOff>171450</xdr:colOff>
      <xdr:row>79</xdr:row>
      <xdr:rowOff>56642</xdr:rowOff>
    </xdr:to>
    <xdr:sp macro="" textlink="">
      <xdr:nvSpPr>
        <xdr:cNvPr id="394" name="楕円 393"/>
        <xdr:cNvSpPr/>
      </xdr:nvSpPr>
      <xdr:spPr>
        <a:xfrm>
          <a:off x="1270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41419</xdr:rowOff>
    </xdr:from>
    <xdr:ext cx="762000" cy="259045"/>
    <xdr:sp macro="" textlink="">
      <xdr:nvSpPr>
        <xdr:cNvPr id="395" name="テキスト ボックス 394"/>
        <xdr:cNvSpPr txBox="1"/>
      </xdr:nvSpPr>
      <xdr:spPr>
        <a:xfrm>
          <a:off x="939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扶助費や人件費の増により歳出が増となり、前年度と比較して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77470</xdr:rowOff>
    </xdr:from>
    <xdr:to>
      <xdr:col>82</xdr:col>
      <xdr:colOff>107950</xdr:colOff>
      <xdr:row>78</xdr:row>
      <xdr:rowOff>12700</xdr:rowOff>
    </xdr:to>
    <xdr:cxnSp macro="">
      <xdr:nvCxnSpPr>
        <xdr:cNvPr id="428" name="直線コネクタ 427"/>
        <xdr:cNvCxnSpPr/>
      </xdr:nvCxnSpPr>
      <xdr:spPr>
        <a:xfrm>
          <a:off x="15671800" y="12936220"/>
          <a:ext cx="838200" cy="44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62230</xdr:rowOff>
    </xdr:from>
    <xdr:to>
      <xdr:col>78</xdr:col>
      <xdr:colOff>69850</xdr:colOff>
      <xdr:row>75</xdr:row>
      <xdr:rowOff>77470</xdr:rowOff>
    </xdr:to>
    <xdr:cxnSp macro="">
      <xdr:nvCxnSpPr>
        <xdr:cNvPr id="431" name="直線コネクタ 430"/>
        <xdr:cNvCxnSpPr/>
      </xdr:nvCxnSpPr>
      <xdr:spPr>
        <a:xfrm>
          <a:off x="14782800" y="12920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62230</xdr:rowOff>
    </xdr:from>
    <xdr:to>
      <xdr:col>73</xdr:col>
      <xdr:colOff>180975</xdr:colOff>
      <xdr:row>75</xdr:row>
      <xdr:rowOff>62230</xdr:rowOff>
    </xdr:to>
    <xdr:cxnSp macro="">
      <xdr:nvCxnSpPr>
        <xdr:cNvPr id="434" name="直線コネクタ 433"/>
        <xdr:cNvCxnSpPr/>
      </xdr:nvCxnSpPr>
      <xdr:spPr>
        <a:xfrm>
          <a:off x="13893800" y="1257808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62230</xdr:rowOff>
    </xdr:from>
    <xdr:to>
      <xdr:col>69</xdr:col>
      <xdr:colOff>92075</xdr:colOff>
      <xdr:row>75</xdr:row>
      <xdr:rowOff>77470</xdr:rowOff>
    </xdr:to>
    <xdr:cxnSp macro="">
      <xdr:nvCxnSpPr>
        <xdr:cNvPr id="437" name="直線コネクタ 436"/>
        <xdr:cNvCxnSpPr/>
      </xdr:nvCxnSpPr>
      <xdr:spPr>
        <a:xfrm flipV="1">
          <a:off x="13004800" y="1257808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0" name="フローチャート: 判断 439"/>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1" name="テキスト ボックス 440"/>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7" name="楕円 446"/>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48" name="公債費以外該当値テキスト"/>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26670</xdr:rowOff>
    </xdr:from>
    <xdr:to>
      <xdr:col>78</xdr:col>
      <xdr:colOff>120650</xdr:colOff>
      <xdr:row>75</xdr:row>
      <xdr:rowOff>128270</xdr:rowOff>
    </xdr:to>
    <xdr:sp macro="" textlink="">
      <xdr:nvSpPr>
        <xdr:cNvPr id="449" name="楕円 448"/>
        <xdr:cNvSpPr/>
      </xdr:nvSpPr>
      <xdr:spPr>
        <a:xfrm>
          <a:off x="15621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138447</xdr:rowOff>
    </xdr:from>
    <xdr:ext cx="736600" cy="259045"/>
    <xdr:sp macro="" textlink="">
      <xdr:nvSpPr>
        <xdr:cNvPr id="450" name="テキスト ボックス 449"/>
        <xdr:cNvSpPr txBox="1"/>
      </xdr:nvSpPr>
      <xdr:spPr>
        <a:xfrm>
          <a:off x="15290800" y="1265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11430</xdr:rowOff>
    </xdr:from>
    <xdr:to>
      <xdr:col>74</xdr:col>
      <xdr:colOff>31750</xdr:colOff>
      <xdr:row>75</xdr:row>
      <xdr:rowOff>113030</xdr:rowOff>
    </xdr:to>
    <xdr:sp macro="" textlink="">
      <xdr:nvSpPr>
        <xdr:cNvPr id="451" name="楕円 450"/>
        <xdr:cNvSpPr/>
      </xdr:nvSpPr>
      <xdr:spPr>
        <a:xfrm>
          <a:off x="14732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52" name="テキスト ボックス 451"/>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11430</xdr:rowOff>
    </xdr:from>
    <xdr:to>
      <xdr:col>69</xdr:col>
      <xdr:colOff>142875</xdr:colOff>
      <xdr:row>73</xdr:row>
      <xdr:rowOff>113030</xdr:rowOff>
    </xdr:to>
    <xdr:sp macro="" textlink="">
      <xdr:nvSpPr>
        <xdr:cNvPr id="453" name="楕円 452"/>
        <xdr:cNvSpPr/>
      </xdr:nvSpPr>
      <xdr:spPr>
        <a:xfrm>
          <a:off x="13843000" y="125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123207</xdr:rowOff>
    </xdr:from>
    <xdr:ext cx="762000" cy="259045"/>
    <xdr:sp macro="" textlink="">
      <xdr:nvSpPr>
        <xdr:cNvPr id="454" name="テキスト ボックス 453"/>
        <xdr:cNvSpPr txBox="1"/>
      </xdr:nvSpPr>
      <xdr:spPr>
        <a:xfrm>
          <a:off x="13512800" y="1229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26670</xdr:rowOff>
    </xdr:from>
    <xdr:to>
      <xdr:col>65</xdr:col>
      <xdr:colOff>53975</xdr:colOff>
      <xdr:row>75</xdr:row>
      <xdr:rowOff>128270</xdr:rowOff>
    </xdr:to>
    <xdr:sp macro="" textlink="">
      <xdr:nvSpPr>
        <xdr:cNvPr id="455" name="楕円 454"/>
        <xdr:cNvSpPr/>
      </xdr:nvSpPr>
      <xdr:spPr>
        <a:xfrm>
          <a:off x="12954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113047</xdr:rowOff>
    </xdr:from>
    <xdr:ext cx="762000" cy="259045"/>
    <xdr:sp macro="" textlink="">
      <xdr:nvSpPr>
        <xdr:cNvPr id="456" name="テキスト ボックス 455"/>
        <xdr:cNvSpPr txBox="1"/>
      </xdr:nvSpPr>
      <xdr:spPr>
        <a:xfrm>
          <a:off x="12623800" y="1297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149327</xdr:rowOff>
    </xdr:from>
    <xdr:to>
      <xdr:col>29</xdr:col>
      <xdr:colOff>127000</xdr:colOff>
      <xdr:row>16</xdr:row>
      <xdr:rowOff>96082</xdr:rowOff>
    </xdr:to>
    <xdr:cxnSp macro="">
      <xdr:nvCxnSpPr>
        <xdr:cNvPr id="50" name="直線コネクタ 49"/>
        <xdr:cNvCxnSpPr/>
      </xdr:nvCxnSpPr>
      <xdr:spPr bwMode="auto">
        <a:xfrm flipV="1">
          <a:off x="5003800" y="2768702"/>
          <a:ext cx="647700" cy="118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96082</xdr:rowOff>
    </xdr:from>
    <xdr:to>
      <xdr:col>26</xdr:col>
      <xdr:colOff>50800</xdr:colOff>
      <xdr:row>16</xdr:row>
      <xdr:rowOff>156928</xdr:rowOff>
    </xdr:to>
    <xdr:cxnSp macro="">
      <xdr:nvCxnSpPr>
        <xdr:cNvPr id="53" name="直線コネクタ 52"/>
        <xdr:cNvCxnSpPr/>
      </xdr:nvCxnSpPr>
      <xdr:spPr bwMode="auto">
        <a:xfrm flipV="1">
          <a:off x="4305300" y="2886907"/>
          <a:ext cx="698500" cy="60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156928</xdr:rowOff>
    </xdr:from>
    <xdr:to>
      <xdr:col>22</xdr:col>
      <xdr:colOff>114300</xdr:colOff>
      <xdr:row>17</xdr:row>
      <xdr:rowOff>31331</xdr:rowOff>
    </xdr:to>
    <xdr:cxnSp macro="">
      <xdr:nvCxnSpPr>
        <xdr:cNvPr id="56" name="直線コネクタ 55"/>
        <xdr:cNvCxnSpPr/>
      </xdr:nvCxnSpPr>
      <xdr:spPr bwMode="auto">
        <a:xfrm flipV="1">
          <a:off x="3606800" y="2947753"/>
          <a:ext cx="698500" cy="45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31331</xdr:rowOff>
    </xdr:from>
    <xdr:to>
      <xdr:col>18</xdr:col>
      <xdr:colOff>177800</xdr:colOff>
      <xdr:row>17</xdr:row>
      <xdr:rowOff>92920</xdr:rowOff>
    </xdr:to>
    <xdr:cxnSp macro="">
      <xdr:nvCxnSpPr>
        <xdr:cNvPr id="59" name="直線コネクタ 58"/>
        <xdr:cNvCxnSpPr/>
      </xdr:nvCxnSpPr>
      <xdr:spPr bwMode="auto">
        <a:xfrm flipV="1">
          <a:off x="2908300" y="2993606"/>
          <a:ext cx="698500" cy="61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152601</xdr:rowOff>
    </xdr:from>
    <xdr:ext cx="762000" cy="259045"/>
    <xdr:sp macro="" textlink="">
      <xdr:nvSpPr>
        <xdr:cNvPr id="63" name="テキスト ボックス 62"/>
        <xdr:cNvSpPr txBox="1"/>
      </xdr:nvSpPr>
      <xdr:spPr>
        <a:xfrm>
          <a:off x="2527300" y="2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98527</xdr:rowOff>
    </xdr:from>
    <xdr:to>
      <xdr:col>29</xdr:col>
      <xdr:colOff>177800</xdr:colOff>
      <xdr:row>16</xdr:row>
      <xdr:rowOff>28677</xdr:rowOff>
    </xdr:to>
    <xdr:sp macro="" textlink="">
      <xdr:nvSpPr>
        <xdr:cNvPr id="69" name="楕円 68"/>
        <xdr:cNvSpPr/>
      </xdr:nvSpPr>
      <xdr:spPr bwMode="auto">
        <a:xfrm>
          <a:off x="5600700" y="2717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115054</xdr:rowOff>
    </xdr:from>
    <xdr:ext cx="762000" cy="259045"/>
    <xdr:sp macro="" textlink="">
      <xdr:nvSpPr>
        <xdr:cNvPr id="70" name="人口1人当たり決算額の推移該当値テキスト130"/>
        <xdr:cNvSpPr txBox="1"/>
      </xdr:nvSpPr>
      <xdr:spPr>
        <a:xfrm>
          <a:off x="5740400" y="2562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45282</xdr:rowOff>
    </xdr:from>
    <xdr:to>
      <xdr:col>26</xdr:col>
      <xdr:colOff>101600</xdr:colOff>
      <xdr:row>16</xdr:row>
      <xdr:rowOff>146882</xdr:rowOff>
    </xdr:to>
    <xdr:sp macro="" textlink="">
      <xdr:nvSpPr>
        <xdr:cNvPr id="71" name="楕円 70"/>
        <xdr:cNvSpPr/>
      </xdr:nvSpPr>
      <xdr:spPr bwMode="auto">
        <a:xfrm>
          <a:off x="4953000" y="2836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157059</xdr:rowOff>
    </xdr:from>
    <xdr:ext cx="736600" cy="259045"/>
    <xdr:sp macro="" textlink="">
      <xdr:nvSpPr>
        <xdr:cNvPr id="72" name="テキスト ボックス 71"/>
        <xdr:cNvSpPr txBox="1"/>
      </xdr:nvSpPr>
      <xdr:spPr>
        <a:xfrm>
          <a:off x="4622800" y="26049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106128</xdr:rowOff>
    </xdr:from>
    <xdr:to>
      <xdr:col>22</xdr:col>
      <xdr:colOff>165100</xdr:colOff>
      <xdr:row>17</xdr:row>
      <xdr:rowOff>36278</xdr:rowOff>
    </xdr:to>
    <xdr:sp macro="" textlink="">
      <xdr:nvSpPr>
        <xdr:cNvPr id="73" name="楕円 72"/>
        <xdr:cNvSpPr/>
      </xdr:nvSpPr>
      <xdr:spPr bwMode="auto">
        <a:xfrm>
          <a:off x="4254500" y="2896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46455</xdr:rowOff>
    </xdr:from>
    <xdr:ext cx="762000" cy="259045"/>
    <xdr:sp macro="" textlink="">
      <xdr:nvSpPr>
        <xdr:cNvPr id="74" name="テキスト ボックス 73"/>
        <xdr:cNvSpPr txBox="1"/>
      </xdr:nvSpPr>
      <xdr:spPr>
        <a:xfrm>
          <a:off x="3924300" y="266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151981</xdr:rowOff>
    </xdr:from>
    <xdr:to>
      <xdr:col>19</xdr:col>
      <xdr:colOff>38100</xdr:colOff>
      <xdr:row>17</xdr:row>
      <xdr:rowOff>82131</xdr:rowOff>
    </xdr:to>
    <xdr:sp macro="" textlink="">
      <xdr:nvSpPr>
        <xdr:cNvPr id="75" name="楕円 74"/>
        <xdr:cNvSpPr/>
      </xdr:nvSpPr>
      <xdr:spPr bwMode="auto">
        <a:xfrm>
          <a:off x="3556000" y="2942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92308</xdr:rowOff>
    </xdr:from>
    <xdr:ext cx="762000" cy="259045"/>
    <xdr:sp macro="" textlink="">
      <xdr:nvSpPr>
        <xdr:cNvPr id="76" name="テキスト ボックス 75"/>
        <xdr:cNvSpPr txBox="1"/>
      </xdr:nvSpPr>
      <xdr:spPr>
        <a:xfrm>
          <a:off x="3225800" y="2711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42120</xdr:rowOff>
    </xdr:from>
    <xdr:to>
      <xdr:col>15</xdr:col>
      <xdr:colOff>101600</xdr:colOff>
      <xdr:row>17</xdr:row>
      <xdr:rowOff>143720</xdr:rowOff>
    </xdr:to>
    <xdr:sp macro="" textlink="">
      <xdr:nvSpPr>
        <xdr:cNvPr id="77" name="楕円 76"/>
        <xdr:cNvSpPr/>
      </xdr:nvSpPr>
      <xdr:spPr bwMode="auto">
        <a:xfrm>
          <a:off x="2857500" y="3004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128497</xdr:rowOff>
    </xdr:from>
    <xdr:ext cx="762000" cy="259045"/>
    <xdr:sp macro="" textlink="">
      <xdr:nvSpPr>
        <xdr:cNvPr id="78" name="テキスト ボックス 77"/>
        <xdr:cNvSpPr txBox="1"/>
      </xdr:nvSpPr>
      <xdr:spPr>
        <a:xfrm>
          <a:off x="2527300" y="309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203843</xdr:rowOff>
    </xdr:from>
    <xdr:to>
      <xdr:col>29</xdr:col>
      <xdr:colOff>127000</xdr:colOff>
      <xdr:row>35</xdr:row>
      <xdr:rowOff>205540</xdr:rowOff>
    </xdr:to>
    <xdr:cxnSp macro="">
      <xdr:nvCxnSpPr>
        <xdr:cNvPr id="113" name="直線コネクタ 112"/>
        <xdr:cNvCxnSpPr/>
      </xdr:nvCxnSpPr>
      <xdr:spPr bwMode="auto">
        <a:xfrm flipV="1">
          <a:off x="5003800" y="6814193"/>
          <a:ext cx="647700" cy="1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205540</xdr:rowOff>
    </xdr:from>
    <xdr:to>
      <xdr:col>26</xdr:col>
      <xdr:colOff>50800</xdr:colOff>
      <xdr:row>35</xdr:row>
      <xdr:rowOff>241986</xdr:rowOff>
    </xdr:to>
    <xdr:cxnSp macro="">
      <xdr:nvCxnSpPr>
        <xdr:cNvPr id="116" name="直線コネクタ 115"/>
        <xdr:cNvCxnSpPr/>
      </xdr:nvCxnSpPr>
      <xdr:spPr bwMode="auto">
        <a:xfrm flipV="1">
          <a:off x="4305300" y="6815890"/>
          <a:ext cx="698500" cy="36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241986</xdr:rowOff>
    </xdr:from>
    <xdr:to>
      <xdr:col>22</xdr:col>
      <xdr:colOff>114300</xdr:colOff>
      <xdr:row>35</xdr:row>
      <xdr:rowOff>257237</xdr:rowOff>
    </xdr:to>
    <xdr:cxnSp macro="">
      <xdr:nvCxnSpPr>
        <xdr:cNvPr id="119" name="直線コネクタ 118"/>
        <xdr:cNvCxnSpPr/>
      </xdr:nvCxnSpPr>
      <xdr:spPr bwMode="auto">
        <a:xfrm flipV="1">
          <a:off x="3606800" y="6852336"/>
          <a:ext cx="698500" cy="15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212072</xdr:rowOff>
    </xdr:from>
    <xdr:to>
      <xdr:col>18</xdr:col>
      <xdr:colOff>177800</xdr:colOff>
      <xdr:row>35</xdr:row>
      <xdr:rowOff>257237</xdr:rowOff>
    </xdr:to>
    <xdr:cxnSp macro="">
      <xdr:nvCxnSpPr>
        <xdr:cNvPr id="122" name="直線コネクタ 121"/>
        <xdr:cNvCxnSpPr/>
      </xdr:nvCxnSpPr>
      <xdr:spPr bwMode="auto">
        <a:xfrm>
          <a:off x="2908300" y="6822422"/>
          <a:ext cx="698500" cy="45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153043</xdr:rowOff>
    </xdr:from>
    <xdr:to>
      <xdr:col>29</xdr:col>
      <xdr:colOff>177800</xdr:colOff>
      <xdr:row>35</xdr:row>
      <xdr:rowOff>254643</xdr:rowOff>
    </xdr:to>
    <xdr:sp macro="" textlink="">
      <xdr:nvSpPr>
        <xdr:cNvPr id="132" name="楕円 131"/>
        <xdr:cNvSpPr/>
      </xdr:nvSpPr>
      <xdr:spPr bwMode="auto">
        <a:xfrm>
          <a:off x="5600700" y="6763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125120</xdr:rowOff>
    </xdr:from>
    <xdr:ext cx="762000" cy="259045"/>
    <xdr:sp macro="" textlink="">
      <xdr:nvSpPr>
        <xdr:cNvPr id="133" name="人口1人当たり決算額の推移該当値テキスト445"/>
        <xdr:cNvSpPr txBox="1"/>
      </xdr:nvSpPr>
      <xdr:spPr>
        <a:xfrm>
          <a:off x="5740400" y="6735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154740</xdr:rowOff>
    </xdr:from>
    <xdr:to>
      <xdr:col>26</xdr:col>
      <xdr:colOff>101600</xdr:colOff>
      <xdr:row>35</xdr:row>
      <xdr:rowOff>256340</xdr:rowOff>
    </xdr:to>
    <xdr:sp macro="" textlink="">
      <xdr:nvSpPr>
        <xdr:cNvPr id="134" name="楕円 133"/>
        <xdr:cNvSpPr/>
      </xdr:nvSpPr>
      <xdr:spPr bwMode="auto">
        <a:xfrm>
          <a:off x="4953000" y="6765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241117</xdr:rowOff>
    </xdr:from>
    <xdr:ext cx="736600" cy="259045"/>
    <xdr:sp macro="" textlink="">
      <xdr:nvSpPr>
        <xdr:cNvPr id="135" name="テキスト ボックス 134"/>
        <xdr:cNvSpPr txBox="1"/>
      </xdr:nvSpPr>
      <xdr:spPr>
        <a:xfrm>
          <a:off x="4622800" y="685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191186</xdr:rowOff>
    </xdr:from>
    <xdr:to>
      <xdr:col>22</xdr:col>
      <xdr:colOff>165100</xdr:colOff>
      <xdr:row>35</xdr:row>
      <xdr:rowOff>292786</xdr:rowOff>
    </xdr:to>
    <xdr:sp macro="" textlink="">
      <xdr:nvSpPr>
        <xdr:cNvPr id="136" name="楕円 135"/>
        <xdr:cNvSpPr/>
      </xdr:nvSpPr>
      <xdr:spPr bwMode="auto">
        <a:xfrm>
          <a:off x="4254500" y="6801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277563</xdr:rowOff>
    </xdr:from>
    <xdr:ext cx="762000" cy="259045"/>
    <xdr:sp macro="" textlink="">
      <xdr:nvSpPr>
        <xdr:cNvPr id="137" name="テキスト ボックス 136"/>
        <xdr:cNvSpPr txBox="1"/>
      </xdr:nvSpPr>
      <xdr:spPr>
        <a:xfrm>
          <a:off x="3924300" y="6887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206437</xdr:rowOff>
    </xdr:from>
    <xdr:to>
      <xdr:col>19</xdr:col>
      <xdr:colOff>38100</xdr:colOff>
      <xdr:row>35</xdr:row>
      <xdr:rowOff>308037</xdr:rowOff>
    </xdr:to>
    <xdr:sp macro="" textlink="">
      <xdr:nvSpPr>
        <xdr:cNvPr id="138" name="楕円 137"/>
        <xdr:cNvSpPr/>
      </xdr:nvSpPr>
      <xdr:spPr bwMode="auto">
        <a:xfrm>
          <a:off x="3556000" y="6816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292814</xdr:rowOff>
    </xdr:from>
    <xdr:ext cx="762000" cy="259045"/>
    <xdr:sp macro="" textlink="">
      <xdr:nvSpPr>
        <xdr:cNvPr id="139" name="テキスト ボックス 138"/>
        <xdr:cNvSpPr txBox="1"/>
      </xdr:nvSpPr>
      <xdr:spPr>
        <a:xfrm>
          <a:off x="3225800" y="690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161272</xdr:rowOff>
    </xdr:from>
    <xdr:to>
      <xdr:col>15</xdr:col>
      <xdr:colOff>101600</xdr:colOff>
      <xdr:row>35</xdr:row>
      <xdr:rowOff>262872</xdr:rowOff>
    </xdr:to>
    <xdr:sp macro="" textlink="">
      <xdr:nvSpPr>
        <xdr:cNvPr id="140" name="楕円 139"/>
        <xdr:cNvSpPr/>
      </xdr:nvSpPr>
      <xdr:spPr bwMode="auto">
        <a:xfrm>
          <a:off x="2857500" y="6771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247649</xdr:rowOff>
    </xdr:from>
    <xdr:ext cx="762000" cy="259045"/>
    <xdr:sp macro="" textlink="">
      <xdr:nvSpPr>
        <xdr:cNvPr id="141" name="テキスト ボックス 140"/>
        <xdr:cNvSpPr txBox="1"/>
      </xdr:nvSpPr>
      <xdr:spPr>
        <a:xfrm>
          <a:off x="2527300" y="685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166315</xdr:rowOff>
    </xdr:from>
    <xdr:to>
      <xdr:col>24</xdr:col>
      <xdr:colOff>63500</xdr:colOff>
      <xdr:row>34</xdr:row>
      <xdr:rowOff>146917</xdr:rowOff>
    </xdr:to>
    <xdr:cxnSp macro="">
      <xdr:nvCxnSpPr>
        <xdr:cNvPr id="63" name="直線コネクタ 62"/>
        <xdr:cNvCxnSpPr/>
      </xdr:nvCxnSpPr>
      <xdr:spPr>
        <a:xfrm flipV="1">
          <a:off x="3797300" y="5824165"/>
          <a:ext cx="838200" cy="15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104887</xdr:rowOff>
    </xdr:from>
    <xdr:to>
      <xdr:col>19</xdr:col>
      <xdr:colOff>177800</xdr:colOff>
      <xdr:row>34</xdr:row>
      <xdr:rowOff>146917</xdr:rowOff>
    </xdr:to>
    <xdr:cxnSp macro="">
      <xdr:nvCxnSpPr>
        <xdr:cNvPr id="66" name="直線コネクタ 65"/>
        <xdr:cNvCxnSpPr/>
      </xdr:nvCxnSpPr>
      <xdr:spPr>
        <a:xfrm>
          <a:off x="2908300" y="5934187"/>
          <a:ext cx="889000" cy="42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104887</xdr:rowOff>
    </xdr:from>
    <xdr:to>
      <xdr:col>15</xdr:col>
      <xdr:colOff>50800</xdr:colOff>
      <xdr:row>34</xdr:row>
      <xdr:rowOff>166299</xdr:rowOff>
    </xdr:to>
    <xdr:cxnSp macro="">
      <xdr:nvCxnSpPr>
        <xdr:cNvPr id="69" name="直線コネクタ 68"/>
        <xdr:cNvCxnSpPr/>
      </xdr:nvCxnSpPr>
      <xdr:spPr>
        <a:xfrm flipV="1">
          <a:off x="2019300" y="5934187"/>
          <a:ext cx="889000" cy="6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153383</xdr:rowOff>
    </xdr:from>
    <xdr:to>
      <xdr:col>10</xdr:col>
      <xdr:colOff>114300</xdr:colOff>
      <xdr:row>34</xdr:row>
      <xdr:rowOff>166299</xdr:rowOff>
    </xdr:to>
    <xdr:cxnSp macro="">
      <xdr:nvCxnSpPr>
        <xdr:cNvPr id="72" name="直線コネクタ 71"/>
        <xdr:cNvCxnSpPr/>
      </xdr:nvCxnSpPr>
      <xdr:spPr>
        <a:xfrm>
          <a:off x="1130300" y="5982683"/>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153901</xdr:rowOff>
    </xdr:from>
    <xdr:ext cx="534377" cy="259045"/>
    <xdr:sp macro="" textlink="">
      <xdr:nvSpPr>
        <xdr:cNvPr id="76" name="テキスト ボックス 75"/>
        <xdr:cNvSpPr txBox="1"/>
      </xdr:nvSpPr>
      <xdr:spPr>
        <a:xfrm>
          <a:off x="863111" y="61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115515</xdr:rowOff>
    </xdr:from>
    <xdr:to>
      <xdr:col>24</xdr:col>
      <xdr:colOff>114300</xdr:colOff>
      <xdr:row>34</xdr:row>
      <xdr:rowOff>45665</xdr:rowOff>
    </xdr:to>
    <xdr:sp macro="" textlink="">
      <xdr:nvSpPr>
        <xdr:cNvPr id="82" name="楕円 81"/>
        <xdr:cNvSpPr/>
      </xdr:nvSpPr>
      <xdr:spPr>
        <a:xfrm>
          <a:off x="4584700" y="577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138392</xdr:rowOff>
    </xdr:from>
    <xdr:ext cx="534377" cy="259045"/>
    <xdr:sp macro="" textlink="">
      <xdr:nvSpPr>
        <xdr:cNvPr id="83" name="人件費該当値テキスト"/>
        <xdr:cNvSpPr txBox="1"/>
      </xdr:nvSpPr>
      <xdr:spPr>
        <a:xfrm>
          <a:off x="4686300" y="562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96117</xdr:rowOff>
    </xdr:from>
    <xdr:to>
      <xdr:col>20</xdr:col>
      <xdr:colOff>38100</xdr:colOff>
      <xdr:row>35</xdr:row>
      <xdr:rowOff>26267</xdr:rowOff>
    </xdr:to>
    <xdr:sp macro="" textlink="">
      <xdr:nvSpPr>
        <xdr:cNvPr id="84" name="楕円 83"/>
        <xdr:cNvSpPr/>
      </xdr:nvSpPr>
      <xdr:spPr>
        <a:xfrm>
          <a:off x="3746500" y="592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42794</xdr:rowOff>
    </xdr:from>
    <xdr:ext cx="534377" cy="259045"/>
    <xdr:sp macro="" textlink="">
      <xdr:nvSpPr>
        <xdr:cNvPr id="85" name="テキスト ボックス 84"/>
        <xdr:cNvSpPr txBox="1"/>
      </xdr:nvSpPr>
      <xdr:spPr>
        <a:xfrm>
          <a:off x="3530111" y="570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54087</xdr:rowOff>
    </xdr:from>
    <xdr:to>
      <xdr:col>15</xdr:col>
      <xdr:colOff>101600</xdr:colOff>
      <xdr:row>34</xdr:row>
      <xdr:rowOff>155687</xdr:rowOff>
    </xdr:to>
    <xdr:sp macro="" textlink="">
      <xdr:nvSpPr>
        <xdr:cNvPr id="86" name="楕円 85"/>
        <xdr:cNvSpPr/>
      </xdr:nvSpPr>
      <xdr:spPr>
        <a:xfrm>
          <a:off x="2857500" y="588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764</xdr:rowOff>
    </xdr:from>
    <xdr:ext cx="534377" cy="259045"/>
    <xdr:sp macro="" textlink="">
      <xdr:nvSpPr>
        <xdr:cNvPr id="87" name="テキスト ボックス 86"/>
        <xdr:cNvSpPr txBox="1"/>
      </xdr:nvSpPr>
      <xdr:spPr>
        <a:xfrm>
          <a:off x="2641111" y="565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115499</xdr:rowOff>
    </xdr:from>
    <xdr:to>
      <xdr:col>10</xdr:col>
      <xdr:colOff>165100</xdr:colOff>
      <xdr:row>35</xdr:row>
      <xdr:rowOff>45649</xdr:rowOff>
    </xdr:to>
    <xdr:sp macro="" textlink="">
      <xdr:nvSpPr>
        <xdr:cNvPr id="88" name="楕円 87"/>
        <xdr:cNvSpPr/>
      </xdr:nvSpPr>
      <xdr:spPr>
        <a:xfrm>
          <a:off x="1968500" y="594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62176</xdr:rowOff>
    </xdr:from>
    <xdr:ext cx="534377" cy="259045"/>
    <xdr:sp macro="" textlink="">
      <xdr:nvSpPr>
        <xdr:cNvPr id="89" name="テキスト ボックス 88"/>
        <xdr:cNvSpPr txBox="1"/>
      </xdr:nvSpPr>
      <xdr:spPr>
        <a:xfrm>
          <a:off x="1752111" y="572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102583</xdr:rowOff>
    </xdr:from>
    <xdr:to>
      <xdr:col>6</xdr:col>
      <xdr:colOff>38100</xdr:colOff>
      <xdr:row>35</xdr:row>
      <xdr:rowOff>32733</xdr:rowOff>
    </xdr:to>
    <xdr:sp macro="" textlink="">
      <xdr:nvSpPr>
        <xdr:cNvPr id="90" name="楕円 89"/>
        <xdr:cNvSpPr/>
      </xdr:nvSpPr>
      <xdr:spPr>
        <a:xfrm>
          <a:off x="1079500" y="593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49260</xdr:rowOff>
    </xdr:from>
    <xdr:ext cx="534377" cy="259045"/>
    <xdr:sp macro="" textlink="">
      <xdr:nvSpPr>
        <xdr:cNvPr id="91" name="テキスト ボックス 90"/>
        <xdr:cNvSpPr txBox="1"/>
      </xdr:nvSpPr>
      <xdr:spPr>
        <a:xfrm>
          <a:off x="863111" y="570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43090</xdr:rowOff>
    </xdr:from>
    <xdr:to>
      <xdr:col>24</xdr:col>
      <xdr:colOff>63500</xdr:colOff>
      <xdr:row>56</xdr:row>
      <xdr:rowOff>61737</xdr:rowOff>
    </xdr:to>
    <xdr:cxnSp macro="">
      <xdr:nvCxnSpPr>
        <xdr:cNvPr id="123" name="直線コネクタ 122"/>
        <xdr:cNvCxnSpPr/>
      </xdr:nvCxnSpPr>
      <xdr:spPr>
        <a:xfrm flipV="1">
          <a:off x="3797300" y="9644290"/>
          <a:ext cx="838200" cy="1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52179</xdr:rowOff>
    </xdr:from>
    <xdr:to>
      <xdr:col>19</xdr:col>
      <xdr:colOff>177800</xdr:colOff>
      <xdr:row>56</xdr:row>
      <xdr:rowOff>61737</xdr:rowOff>
    </xdr:to>
    <xdr:cxnSp macro="">
      <xdr:nvCxnSpPr>
        <xdr:cNvPr id="126" name="直線コネクタ 125"/>
        <xdr:cNvCxnSpPr/>
      </xdr:nvCxnSpPr>
      <xdr:spPr>
        <a:xfrm>
          <a:off x="2908300" y="9653379"/>
          <a:ext cx="889000" cy="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52179</xdr:rowOff>
    </xdr:from>
    <xdr:to>
      <xdr:col>15</xdr:col>
      <xdr:colOff>50800</xdr:colOff>
      <xdr:row>56</xdr:row>
      <xdr:rowOff>84499</xdr:rowOff>
    </xdr:to>
    <xdr:cxnSp macro="">
      <xdr:nvCxnSpPr>
        <xdr:cNvPr id="129" name="直線コネクタ 128"/>
        <xdr:cNvCxnSpPr/>
      </xdr:nvCxnSpPr>
      <xdr:spPr>
        <a:xfrm flipV="1">
          <a:off x="2019300" y="9653379"/>
          <a:ext cx="889000" cy="3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84499</xdr:rowOff>
    </xdr:from>
    <xdr:to>
      <xdr:col>10</xdr:col>
      <xdr:colOff>114300</xdr:colOff>
      <xdr:row>56</xdr:row>
      <xdr:rowOff>152033</xdr:rowOff>
    </xdr:to>
    <xdr:cxnSp macro="">
      <xdr:nvCxnSpPr>
        <xdr:cNvPr id="132" name="直線コネクタ 131"/>
        <xdr:cNvCxnSpPr/>
      </xdr:nvCxnSpPr>
      <xdr:spPr>
        <a:xfrm flipV="1">
          <a:off x="1130300" y="9685699"/>
          <a:ext cx="889000" cy="6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32863</xdr:rowOff>
    </xdr:from>
    <xdr:ext cx="534377" cy="259045"/>
    <xdr:sp macro="" textlink="">
      <xdr:nvSpPr>
        <xdr:cNvPr id="136" name="テキスト ボックス 135"/>
        <xdr:cNvSpPr txBox="1"/>
      </xdr:nvSpPr>
      <xdr:spPr>
        <a:xfrm>
          <a:off x="863111" y="980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163740</xdr:rowOff>
    </xdr:from>
    <xdr:to>
      <xdr:col>24</xdr:col>
      <xdr:colOff>114300</xdr:colOff>
      <xdr:row>56</xdr:row>
      <xdr:rowOff>93890</xdr:rowOff>
    </xdr:to>
    <xdr:sp macro="" textlink="">
      <xdr:nvSpPr>
        <xdr:cNvPr id="142" name="楕円 141"/>
        <xdr:cNvSpPr/>
      </xdr:nvSpPr>
      <xdr:spPr>
        <a:xfrm>
          <a:off x="4584700" y="959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15167</xdr:rowOff>
    </xdr:from>
    <xdr:ext cx="534377" cy="259045"/>
    <xdr:sp macro="" textlink="">
      <xdr:nvSpPr>
        <xdr:cNvPr id="143" name="物件費該当値テキスト"/>
        <xdr:cNvSpPr txBox="1"/>
      </xdr:nvSpPr>
      <xdr:spPr>
        <a:xfrm>
          <a:off x="4686300" y="944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10937</xdr:rowOff>
    </xdr:from>
    <xdr:to>
      <xdr:col>20</xdr:col>
      <xdr:colOff>38100</xdr:colOff>
      <xdr:row>56</xdr:row>
      <xdr:rowOff>112537</xdr:rowOff>
    </xdr:to>
    <xdr:sp macro="" textlink="">
      <xdr:nvSpPr>
        <xdr:cNvPr id="144" name="楕円 143"/>
        <xdr:cNvSpPr/>
      </xdr:nvSpPr>
      <xdr:spPr>
        <a:xfrm>
          <a:off x="3746500" y="961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129064</xdr:rowOff>
    </xdr:from>
    <xdr:ext cx="534377" cy="259045"/>
    <xdr:sp macro="" textlink="">
      <xdr:nvSpPr>
        <xdr:cNvPr id="145" name="テキスト ボックス 144"/>
        <xdr:cNvSpPr txBox="1"/>
      </xdr:nvSpPr>
      <xdr:spPr>
        <a:xfrm>
          <a:off x="3530111" y="938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1379</xdr:rowOff>
    </xdr:from>
    <xdr:to>
      <xdr:col>15</xdr:col>
      <xdr:colOff>101600</xdr:colOff>
      <xdr:row>56</xdr:row>
      <xdr:rowOff>102979</xdr:rowOff>
    </xdr:to>
    <xdr:sp macro="" textlink="">
      <xdr:nvSpPr>
        <xdr:cNvPr id="146" name="楕円 145"/>
        <xdr:cNvSpPr/>
      </xdr:nvSpPr>
      <xdr:spPr>
        <a:xfrm>
          <a:off x="2857500" y="96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119506</xdr:rowOff>
    </xdr:from>
    <xdr:ext cx="534377" cy="259045"/>
    <xdr:sp macro="" textlink="">
      <xdr:nvSpPr>
        <xdr:cNvPr id="147" name="テキスト ボックス 146"/>
        <xdr:cNvSpPr txBox="1"/>
      </xdr:nvSpPr>
      <xdr:spPr>
        <a:xfrm>
          <a:off x="2641111" y="937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33699</xdr:rowOff>
    </xdr:from>
    <xdr:to>
      <xdr:col>10</xdr:col>
      <xdr:colOff>165100</xdr:colOff>
      <xdr:row>56</xdr:row>
      <xdr:rowOff>135299</xdr:rowOff>
    </xdr:to>
    <xdr:sp macro="" textlink="">
      <xdr:nvSpPr>
        <xdr:cNvPr id="148" name="楕円 147"/>
        <xdr:cNvSpPr/>
      </xdr:nvSpPr>
      <xdr:spPr>
        <a:xfrm>
          <a:off x="1968500" y="963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151826</xdr:rowOff>
    </xdr:from>
    <xdr:ext cx="534377" cy="259045"/>
    <xdr:sp macro="" textlink="">
      <xdr:nvSpPr>
        <xdr:cNvPr id="149" name="テキスト ボックス 148"/>
        <xdr:cNvSpPr txBox="1"/>
      </xdr:nvSpPr>
      <xdr:spPr>
        <a:xfrm>
          <a:off x="1752111" y="941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101233</xdr:rowOff>
    </xdr:from>
    <xdr:to>
      <xdr:col>6</xdr:col>
      <xdr:colOff>38100</xdr:colOff>
      <xdr:row>57</xdr:row>
      <xdr:rowOff>31383</xdr:rowOff>
    </xdr:to>
    <xdr:sp macro="" textlink="">
      <xdr:nvSpPr>
        <xdr:cNvPr id="150" name="楕円 149"/>
        <xdr:cNvSpPr/>
      </xdr:nvSpPr>
      <xdr:spPr>
        <a:xfrm>
          <a:off x="1079500" y="970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47910</xdr:rowOff>
    </xdr:from>
    <xdr:ext cx="534377" cy="259045"/>
    <xdr:sp macro="" textlink="">
      <xdr:nvSpPr>
        <xdr:cNvPr id="151" name="テキスト ボックス 150"/>
        <xdr:cNvSpPr txBox="1"/>
      </xdr:nvSpPr>
      <xdr:spPr>
        <a:xfrm>
          <a:off x="863111" y="947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67577</xdr:rowOff>
    </xdr:from>
    <xdr:to>
      <xdr:col>24</xdr:col>
      <xdr:colOff>63500</xdr:colOff>
      <xdr:row>78</xdr:row>
      <xdr:rowOff>72186</xdr:rowOff>
    </xdr:to>
    <xdr:cxnSp macro="">
      <xdr:nvCxnSpPr>
        <xdr:cNvPr id="180" name="直線コネクタ 179"/>
        <xdr:cNvCxnSpPr/>
      </xdr:nvCxnSpPr>
      <xdr:spPr>
        <a:xfrm flipV="1">
          <a:off x="3797300" y="13440677"/>
          <a:ext cx="838200"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44831</xdr:rowOff>
    </xdr:from>
    <xdr:to>
      <xdr:col>19</xdr:col>
      <xdr:colOff>177800</xdr:colOff>
      <xdr:row>78</xdr:row>
      <xdr:rowOff>72186</xdr:rowOff>
    </xdr:to>
    <xdr:cxnSp macro="">
      <xdr:nvCxnSpPr>
        <xdr:cNvPr id="183" name="直線コネクタ 182"/>
        <xdr:cNvCxnSpPr/>
      </xdr:nvCxnSpPr>
      <xdr:spPr>
        <a:xfrm>
          <a:off x="2908300" y="13417931"/>
          <a:ext cx="889000" cy="2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44831</xdr:rowOff>
    </xdr:from>
    <xdr:to>
      <xdr:col>15</xdr:col>
      <xdr:colOff>50800</xdr:colOff>
      <xdr:row>78</xdr:row>
      <xdr:rowOff>74664</xdr:rowOff>
    </xdr:to>
    <xdr:cxnSp macro="">
      <xdr:nvCxnSpPr>
        <xdr:cNvPr id="186" name="直線コネクタ 185"/>
        <xdr:cNvCxnSpPr/>
      </xdr:nvCxnSpPr>
      <xdr:spPr>
        <a:xfrm flipV="1">
          <a:off x="2019300" y="13417931"/>
          <a:ext cx="889000" cy="2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63081</xdr:rowOff>
    </xdr:from>
    <xdr:to>
      <xdr:col>10</xdr:col>
      <xdr:colOff>114300</xdr:colOff>
      <xdr:row>78</xdr:row>
      <xdr:rowOff>74664</xdr:rowOff>
    </xdr:to>
    <xdr:cxnSp macro="">
      <xdr:nvCxnSpPr>
        <xdr:cNvPr id="189" name="直線コネクタ 188"/>
        <xdr:cNvCxnSpPr/>
      </xdr:nvCxnSpPr>
      <xdr:spPr>
        <a:xfrm>
          <a:off x="1130300" y="13436181"/>
          <a:ext cx="889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3" name="テキスト ボックス 192"/>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16777</xdr:rowOff>
    </xdr:from>
    <xdr:to>
      <xdr:col>24</xdr:col>
      <xdr:colOff>114300</xdr:colOff>
      <xdr:row>78</xdr:row>
      <xdr:rowOff>118377</xdr:rowOff>
    </xdr:to>
    <xdr:sp macro="" textlink="">
      <xdr:nvSpPr>
        <xdr:cNvPr id="199" name="楕円 198"/>
        <xdr:cNvSpPr/>
      </xdr:nvSpPr>
      <xdr:spPr>
        <a:xfrm>
          <a:off x="4584700" y="1338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103154</xdr:rowOff>
    </xdr:from>
    <xdr:ext cx="469744" cy="259045"/>
    <xdr:sp macro="" textlink="">
      <xdr:nvSpPr>
        <xdr:cNvPr id="200" name="維持補修費該当値テキスト"/>
        <xdr:cNvSpPr txBox="1"/>
      </xdr:nvSpPr>
      <xdr:spPr>
        <a:xfrm>
          <a:off x="4686300" y="1330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21386</xdr:rowOff>
    </xdr:from>
    <xdr:to>
      <xdr:col>20</xdr:col>
      <xdr:colOff>38100</xdr:colOff>
      <xdr:row>78</xdr:row>
      <xdr:rowOff>122986</xdr:rowOff>
    </xdr:to>
    <xdr:sp macro="" textlink="">
      <xdr:nvSpPr>
        <xdr:cNvPr id="201" name="楕円 200"/>
        <xdr:cNvSpPr/>
      </xdr:nvSpPr>
      <xdr:spPr>
        <a:xfrm>
          <a:off x="3746500" y="1339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114113</xdr:rowOff>
    </xdr:from>
    <xdr:ext cx="469744" cy="259045"/>
    <xdr:sp macro="" textlink="">
      <xdr:nvSpPr>
        <xdr:cNvPr id="202" name="テキスト ボックス 201"/>
        <xdr:cNvSpPr txBox="1"/>
      </xdr:nvSpPr>
      <xdr:spPr>
        <a:xfrm>
          <a:off x="3562428" y="1348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165481</xdr:rowOff>
    </xdr:from>
    <xdr:to>
      <xdr:col>15</xdr:col>
      <xdr:colOff>101600</xdr:colOff>
      <xdr:row>78</xdr:row>
      <xdr:rowOff>95631</xdr:rowOff>
    </xdr:to>
    <xdr:sp macro="" textlink="">
      <xdr:nvSpPr>
        <xdr:cNvPr id="203" name="楕円 202"/>
        <xdr:cNvSpPr/>
      </xdr:nvSpPr>
      <xdr:spPr>
        <a:xfrm>
          <a:off x="2857500" y="1336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86758</xdr:rowOff>
    </xdr:from>
    <xdr:ext cx="469744" cy="259045"/>
    <xdr:sp macro="" textlink="">
      <xdr:nvSpPr>
        <xdr:cNvPr id="204" name="テキスト ボックス 203"/>
        <xdr:cNvSpPr txBox="1"/>
      </xdr:nvSpPr>
      <xdr:spPr>
        <a:xfrm>
          <a:off x="2673428" y="134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23864</xdr:rowOff>
    </xdr:from>
    <xdr:to>
      <xdr:col>10</xdr:col>
      <xdr:colOff>165100</xdr:colOff>
      <xdr:row>78</xdr:row>
      <xdr:rowOff>125464</xdr:rowOff>
    </xdr:to>
    <xdr:sp macro="" textlink="">
      <xdr:nvSpPr>
        <xdr:cNvPr id="205" name="楕円 204"/>
        <xdr:cNvSpPr/>
      </xdr:nvSpPr>
      <xdr:spPr>
        <a:xfrm>
          <a:off x="1968500" y="1339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116591</xdr:rowOff>
    </xdr:from>
    <xdr:ext cx="469744" cy="259045"/>
    <xdr:sp macro="" textlink="">
      <xdr:nvSpPr>
        <xdr:cNvPr id="206" name="テキスト ボックス 205"/>
        <xdr:cNvSpPr txBox="1"/>
      </xdr:nvSpPr>
      <xdr:spPr>
        <a:xfrm>
          <a:off x="1784428" y="1348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12281</xdr:rowOff>
    </xdr:from>
    <xdr:to>
      <xdr:col>6</xdr:col>
      <xdr:colOff>38100</xdr:colOff>
      <xdr:row>78</xdr:row>
      <xdr:rowOff>113881</xdr:rowOff>
    </xdr:to>
    <xdr:sp macro="" textlink="">
      <xdr:nvSpPr>
        <xdr:cNvPr id="207" name="楕円 206"/>
        <xdr:cNvSpPr/>
      </xdr:nvSpPr>
      <xdr:spPr>
        <a:xfrm>
          <a:off x="1079500" y="1338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105008</xdr:rowOff>
    </xdr:from>
    <xdr:ext cx="469744" cy="259045"/>
    <xdr:sp macro="" textlink="">
      <xdr:nvSpPr>
        <xdr:cNvPr id="208" name="テキスト ボックス 207"/>
        <xdr:cNvSpPr txBox="1"/>
      </xdr:nvSpPr>
      <xdr:spPr>
        <a:xfrm>
          <a:off x="895428" y="1347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24879</xdr:rowOff>
    </xdr:from>
    <xdr:to>
      <xdr:col>24</xdr:col>
      <xdr:colOff>63500</xdr:colOff>
      <xdr:row>92</xdr:row>
      <xdr:rowOff>95162</xdr:rowOff>
    </xdr:to>
    <xdr:cxnSp macro="">
      <xdr:nvCxnSpPr>
        <xdr:cNvPr id="238" name="直線コネクタ 237"/>
        <xdr:cNvCxnSpPr/>
      </xdr:nvCxnSpPr>
      <xdr:spPr>
        <a:xfrm flipV="1">
          <a:off x="3797300" y="15798279"/>
          <a:ext cx="838200" cy="7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95162</xdr:rowOff>
    </xdr:from>
    <xdr:to>
      <xdr:col>19</xdr:col>
      <xdr:colOff>177800</xdr:colOff>
      <xdr:row>93</xdr:row>
      <xdr:rowOff>134392</xdr:rowOff>
    </xdr:to>
    <xdr:cxnSp macro="">
      <xdr:nvCxnSpPr>
        <xdr:cNvPr id="241" name="直線コネクタ 240"/>
        <xdr:cNvCxnSpPr/>
      </xdr:nvCxnSpPr>
      <xdr:spPr>
        <a:xfrm flipV="1">
          <a:off x="2908300" y="15868562"/>
          <a:ext cx="889000" cy="21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63005</xdr:rowOff>
    </xdr:from>
    <xdr:to>
      <xdr:col>15</xdr:col>
      <xdr:colOff>50800</xdr:colOff>
      <xdr:row>93</xdr:row>
      <xdr:rowOff>134392</xdr:rowOff>
    </xdr:to>
    <xdr:cxnSp macro="">
      <xdr:nvCxnSpPr>
        <xdr:cNvPr id="244" name="直線コネクタ 243"/>
        <xdr:cNvCxnSpPr/>
      </xdr:nvCxnSpPr>
      <xdr:spPr>
        <a:xfrm>
          <a:off x="2019300" y="15836405"/>
          <a:ext cx="889000" cy="24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63005</xdr:rowOff>
    </xdr:from>
    <xdr:to>
      <xdr:col>10</xdr:col>
      <xdr:colOff>114300</xdr:colOff>
      <xdr:row>94</xdr:row>
      <xdr:rowOff>94971</xdr:rowOff>
    </xdr:to>
    <xdr:cxnSp macro="">
      <xdr:nvCxnSpPr>
        <xdr:cNvPr id="247" name="直線コネクタ 246"/>
        <xdr:cNvCxnSpPr/>
      </xdr:nvCxnSpPr>
      <xdr:spPr>
        <a:xfrm flipV="1">
          <a:off x="1130300" y="15836405"/>
          <a:ext cx="889000" cy="37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46474</xdr:rowOff>
    </xdr:from>
    <xdr:ext cx="599010" cy="259045"/>
    <xdr:sp macro="" textlink="">
      <xdr:nvSpPr>
        <xdr:cNvPr id="251" name="テキスト ボックス 250"/>
        <xdr:cNvSpPr txBox="1"/>
      </xdr:nvSpPr>
      <xdr:spPr>
        <a:xfrm>
          <a:off x="830795" y="165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145529</xdr:rowOff>
    </xdr:from>
    <xdr:to>
      <xdr:col>24</xdr:col>
      <xdr:colOff>114300</xdr:colOff>
      <xdr:row>92</xdr:row>
      <xdr:rowOff>75679</xdr:rowOff>
    </xdr:to>
    <xdr:sp macro="" textlink="">
      <xdr:nvSpPr>
        <xdr:cNvPr id="257" name="楕円 256"/>
        <xdr:cNvSpPr/>
      </xdr:nvSpPr>
      <xdr:spPr>
        <a:xfrm>
          <a:off x="4584700" y="1574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168406</xdr:rowOff>
    </xdr:from>
    <xdr:ext cx="599010" cy="259045"/>
    <xdr:sp macro="" textlink="">
      <xdr:nvSpPr>
        <xdr:cNvPr id="258" name="扶助費該当値テキスト"/>
        <xdr:cNvSpPr txBox="1"/>
      </xdr:nvSpPr>
      <xdr:spPr>
        <a:xfrm>
          <a:off x="4686300" y="15598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44362</xdr:rowOff>
    </xdr:from>
    <xdr:to>
      <xdr:col>20</xdr:col>
      <xdr:colOff>38100</xdr:colOff>
      <xdr:row>92</xdr:row>
      <xdr:rowOff>145962</xdr:rowOff>
    </xdr:to>
    <xdr:sp macro="" textlink="">
      <xdr:nvSpPr>
        <xdr:cNvPr id="259" name="楕円 258"/>
        <xdr:cNvSpPr/>
      </xdr:nvSpPr>
      <xdr:spPr>
        <a:xfrm>
          <a:off x="3746500" y="1581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162489</xdr:rowOff>
    </xdr:from>
    <xdr:ext cx="599010" cy="259045"/>
    <xdr:sp macro="" textlink="">
      <xdr:nvSpPr>
        <xdr:cNvPr id="260" name="テキスト ボックス 259"/>
        <xdr:cNvSpPr txBox="1"/>
      </xdr:nvSpPr>
      <xdr:spPr>
        <a:xfrm>
          <a:off x="3497795" y="15592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83592</xdr:rowOff>
    </xdr:from>
    <xdr:to>
      <xdr:col>15</xdr:col>
      <xdr:colOff>101600</xdr:colOff>
      <xdr:row>94</xdr:row>
      <xdr:rowOff>13742</xdr:rowOff>
    </xdr:to>
    <xdr:sp macro="" textlink="">
      <xdr:nvSpPr>
        <xdr:cNvPr id="261" name="楕円 260"/>
        <xdr:cNvSpPr/>
      </xdr:nvSpPr>
      <xdr:spPr>
        <a:xfrm>
          <a:off x="2857500" y="160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30269</xdr:rowOff>
    </xdr:from>
    <xdr:ext cx="599010" cy="259045"/>
    <xdr:sp macro="" textlink="">
      <xdr:nvSpPr>
        <xdr:cNvPr id="262" name="テキスト ボックス 261"/>
        <xdr:cNvSpPr txBox="1"/>
      </xdr:nvSpPr>
      <xdr:spPr>
        <a:xfrm>
          <a:off x="2608795" y="15803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12205</xdr:rowOff>
    </xdr:from>
    <xdr:to>
      <xdr:col>10</xdr:col>
      <xdr:colOff>165100</xdr:colOff>
      <xdr:row>92</xdr:row>
      <xdr:rowOff>113805</xdr:rowOff>
    </xdr:to>
    <xdr:sp macro="" textlink="">
      <xdr:nvSpPr>
        <xdr:cNvPr id="263" name="楕円 262"/>
        <xdr:cNvSpPr/>
      </xdr:nvSpPr>
      <xdr:spPr>
        <a:xfrm>
          <a:off x="1968500" y="1578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130332</xdr:rowOff>
    </xdr:from>
    <xdr:ext cx="599010" cy="259045"/>
    <xdr:sp macro="" textlink="">
      <xdr:nvSpPr>
        <xdr:cNvPr id="264" name="テキスト ボックス 263"/>
        <xdr:cNvSpPr txBox="1"/>
      </xdr:nvSpPr>
      <xdr:spPr>
        <a:xfrm>
          <a:off x="1719795" y="15560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44171</xdr:rowOff>
    </xdr:from>
    <xdr:to>
      <xdr:col>6</xdr:col>
      <xdr:colOff>38100</xdr:colOff>
      <xdr:row>94</xdr:row>
      <xdr:rowOff>145771</xdr:rowOff>
    </xdr:to>
    <xdr:sp macro="" textlink="">
      <xdr:nvSpPr>
        <xdr:cNvPr id="265" name="楕円 264"/>
        <xdr:cNvSpPr/>
      </xdr:nvSpPr>
      <xdr:spPr>
        <a:xfrm>
          <a:off x="1079500" y="1616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162298</xdr:rowOff>
    </xdr:from>
    <xdr:ext cx="599010" cy="259045"/>
    <xdr:sp macro="" textlink="">
      <xdr:nvSpPr>
        <xdr:cNvPr id="266" name="テキスト ボックス 265"/>
        <xdr:cNvSpPr txBox="1"/>
      </xdr:nvSpPr>
      <xdr:spPr>
        <a:xfrm>
          <a:off x="830795" y="15935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166652</xdr:rowOff>
    </xdr:from>
    <xdr:to>
      <xdr:col>55</xdr:col>
      <xdr:colOff>0</xdr:colOff>
      <xdr:row>37</xdr:row>
      <xdr:rowOff>34834</xdr:rowOff>
    </xdr:to>
    <xdr:cxnSp macro="">
      <xdr:nvCxnSpPr>
        <xdr:cNvPr id="295" name="直線コネクタ 294"/>
        <xdr:cNvCxnSpPr/>
      </xdr:nvCxnSpPr>
      <xdr:spPr>
        <a:xfrm>
          <a:off x="9639300" y="6338852"/>
          <a:ext cx="838200" cy="3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macro="" textlink="">
      <xdr:nvSpPr>
        <xdr:cNvPr id="296" name="補助費等平均値テキスト"/>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123713</xdr:rowOff>
    </xdr:from>
    <xdr:to>
      <xdr:col>50</xdr:col>
      <xdr:colOff>114300</xdr:colOff>
      <xdr:row>36</xdr:row>
      <xdr:rowOff>166652</xdr:rowOff>
    </xdr:to>
    <xdr:cxnSp macro="">
      <xdr:nvCxnSpPr>
        <xdr:cNvPr id="298" name="直線コネクタ 297"/>
        <xdr:cNvCxnSpPr/>
      </xdr:nvCxnSpPr>
      <xdr:spPr>
        <a:xfrm>
          <a:off x="8750300" y="6295913"/>
          <a:ext cx="889000" cy="4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macro="" textlink="">
      <xdr:nvSpPr>
        <xdr:cNvPr id="300" name="テキスト ボックス 299"/>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123713</xdr:rowOff>
    </xdr:from>
    <xdr:to>
      <xdr:col>45</xdr:col>
      <xdr:colOff>177800</xdr:colOff>
      <xdr:row>37</xdr:row>
      <xdr:rowOff>52207</xdr:rowOff>
    </xdr:to>
    <xdr:cxnSp macro="">
      <xdr:nvCxnSpPr>
        <xdr:cNvPr id="301" name="直線コネクタ 300"/>
        <xdr:cNvCxnSpPr/>
      </xdr:nvCxnSpPr>
      <xdr:spPr>
        <a:xfrm flipV="1">
          <a:off x="7861300" y="6295913"/>
          <a:ext cx="889000" cy="9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130103</xdr:rowOff>
    </xdr:from>
    <xdr:ext cx="534377" cy="259045"/>
    <xdr:sp macro="" textlink="">
      <xdr:nvSpPr>
        <xdr:cNvPr id="303" name="テキスト ボックス 302"/>
        <xdr:cNvSpPr txBox="1"/>
      </xdr:nvSpPr>
      <xdr:spPr>
        <a:xfrm>
          <a:off x="8483111" y="595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93713</xdr:rowOff>
    </xdr:from>
    <xdr:to>
      <xdr:col>41</xdr:col>
      <xdr:colOff>50800</xdr:colOff>
      <xdr:row>37</xdr:row>
      <xdr:rowOff>52207</xdr:rowOff>
    </xdr:to>
    <xdr:cxnSp macro="">
      <xdr:nvCxnSpPr>
        <xdr:cNvPr id="304" name="直線コネクタ 303"/>
        <xdr:cNvCxnSpPr/>
      </xdr:nvCxnSpPr>
      <xdr:spPr>
        <a:xfrm>
          <a:off x="6972300" y="5580113"/>
          <a:ext cx="889000" cy="81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154281</xdr:rowOff>
    </xdr:from>
    <xdr:ext cx="534377" cy="259045"/>
    <xdr:sp macro="" textlink="">
      <xdr:nvSpPr>
        <xdr:cNvPr id="306" name="テキスト ボックス 305"/>
        <xdr:cNvSpPr txBox="1"/>
      </xdr:nvSpPr>
      <xdr:spPr>
        <a:xfrm>
          <a:off x="7594111" y="598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8" name="テキスト ボックス 307"/>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155484</xdr:rowOff>
    </xdr:from>
    <xdr:to>
      <xdr:col>55</xdr:col>
      <xdr:colOff>50800</xdr:colOff>
      <xdr:row>37</xdr:row>
      <xdr:rowOff>85634</xdr:rowOff>
    </xdr:to>
    <xdr:sp macro="" textlink="">
      <xdr:nvSpPr>
        <xdr:cNvPr id="314" name="楕円 313"/>
        <xdr:cNvSpPr/>
      </xdr:nvSpPr>
      <xdr:spPr>
        <a:xfrm>
          <a:off x="10426700" y="632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133911</xdr:rowOff>
    </xdr:from>
    <xdr:ext cx="534377" cy="259045"/>
    <xdr:sp macro="" textlink="">
      <xdr:nvSpPr>
        <xdr:cNvPr id="315" name="補助費等該当値テキスト"/>
        <xdr:cNvSpPr txBox="1"/>
      </xdr:nvSpPr>
      <xdr:spPr>
        <a:xfrm>
          <a:off x="10528300" y="630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115852</xdr:rowOff>
    </xdr:from>
    <xdr:to>
      <xdr:col>50</xdr:col>
      <xdr:colOff>165100</xdr:colOff>
      <xdr:row>37</xdr:row>
      <xdr:rowOff>46002</xdr:rowOff>
    </xdr:to>
    <xdr:sp macro="" textlink="">
      <xdr:nvSpPr>
        <xdr:cNvPr id="316" name="楕円 315"/>
        <xdr:cNvSpPr/>
      </xdr:nvSpPr>
      <xdr:spPr>
        <a:xfrm>
          <a:off x="9588500" y="628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37129</xdr:rowOff>
    </xdr:from>
    <xdr:ext cx="534377" cy="259045"/>
    <xdr:sp macro="" textlink="">
      <xdr:nvSpPr>
        <xdr:cNvPr id="317" name="テキスト ボックス 316"/>
        <xdr:cNvSpPr txBox="1"/>
      </xdr:nvSpPr>
      <xdr:spPr>
        <a:xfrm>
          <a:off x="9372111" y="638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72913</xdr:rowOff>
    </xdr:from>
    <xdr:to>
      <xdr:col>46</xdr:col>
      <xdr:colOff>38100</xdr:colOff>
      <xdr:row>37</xdr:row>
      <xdr:rowOff>3063</xdr:rowOff>
    </xdr:to>
    <xdr:sp macro="" textlink="">
      <xdr:nvSpPr>
        <xdr:cNvPr id="318" name="楕円 317"/>
        <xdr:cNvSpPr/>
      </xdr:nvSpPr>
      <xdr:spPr>
        <a:xfrm>
          <a:off x="8699500" y="624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165640</xdr:rowOff>
    </xdr:from>
    <xdr:ext cx="534377" cy="259045"/>
    <xdr:sp macro="" textlink="">
      <xdr:nvSpPr>
        <xdr:cNvPr id="319" name="テキスト ボックス 318"/>
        <xdr:cNvSpPr txBox="1"/>
      </xdr:nvSpPr>
      <xdr:spPr>
        <a:xfrm>
          <a:off x="8483111" y="633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1407</xdr:rowOff>
    </xdr:from>
    <xdr:to>
      <xdr:col>41</xdr:col>
      <xdr:colOff>101600</xdr:colOff>
      <xdr:row>37</xdr:row>
      <xdr:rowOff>103007</xdr:rowOff>
    </xdr:to>
    <xdr:sp macro="" textlink="">
      <xdr:nvSpPr>
        <xdr:cNvPr id="320" name="楕円 319"/>
        <xdr:cNvSpPr/>
      </xdr:nvSpPr>
      <xdr:spPr>
        <a:xfrm>
          <a:off x="7810500" y="634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94134</xdr:rowOff>
    </xdr:from>
    <xdr:ext cx="534377" cy="259045"/>
    <xdr:sp macro="" textlink="">
      <xdr:nvSpPr>
        <xdr:cNvPr id="321" name="テキスト ボックス 320"/>
        <xdr:cNvSpPr txBox="1"/>
      </xdr:nvSpPr>
      <xdr:spPr>
        <a:xfrm>
          <a:off x="7594111" y="643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42913</xdr:rowOff>
    </xdr:from>
    <xdr:to>
      <xdr:col>36</xdr:col>
      <xdr:colOff>165100</xdr:colOff>
      <xdr:row>32</xdr:row>
      <xdr:rowOff>144513</xdr:rowOff>
    </xdr:to>
    <xdr:sp macro="" textlink="">
      <xdr:nvSpPr>
        <xdr:cNvPr id="322" name="楕円 321"/>
        <xdr:cNvSpPr/>
      </xdr:nvSpPr>
      <xdr:spPr>
        <a:xfrm>
          <a:off x="6921500" y="552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135640</xdr:rowOff>
    </xdr:from>
    <xdr:ext cx="599010" cy="259045"/>
    <xdr:sp macro="" textlink="">
      <xdr:nvSpPr>
        <xdr:cNvPr id="323" name="テキスト ボックス 322"/>
        <xdr:cNvSpPr txBox="1"/>
      </xdr:nvSpPr>
      <xdr:spPr>
        <a:xfrm>
          <a:off x="6672795" y="5622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84101</xdr:rowOff>
    </xdr:from>
    <xdr:to>
      <xdr:col>55</xdr:col>
      <xdr:colOff>0</xdr:colOff>
      <xdr:row>56</xdr:row>
      <xdr:rowOff>138018</xdr:rowOff>
    </xdr:to>
    <xdr:cxnSp macro="">
      <xdr:nvCxnSpPr>
        <xdr:cNvPr id="355" name="直線コネクタ 354"/>
        <xdr:cNvCxnSpPr/>
      </xdr:nvCxnSpPr>
      <xdr:spPr>
        <a:xfrm flipV="1">
          <a:off x="9639300" y="9170951"/>
          <a:ext cx="838200" cy="56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147244</xdr:rowOff>
    </xdr:from>
    <xdr:to>
      <xdr:col>50</xdr:col>
      <xdr:colOff>114300</xdr:colOff>
      <xdr:row>56</xdr:row>
      <xdr:rowOff>138018</xdr:rowOff>
    </xdr:to>
    <xdr:cxnSp macro="">
      <xdr:nvCxnSpPr>
        <xdr:cNvPr id="358" name="直線コネクタ 357"/>
        <xdr:cNvCxnSpPr/>
      </xdr:nvCxnSpPr>
      <xdr:spPr>
        <a:xfrm>
          <a:off x="8750300" y="9576994"/>
          <a:ext cx="889000" cy="16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81015</xdr:rowOff>
    </xdr:from>
    <xdr:to>
      <xdr:col>45</xdr:col>
      <xdr:colOff>177800</xdr:colOff>
      <xdr:row>55</xdr:row>
      <xdr:rowOff>147244</xdr:rowOff>
    </xdr:to>
    <xdr:cxnSp macro="">
      <xdr:nvCxnSpPr>
        <xdr:cNvPr id="361" name="直線コネクタ 360"/>
        <xdr:cNvCxnSpPr/>
      </xdr:nvCxnSpPr>
      <xdr:spPr>
        <a:xfrm>
          <a:off x="7861300" y="9510765"/>
          <a:ext cx="889000" cy="6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81015</xdr:rowOff>
    </xdr:from>
    <xdr:to>
      <xdr:col>41</xdr:col>
      <xdr:colOff>50800</xdr:colOff>
      <xdr:row>55</xdr:row>
      <xdr:rowOff>116938</xdr:rowOff>
    </xdr:to>
    <xdr:cxnSp macro="">
      <xdr:nvCxnSpPr>
        <xdr:cNvPr id="364" name="直線コネクタ 363"/>
        <xdr:cNvCxnSpPr/>
      </xdr:nvCxnSpPr>
      <xdr:spPr>
        <a:xfrm flipV="1">
          <a:off x="6972300" y="9510765"/>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6" name="テキスト ボックス 365"/>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30205</xdr:rowOff>
    </xdr:from>
    <xdr:ext cx="534377" cy="259045"/>
    <xdr:sp macro="" textlink="">
      <xdr:nvSpPr>
        <xdr:cNvPr id="368" name="テキスト ボックス 367"/>
        <xdr:cNvSpPr txBox="1"/>
      </xdr:nvSpPr>
      <xdr:spPr>
        <a:xfrm>
          <a:off x="6705111" y="911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33301</xdr:rowOff>
    </xdr:from>
    <xdr:to>
      <xdr:col>55</xdr:col>
      <xdr:colOff>50800</xdr:colOff>
      <xdr:row>53</xdr:row>
      <xdr:rowOff>134901</xdr:rowOff>
    </xdr:to>
    <xdr:sp macro="" textlink="">
      <xdr:nvSpPr>
        <xdr:cNvPr id="374" name="楕円 373"/>
        <xdr:cNvSpPr/>
      </xdr:nvSpPr>
      <xdr:spPr>
        <a:xfrm>
          <a:off x="10426700" y="912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56178</xdr:rowOff>
    </xdr:from>
    <xdr:ext cx="534377" cy="259045"/>
    <xdr:sp macro="" textlink="">
      <xdr:nvSpPr>
        <xdr:cNvPr id="375" name="普通建設事業費該当値テキスト"/>
        <xdr:cNvSpPr txBox="1"/>
      </xdr:nvSpPr>
      <xdr:spPr>
        <a:xfrm>
          <a:off x="10528300" y="897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87218</xdr:rowOff>
    </xdr:from>
    <xdr:to>
      <xdr:col>50</xdr:col>
      <xdr:colOff>165100</xdr:colOff>
      <xdr:row>57</xdr:row>
      <xdr:rowOff>17368</xdr:rowOff>
    </xdr:to>
    <xdr:sp macro="" textlink="">
      <xdr:nvSpPr>
        <xdr:cNvPr id="376" name="楕円 375"/>
        <xdr:cNvSpPr/>
      </xdr:nvSpPr>
      <xdr:spPr>
        <a:xfrm>
          <a:off x="9588500" y="968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8495</xdr:rowOff>
    </xdr:from>
    <xdr:ext cx="534377" cy="259045"/>
    <xdr:sp macro="" textlink="">
      <xdr:nvSpPr>
        <xdr:cNvPr id="377" name="テキスト ボックス 376"/>
        <xdr:cNvSpPr txBox="1"/>
      </xdr:nvSpPr>
      <xdr:spPr>
        <a:xfrm>
          <a:off x="9372111" y="978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96444</xdr:rowOff>
    </xdr:from>
    <xdr:to>
      <xdr:col>46</xdr:col>
      <xdr:colOff>38100</xdr:colOff>
      <xdr:row>56</xdr:row>
      <xdr:rowOff>26594</xdr:rowOff>
    </xdr:to>
    <xdr:sp macro="" textlink="">
      <xdr:nvSpPr>
        <xdr:cNvPr id="378" name="楕円 377"/>
        <xdr:cNvSpPr/>
      </xdr:nvSpPr>
      <xdr:spPr>
        <a:xfrm>
          <a:off x="8699500" y="952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43121</xdr:rowOff>
    </xdr:from>
    <xdr:ext cx="534377" cy="259045"/>
    <xdr:sp macro="" textlink="">
      <xdr:nvSpPr>
        <xdr:cNvPr id="379" name="テキスト ボックス 378"/>
        <xdr:cNvSpPr txBox="1"/>
      </xdr:nvSpPr>
      <xdr:spPr>
        <a:xfrm>
          <a:off x="8483111" y="930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30215</xdr:rowOff>
    </xdr:from>
    <xdr:to>
      <xdr:col>41</xdr:col>
      <xdr:colOff>101600</xdr:colOff>
      <xdr:row>55</xdr:row>
      <xdr:rowOff>131815</xdr:rowOff>
    </xdr:to>
    <xdr:sp macro="" textlink="">
      <xdr:nvSpPr>
        <xdr:cNvPr id="380" name="楕円 379"/>
        <xdr:cNvSpPr/>
      </xdr:nvSpPr>
      <xdr:spPr>
        <a:xfrm>
          <a:off x="7810500" y="94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148342</xdr:rowOff>
    </xdr:from>
    <xdr:ext cx="534377" cy="259045"/>
    <xdr:sp macro="" textlink="">
      <xdr:nvSpPr>
        <xdr:cNvPr id="381" name="テキスト ボックス 380"/>
        <xdr:cNvSpPr txBox="1"/>
      </xdr:nvSpPr>
      <xdr:spPr>
        <a:xfrm>
          <a:off x="7594111" y="923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66138</xdr:rowOff>
    </xdr:from>
    <xdr:to>
      <xdr:col>36</xdr:col>
      <xdr:colOff>165100</xdr:colOff>
      <xdr:row>55</xdr:row>
      <xdr:rowOff>167738</xdr:rowOff>
    </xdr:to>
    <xdr:sp macro="" textlink="">
      <xdr:nvSpPr>
        <xdr:cNvPr id="382" name="楕円 381"/>
        <xdr:cNvSpPr/>
      </xdr:nvSpPr>
      <xdr:spPr>
        <a:xfrm>
          <a:off x="6921500" y="949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158865</xdr:rowOff>
    </xdr:from>
    <xdr:ext cx="534377" cy="259045"/>
    <xdr:sp macro="" textlink="">
      <xdr:nvSpPr>
        <xdr:cNvPr id="383" name="テキスト ボックス 382"/>
        <xdr:cNvSpPr txBox="1"/>
      </xdr:nvSpPr>
      <xdr:spPr>
        <a:xfrm>
          <a:off x="6705111" y="958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71555</xdr:rowOff>
    </xdr:from>
    <xdr:to>
      <xdr:col>55</xdr:col>
      <xdr:colOff>0</xdr:colOff>
      <xdr:row>74</xdr:row>
      <xdr:rowOff>153988</xdr:rowOff>
    </xdr:to>
    <xdr:cxnSp macro="">
      <xdr:nvCxnSpPr>
        <xdr:cNvPr id="410" name="直線コネクタ 409"/>
        <xdr:cNvCxnSpPr/>
      </xdr:nvCxnSpPr>
      <xdr:spPr>
        <a:xfrm flipV="1">
          <a:off x="9639300" y="12758855"/>
          <a:ext cx="838200" cy="8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1" name="普通建設事業費 （ うち新規整備　）平均値テキスト"/>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153988</xdr:rowOff>
    </xdr:from>
    <xdr:to>
      <xdr:col>50</xdr:col>
      <xdr:colOff>114300</xdr:colOff>
      <xdr:row>77</xdr:row>
      <xdr:rowOff>93272</xdr:rowOff>
    </xdr:to>
    <xdr:cxnSp macro="">
      <xdr:nvCxnSpPr>
        <xdr:cNvPr id="413" name="直線コネクタ 412"/>
        <xdr:cNvCxnSpPr/>
      </xdr:nvCxnSpPr>
      <xdr:spPr>
        <a:xfrm flipV="1">
          <a:off x="8750300" y="12841288"/>
          <a:ext cx="889000" cy="45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5" name="テキスト ボックス 414"/>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93272</xdr:rowOff>
    </xdr:from>
    <xdr:to>
      <xdr:col>45</xdr:col>
      <xdr:colOff>177800</xdr:colOff>
      <xdr:row>77</xdr:row>
      <xdr:rowOff>95991</xdr:rowOff>
    </xdr:to>
    <xdr:cxnSp macro="">
      <xdr:nvCxnSpPr>
        <xdr:cNvPr id="416" name="直線コネクタ 415"/>
        <xdr:cNvCxnSpPr/>
      </xdr:nvCxnSpPr>
      <xdr:spPr>
        <a:xfrm flipV="1">
          <a:off x="7861300" y="13294922"/>
          <a:ext cx="889000" cy="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95991</xdr:rowOff>
    </xdr:from>
    <xdr:to>
      <xdr:col>41</xdr:col>
      <xdr:colOff>50800</xdr:colOff>
      <xdr:row>77</xdr:row>
      <xdr:rowOff>108496</xdr:rowOff>
    </xdr:to>
    <xdr:cxnSp macro="">
      <xdr:nvCxnSpPr>
        <xdr:cNvPr id="419" name="直線コネクタ 418"/>
        <xdr:cNvCxnSpPr/>
      </xdr:nvCxnSpPr>
      <xdr:spPr>
        <a:xfrm flipV="1">
          <a:off x="6972300" y="13297641"/>
          <a:ext cx="889000" cy="1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23" name="テキスト ボックス 422"/>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20755</xdr:rowOff>
    </xdr:from>
    <xdr:to>
      <xdr:col>55</xdr:col>
      <xdr:colOff>50800</xdr:colOff>
      <xdr:row>74</xdr:row>
      <xdr:rowOff>122355</xdr:rowOff>
    </xdr:to>
    <xdr:sp macro="" textlink="">
      <xdr:nvSpPr>
        <xdr:cNvPr id="429" name="楕円 428"/>
        <xdr:cNvSpPr/>
      </xdr:nvSpPr>
      <xdr:spPr>
        <a:xfrm>
          <a:off x="10426700" y="1270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43632</xdr:rowOff>
    </xdr:from>
    <xdr:ext cx="534377" cy="259045"/>
    <xdr:sp macro="" textlink="">
      <xdr:nvSpPr>
        <xdr:cNvPr id="430" name="普通建設事業費 （ うち新規整備　）該当値テキスト"/>
        <xdr:cNvSpPr txBox="1"/>
      </xdr:nvSpPr>
      <xdr:spPr>
        <a:xfrm>
          <a:off x="10528300" y="1255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103188</xdr:rowOff>
    </xdr:from>
    <xdr:to>
      <xdr:col>50</xdr:col>
      <xdr:colOff>165100</xdr:colOff>
      <xdr:row>75</xdr:row>
      <xdr:rowOff>33338</xdr:rowOff>
    </xdr:to>
    <xdr:sp macro="" textlink="">
      <xdr:nvSpPr>
        <xdr:cNvPr id="431" name="楕円 430"/>
        <xdr:cNvSpPr/>
      </xdr:nvSpPr>
      <xdr:spPr>
        <a:xfrm>
          <a:off x="9588500" y="1279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49865</xdr:rowOff>
    </xdr:from>
    <xdr:ext cx="534377" cy="259045"/>
    <xdr:sp macro="" textlink="">
      <xdr:nvSpPr>
        <xdr:cNvPr id="432" name="テキスト ボックス 431"/>
        <xdr:cNvSpPr txBox="1"/>
      </xdr:nvSpPr>
      <xdr:spPr>
        <a:xfrm>
          <a:off x="9372111" y="1256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42472</xdr:rowOff>
    </xdr:from>
    <xdr:to>
      <xdr:col>46</xdr:col>
      <xdr:colOff>38100</xdr:colOff>
      <xdr:row>77</xdr:row>
      <xdr:rowOff>144072</xdr:rowOff>
    </xdr:to>
    <xdr:sp macro="" textlink="">
      <xdr:nvSpPr>
        <xdr:cNvPr id="433" name="楕円 432"/>
        <xdr:cNvSpPr/>
      </xdr:nvSpPr>
      <xdr:spPr>
        <a:xfrm>
          <a:off x="8699500" y="1324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135199</xdr:rowOff>
    </xdr:from>
    <xdr:ext cx="469744" cy="259045"/>
    <xdr:sp macro="" textlink="">
      <xdr:nvSpPr>
        <xdr:cNvPr id="434" name="テキスト ボックス 433"/>
        <xdr:cNvSpPr txBox="1"/>
      </xdr:nvSpPr>
      <xdr:spPr>
        <a:xfrm>
          <a:off x="8515428" y="1333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45191</xdr:rowOff>
    </xdr:from>
    <xdr:to>
      <xdr:col>41</xdr:col>
      <xdr:colOff>101600</xdr:colOff>
      <xdr:row>77</xdr:row>
      <xdr:rowOff>146791</xdr:rowOff>
    </xdr:to>
    <xdr:sp macro="" textlink="">
      <xdr:nvSpPr>
        <xdr:cNvPr id="435" name="楕円 434"/>
        <xdr:cNvSpPr/>
      </xdr:nvSpPr>
      <xdr:spPr>
        <a:xfrm>
          <a:off x="7810500" y="1324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137918</xdr:rowOff>
    </xdr:from>
    <xdr:ext cx="469744" cy="259045"/>
    <xdr:sp macro="" textlink="">
      <xdr:nvSpPr>
        <xdr:cNvPr id="436" name="テキスト ボックス 435"/>
        <xdr:cNvSpPr txBox="1"/>
      </xdr:nvSpPr>
      <xdr:spPr>
        <a:xfrm>
          <a:off x="7626428" y="1333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57696</xdr:rowOff>
    </xdr:from>
    <xdr:to>
      <xdr:col>36</xdr:col>
      <xdr:colOff>165100</xdr:colOff>
      <xdr:row>77</xdr:row>
      <xdr:rowOff>159296</xdr:rowOff>
    </xdr:to>
    <xdr:sp macro="" textlink="">
      <xdr:nvSpPr>
        <xdr:cNvPr id="437" name="楕円 436"/>
        <xdr:cNvSpPr/>
      </xdr:nvSpPr>
      <xdr:spPr>
        <a:xfrm>
          <a:off x="6921500" y="1325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150423</xdr:rowOff>
    </xdr:from>
    <xdr:ext cx="469744" cy="259045"/>
    <xdr:sp macro="" textlink="">
      <xdr:nvSpPr>
        <xdr:cNvPr id="438" name="テキスト ボックス 437"/>
        <xdr:cNvSpPr txBox="1"/>
      </xdr:nvSpPr>
      <xdr:spPr>
        <a:xfrm>
          <a:off x="6737428" y="1335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103794</xdr:rowOff>
    </xdr:from>
    <xdr:to>
      <xdr:col>55</xdr:col>
      <xdr:colOff>0</xdr:colOff>
      <xdr:row>98</xdr:row>
      <xdr:rowOff>104756</xdr:rowOff>
    </xdr:to>
    <xdr:cxnSp macro="">
      <xdr:nvCxnSpPr>
        <xdr:cNvPr id="469" name="直線コネクタ 468"/>
        <xdr:cNvCxnSpPr/>
      </xdr:nvCxnSpPr>
      <xdr:spPr>
        <a:xfrm flipV="1">
          <a:off x="9639300" y="16562994"/>
          <a:ext cx="838200" cy="34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123323</xdr:rowOff>
    </xdr:from>
    <xdr:to>
      <xdr:col>50</xdr:col>
      <xdr:colOff>114300</xdr:colOff>
      <xdr:row>98</xdr:row>
      <xdr:rowOff>104756</xdr:rowOff>
    </xdr:to>
    <xdr:cxnSp macro="">
      <xdr:nvCxnSpPr>
        <xdr:cNvPr id="472" name="直線コネクタ 471"/>
        <xdr:cNvCxnSpPr/>
      </xdr:nvCxnSpPr>
      <xdr:spPr>
        <a:xfrm>
          <a:off x="8750300" y="16411073"/>
          <a:ext cx="889000" cy="49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57959</xdr:rowOff>
    </xdr:from>
    <xdr:to>
      <xdr:col>45</xdr:col>
      <xdr:colOff>177800</xdr:colOff>
      <xdr:row>95</xdr:row>
      <xdr:rowOff>123323</xdr:rowOff>
    </xdr:to>
    <xdr:cxnSp macro="">
      <xdr:nvCxnSpPr>
        <xdr:cNvPr id="475" name="直線コネクタ 474"/>
        <xdr:cNvCxnSpPr/>
      </xdr:nvCxnSpPr>
      <xdr:spPr>
        <a:xfrm>
          <a:off x="7861300" y="16345709"/>
          <a:ext cx="889000" cy="6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57959</xdr:rowOff>
    </xdr:from>
    <xdr:to>
      <xdr:col>41</xdr:col>
      <xdr:colOff>50800</xdr:colOff>
      <xdr:row>95</xdr:row>
      <xdr:rowOff>128564</xdr:rowOff>
    </xdr:to>
    <xdr:cxnSp macro="">
      <xdr:nvCxnSpPr>
        <xdr:cNvPr id="478" name="直線コネクタ 477"/>
        <xdr:cNvCxnSpPr/>
      </xdr:nvCxnSpPr>
      <xdr:spPr>
        <a:xfrm flipV="1">
          <a:off x="6972300" y="16345709"/>
          <a:ext cx="889000" cy="7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15118</xdr:rowOff>
    </xdr:from>
    <xdr:ext cx="534377" cy="259045"/>
    <xdr:sp macro="" textlink="">
      <xdr:nvSpPr>
        <xdr:cNvPr id="482" name="テキスト ボックス 481"/>
        <xdr:cNvSpPr txBox="1"/>
      </xdr:nvSpPr>
      <xdr:spPr>
        <a:xfrm>
          <a:off x="6705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52994</xdr:rowOff>
    </xdr:from>
    <xdr:to>
      <xdr:col>55</xdr:col>
      <xdr:colOff>50800</xdr:colOff>
      <xdr:row>96</xdr:row>
      <xdr:rowOff>154594</xdr:rowOff>
    </xdr:to>
    <xdr:sp macro="" textlink="">
      <xdr:nvSpPr>
        <xdr:cNvPr id="488" name="楕円 487"/>
        <xdr:cNvSpPr/>
      </xdr:nvSpPr>
      <xdr:spPr>
        <a:xfrm>
          <a:off x="10426700" y="1651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31421</xdr:rowOff>
    </xdr:from>
    <xdr:ext cx="534377" cy="259045"/>
    <xdr:sp macro="" textlink="">
      <xdr:nvSpPr>
        <xdr:cNvPr id="489" name="普通建設事業費 （ うち更新整備　）該当値テキスト"/>
        <xdr:cNvSpPr txBox="1"/>
      </xdr:nvSpPr>
      <xdr:spPr>
        <a:xfrm>
          <a:off x="10528300" y="1649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53956</xdr:rowOff>
    </xdr:from>
    <xdr:to>
      <xdr:col>50</xdr:col>
      <xdr:colOff>165100</xdr:colOff>
      <xdr:row>98</xdr:row>
      <xdr:rowOff>155556</xdr:rowOff>
    </xdr:to>
    <xdr:sp macro="" textlink="">
      <xdr:nvSpPr>
        <xdr:cNvPr id="490" name="楕円 489"/>
        <xdr:cNvSpPr/>
      </xdr:nvSpPr>
      <xdr:spPr>
        <a:xfrm>
          <a:off x="9588500" y="1685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146683</xdr:rowOff>
    </xdr:from>
    <xdr:ext cx="534377" cy="259045"/>
    <xdr:sp macro="" textlink="">
      <xdr:nvSpPr>
        <xdr:cNvPr id="491" name="テキスト ボックス 490"/>
        <xdr:cNvSpPr txBox="1"/>
      </xdr:nvSpPr>
      <xdr:spPr>
        <a:xfrm>
          <a:off x="9372111" y="1694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72523</xdr:rowOff>
    </xdr:from>
    <xdr:to>
      <xdr:col>46</xdr:col>
      <xdr:colOff>38100</xdr:colOff>
      <xdr:row>96</xdr:row>
      <xdr:rowOff>2673</xdr:rowOff>
    </xdr:to>
    <xdr:sp macro="" textlink="">
      <xdr:nvSpPr>
        <xdr:cNvPr id="492" name="楕円 491"/>
        <xdr:cNvSpPr/>
      </xdr:nvSpPr>
      <xdr:spPr>
        <a:xfrm>
          <a:off x="8699500" y="1636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19200</xdr:rowOff>
    </xdr:from>
    <xdr:ext cx="534377" cy="259045"/>
    <xdr:sp macro="" textlink="">
      <xdr:nvSpPr>
        <xdr:cNvPr id="493" name="テキスト ボックス 492"/>
        <xdr:cNvSpPr txBox="1"/>
      </xdr:nvSpPr>
      <xdr:spPr>
        <a:xfrm>
          <a:off x="8483111" y="161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7159</xdr:rowOff>
    </xdr:from>
    <xdr:to>
      <xdr:col>41</xdr:col>
      <xdr:colOff>101600</xdr:colOff>
      <xdr:row>95</xdr:row>
      <xdr:rowOff>108759</xdr:rowOff>
    </xdr:to>
    <xdr:sp macro="" textlink="">
      <xdr:nvSpPr>
        <xdr:cNvPr id="494" name="楕円 493"/>
        <xdr:cNvSpPr/>
      </xdr:nvSpPr>
      <xdr:spPr>
        <a:xfrm>
          <a:off x="7810500" y="1629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125286</xdr:rowOff>
    </xdr:from>
    <xdr:ext cx="534377" cy="259045"/>
    <xdr:sp macro="" textlink="">
      <xdr:nvSpPr>
        <xdr:cNvPr id="495" name="テキスト ボックス 494"/>
        <xdr:cNvSpPr txBox="1"/>
      </xdr:nvSpPr>
      <xdr:spPr>
        <a:xfrm>
          <a:off x="7594111" y="1607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77764</xdr:rowOff>
    </xdr:from>
    <xdr:to>
      <xdr:col>36</xdr:col>
      <xdr:colOff>165100</xdr:colOff>
      <xdr:row>96</xdr:row>
      <xdr:rowOff>7914</xdr:rowOff>
    </xdr:to>
    <xdr:sp macro="" textlink="">
      <xdr:nvSpPr>
        <xdr:cNvPr id="496" name="楕円 495"/>
        <xdr:cNvSpPr/>
      </xdr:nvSpPr>
      <xdr:spPr>
        <a:xfrm>
          <a:off x="6921500" y="1636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170491</xdr:rowOff>
    </xdr:from>
    <xdr:ext cx="534377" cy="259045"/>
    <xdr:sp macro="" textlink="">
      <xdr:nvSpPr>
        <xdr:cNvPr id="497" name="テキスト ボックス 496"/>
        <xdr:cNvSpPr txBox="1"/>
      </xdr:nvSpPr>
      <xdr:spPr>
        <a:xfrm>
          <a:off x="6705111" y="16458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64765</xdr:rowOff>
    </xdr:from>
    <xdr:to>
      <xdr:col>85</xdr:col>
      <xdr:colOff>127000</xdr:colOff>
      <xdr:row>34</xdr:row>
      <xdr:rowOff>125298</xdr:rowOff>
    </xdr:to>
    <xdr:cxnSp macro="">
      <xdr:nvCxnSpPr>
        <xdr:cNvPr id="524" name="直線コネクタ 523"/>
        <xdr:cNvCxnSpPr/>
      </xdr:nvCxnSpPr>
      <xdr:spPr>
        <a:xfrm flipV="1">
          <a:off x="15481300" y="5722615"/>
          <a:ext cx="838200" cy="23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5" name="災害復旧事業費平均値テキスト"/>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125298</xdr:rowOff>
    </xdr:from>
    <xdr:to>
      <xdr:col>81</xdr:col>
      <xdr:colOff>50800</xdr:colOff>
      <xdr:row>37</xdr:row>
      <xdr:rowOff>58684</xdr:rowOff>
    </xdr:to>
    <xdr:cxnSp macro="">
      <xdr:nvCxnSpPr>
        <xdr:cNvPr id="527" name="直線コネクタ 526"/>
        <xdr:cNvCxnSpPr/>
      </xdr:nvCxnSpPr>
      <xdr:spPr>
        <a:xfrm flipV="1">
          <a:off x="14592300" y="5954598"/>
          <a:ext cx="889000" cy="44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29" name="テキスト ボックス 528"/>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58684</xdr:rowOff>
    </xdr:from>
    <xdr:to>
      <xdr:col>76</xdr:col>
      <xdr:colOff>114300</xdr:colOff>
      <xdr:row>38</xdr:row>
      <xdr:rowOff>20508</xdr:rowOff>
    </xdr:to>
    <xdr:cxnSp macro="">
      <xdr:nvCxnSpPr>
        <xdr:cNvPr id="530" name="直線コネクタ 529"/>
        <xdr:cNvCxnSpPr/>
      </xdr:nvCxnSpPr>
      <xdr:spPr>
        <a:xfrm flipV="1">
          <a:off x="13703300" y="6402334"/>
          <a:ext cx="889000" cy="13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32" name="テキスト ボックス 531"/>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17399</xdr:rowOff>
    </xdr:from>
    <xdr:to>
      <xdr:col>71</xdr:col>
      <xdr:colOff>177800</xdr:colOff>
      <xdr:row>38</xdr:row>
      <xdr:rowOff>20508</xdr:rowOff>
    </xdr:to>
    <xdr:cxnSp macro="">
      <xdr:nvCxnSpPr>
        <xdr:cNvPr id="533" name="直線コネクタ 532"/>
        <xdr:cNvCxnSpPr/>
      </xdr:nvCxnSpPr>
      <xdr:spPr>
        <a:xfrm>
          <a:off x="12814300" y="6532499"/>
          <a:ext cx="8890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macro="" textlink="">
      <xdr:nvSpPr>
        <xdr:cNvPr id="535" name="テキスト ボックス 534"/>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7" name="テキスト ボックス 536"/>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13965</xdr:rowOff>
    </xdr:from>
    <xdr:to>
      <xdr:col>85</xdr:col>
      <xdr:colOff>177800</xdr:colOff>
      <xdr:row>33</xdr:row>
      <xdr:rowOff>115565</xdr:rowOff>
    </xdr:to>
    <xdr:sp macro="" textlink="">
      <xdr:nvSpPr>
        <xdr:cNvPr id="543" name="楕円 542"/>
        <xdr:cNvSpPr/>
      </xdr:nvSpPr>
      <xdr:spPr>
        <a:xfrm>
          <a:off x="16268700" y="567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36842</xdr:rowOff>
    </xdr:from>
    <xdr:ext cx="534377" cy="259045"/>
    <xdr:sp macro="" textlink="">
      <xdr:nvSpPr>
        <xdr:cNvPr id="544" name="災害復旧事業費該当値テキスト"/>
        <xdr:cNvSpPr txBox="1"/>
      </xdr:nvSpPr>
      <xdr:spPr>
        <a:xfrm>
          <a:off x="16370300" y="552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74498</xdr:rowOff>
    </xdr:from>
    <xdr:to>
      <xdr:col>81</xdr:col>
      <xdr:colOff>101600</xdr:colOff>
      <xdr:row>35</xdr:row>
      <xdr:rowOff>4648</xdr:rowOff>
    </xdr:to>
    <xdr:sp macro="" textlink="">
      <xdr:nvSpPr>
        <xdr:cNvPr id="545" name="楕円 544"/>
        <xdr:cNvSpPr/>
      </xdr:nvSpPr>
      <xdr:spPr>
        <a:xfrm>
          <a:off x="15430500" y="590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21175</xdr:rowOff>
    </xdr:from>
    <xdr:ext cx="534377" cy="259045"/>
    <xdr:sp macro="" textlink="">
      <xdr:nvSpPr>
        <xdr:cNvPr id="546" name="テキスト ボックス 545"/>
        <xdr:cNvSpPr txBox="1"/>
      </xdr:nvSpPr>
      <xdr:spPr>
        <a:xfrm>
          <a:off x="15214111" y="567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7884</xdr:rowOff>
    </xdr:from>
    <xdr:to>
      <xdr:col>76</xdr:col>
      <xdr:colOff>165100</xdr:colOff>
      <xdr:row>37</xdr:row>
      <xdr:rowOff>109484</xdr:rowOff>
    </xdr:to>
    <xdr:sp macro="" textlink="">
      <xdr:nvSpPr>
        <xdr:cNvPr id="547" name="楕円 546"/>
        <xdr:cNvSpPr/>
      </xdr:nvSpPr>
      <xdr:spPr>
        <a:xfrm>
          <a:off x="14541500" y="63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126011</xdr:rowOff>
    </xdr:from>
    <xdr:ext cx="469744" cy="259045"/>
    <xdr:sp macro="" textlink="">
      <xdr:nvSpPr>
        <xdr:cNvPr id="548" name="テキスト ボックス 547"/>
        <xdr:cNvSpPr txBox="1"/>
      </xdr:nvSpPr>
      <xdr:spPr>
        <a:xfrm>
          <a:off x="14357428" y="61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141158</xdr:rowOff>
    </xdr:from>
    <xdr:to>
      <xdr:col>72</xdr:col>
      <xdr:colOff>38100</xdr:colOff>
      <xdr:row>38</xdr:row>
      <xdr:rowOff>71308</xdr:rowOff>
    </xdr:to>
    <xdr:sp macro="" textlink="">
      <xdr:nvSpPr>
        <xdr:cNvPr id="549" name="楕円 548"/>
        <xdr:cNvSpPr/>
      </xdr:nvSpPr>
      <xdr:spPr>
        <a:xfrm>
          <a:off x="13652500" y="648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87835</xdr:rowOff>
    </xdr:from>
    <xdr:ext cx="469744" cy="259045"/>
    <xdr:sp macro="" textlink="">
      <xdr:nvSpPr>
        <xdr:cNvPr id="550" name="テキスト ボックス 549"/>
        <xdr:cNvSpPr txBox="1"/>
      </xdr:nvSpPr>
      <xdr:spPr>
        <a:xfrm>
          <a:off x="13468428" y="6260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138049</xdr:rowOff>
    </xdr:from>
    <xdr:to>
      <xdr:col>67</xdr:col>
      <xdr:colOff>101600</xdr:colOff>
      <xdr:row>38</xdr:row>
      <xdr:rowOff>68199</xdr:rowOff>
    </xdr:to>
    <xdr:sp macro="" textlink="">
      <xdr:nvSpPr>
        <xdr:cNvPr id="551" name="楕円 550"/>
        <xdr:cNvSpPr/>
      </xdr:nvSpPr>
      <xdr:spPr>
        <a:xfrm>
          <a:off x="12763500" y="648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59326</xdr:rowOff>
    </xdr:from>
    <xdr:ext cx="469744" cy="259045"/>
    <xdr:sp macro="" textlink="">
      <xdr:nvSpPr>
        <xdr:cNvPr id="552" name="テキスト ボックス 551"/>
        <xdr:cNvSpPr txBox="1"/>
      </xdr:nvSpPr>
      <xdr:spPr>
        <a:xfrm>
          <a:off x="12579428" y="6574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24665</xdr:rowOff>
    </xdr:from>
    <xdr:to>
      <xdr:col>85</xdr:col>
      <xdr:colOff>127000</xdr:colOff>
      <xdr:row>74</xdr:row>
      <xdr:rowOff>98846</xdr:rowOff>
    </xdr:to>
    <xdr:cxnSp macro="">
      <xdr:nvCxnSpPr>
        <xdr:cNvPr id="632" name="直線コネクタ 631"/>
        <xdr:cNvCxnSpPr/>
      </xdr:nvCxnSpPr>
      <xdr:spPr>
        <a:xfrm>
          <a:off x="15481300" y="12711965"/>
          <a:ext cx="838200" cy="7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24665</xdr:rowOff>
    </xdr:from>
    <xdr:to>
      <xdr:col>81</xdr:col>
      <xdr:colOff>50800</xdr:colOff>
      <xdr:row>74</xdr:row>
      <xdr:rowOff>29384</xdr:rowOff>
    </xdr:to>
    <xdr:cxnSp macro="">
      <xdr:nvCxnSpPr>
        <xdr:cNvPr id="635" name="直線コネクタ 634"/>
        <xdr:cNvCxnSpPr/>
      </xdr:nvCxnSpPr>
      <xdr:spPr>
        <a:xfrm flipV="1">
          <a:off x="14592300" y="12711965"/>
          <a:ext cx="889000" cy="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4956</xdr:rowOff>
    </xdr:from>
    <xdr:to>
      <xdr:col>76</xdr:col>
      <xdr:colOff>114300</xdr:colOff>
      <xdr:row>74</xdr:row>
      <xdr:rowOff>29384</xdr:rowOff>
    </xdr:to>
    <xdr:cxnSp macro="">
      <xdr:nvCxnSpPr>
        <xdr:cNvPr id="638" name="直線コネクタ 637"/>
        <xdr:cNvCxnSpPr/>
      </xdr:nvCxnSpPr>
      <xdr:spPr>
        <a:xfrm>
          <a:off x="13703300" y="12692256"/>
          <a:ext cx="889000" cy="2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146754</xdr:rowOff>
    </xdr:from>
    <xdr:to>
      <xdr:col>71</xdr:col>
      <xdr:colOff>177800</xdr:colOff>
      <xdr:row>74</xdr:row>
      <xdr:rowOff>4956</xdr:rowOff>
    </xdr:to>
    <xdr:cxnSp macro="">
      <xdr:nvCxnSpPr>
        <xdr:cNvPr id="641" name="直線コネクタ 640"/>
        <xdr:cNvCxnSpPr/>
      </xdr:nvCxnSpPr>
      <xdr:spPr>
        <a:xfrm>
          <a:off x="12814300" y="12662604"/>
          <a:ext cx="889000" cy="2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102401</xdr:rowOff>
    </xdr:from>
    <xdr:ext cx="534377" cy="259045"/>
    <xdr:sp macro="" textlink="">
      <xdr:nvSpPr>
        <xdr:cNvPr id="645" name="テキスト ボックス 644"/>
        <xdr:cNvSpPr txBox="1"/>
      </xdr:nvSpPr>
      <xdr:spPr>
        <a:xfrm>
          <a:off x="12547111" y="127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48046</xdr:rowOff>
    </xdr:from>
    <xdr:to>
      <xdr:col>85</xdr:col>
      <xdr:colOff>177800</xdr:colOff>
      <xdr:row>74</xdr:row>
      <xdr:rowOff>149646</xdr:rowOff>
    </xdr:to>
    <xdr:sp macro="" textlink="">
      <xdr:nvSpPr>
        <xdr:cNvPr id="651" name="楕円 650"/>
        <xdr:cNvSpPr/>
      </xdr:nvSpPr>
      <xdr:spPr>
        <a:xfrm>
          <a:off x="16268700" y="127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70923</xdr:rowOff>
    </xdr:from>
    <xdr:ext cx="534377" cy="259045"/>
    <xdr:sp macro="" textlink="">
      <xdr:nvSpPr>
        <xdr:cNvPr id="652" name="公債費該当値テキスト"/>
        <xdr:cNvSpPr txBox="1"/>
      </xdr:nvSpPr>
      <xdr:spPr>
        <a:xfrm>
          <a:off x="16370300" y="1258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145315</xdr:rowOff>
    </xdr:from>
    <xdr:to>
      <xdr:col>81</xdr:col>
      <xdr:colOff>101600</xdr:colOff>
      <xdr:row>74</xdr:row>
      <xdr:rowOff>75465</xdr:rowOff>
    </xdr:to>
    <xdr:sp macro="" textlink="">
      <xdr:nvSpPr>
        <xdr:cNvPr id="653" name="楕円 652"/>
        <xdr:cNvSpPr/>
      </xdr:nvSpPr>
      <xdr:spPr>
        <a:xfrm>
          <a:off x="15430500" y="1266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91992</xdr:rowOff>
    </xdr:from>
    <xdr:ext cx="534377" cy="259045"/>
    <xdr:sp macro="" textlink="">
      <xdr:nvSpPr>
        <xdr:cNvPr id="654" name="テキスト ボックス 653"/>
        <xdr:cNvSpPr txBox="1"/>
      </xdr:nvSpPr>
      <xdr:spPr>
        <a:xfrm>
          <a:off x="15214111" y="1243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150034</xdr:rowOff>
    </xdr:from>
    <xdr:to>
      <xdr:col>76</xdr:col>
      <xdr:colOff>165100</xdr:colOff>
      <xdr:row>74</xdr:row>
      <xdr:rowOff>80184</xdr:rowOff>
    </xdr:to>
    <xdr:sp macro="" textlink="">
      <xdr:nvSpPr>
        <xdr:cNvPr id="655" name="楕円 654"/>
        <xdr:cNvSpPr/>
      </xdr:nvSpPr>
      <xdr:spPr>
        <a:xfrm>
          <a:off x="14541500" y="1266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96711</xdr:rowOff>
    </xdr:from>
    <xdr:ext cx="534377" cy="259045"/>
    <xdr:sp macro="" textlink="">
      <xdr:nvSpPr>
        <xdr:cNvPr id="656" name="テキスト ボックス 655"/>
        <xdr:cNvSpPr txBox="1"/>
      </xdr:nvSpPr>
      <xdr:spPr>
        <a:xfrm>
          <a:off x="14325111" y="1244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125606</xdr:rowOff>
    </xdr:from>
    <xdr:to>
      <xdr:col>72</xdr:col>
      <xdr:colOff>38100</xdr:colOff>
      <xdr:row>74</xdr:row>
      <xdr:rowOff>55756</xdr:rowOff>
    </xdr:to>
    <xdr:sp macro="" textlink="">
      <xdr:nvSpPr>
        <xdr:cNvPr id="657" name="楕円 656"/>
        <xdr:cNvSpPr/>
      </xdr:nvSpPr>
      <xdr:spPr>
        <a:xfrm>
          <a:off x="13652500" y="1264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72283</xdr:rowOff>
    </xdr:from>
    <xdr:ext cx="534377" cy="259045"/>
    <xdr:sp macro="" textlink="">
      <xdr:nvSpPr>
        <xdr:cNvPr id="658" name="テキスト ボックス 657"/>
        <xdr:cNvSpPr txBox="1"/>
      </xdr:nvSpPr>
      <xdr:spPr>
        <a:xfrm>
          <a:off x="13436111" y="1241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95954</xdr:rowOff>
    </xdr:from>
    <xdr:to>
      <xdr:col>67</xdr:col>
      <xdr:colOff>101600</xdr:colOff>
      <xdr:row>74</xdr:row>
      <xdr:rowOff>26104</xdr:rowOff>
    </xdr:to>
    <xdr:sp macro="" textlink="">
      <xdr:nvSpPr>
        <xdr:cNvPr id="659" name="楕円 658"/>
        <xdr:cNvSpPr/>
      </xdr:nvSpPr>
      <xdr:spPr>
        <a:xfrm>
          <a:off x="12763500" y="1261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42631</xdr:rowOff>
    </xdr:from>
    <xdr:ext cx="534377" cy="259045"/>
    <xdr:sp macro="" textlink="">
      <xdr:nvSpPr>
        <xdr:cNvPr id="660" name="テキスト ボックス 659"/>
        <xdr:cNvSpPr txBox="1"/>
      </xdr:nvSpPr>
      <xdr:spPr>
        <a:xfrm>
          <a:off x="12547111" y="1238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2680</xdr:rowOff>
    </xdr:from>
    <xdr:to>
      <xdr:col>85</xdr:col>
      <xdr:colOff>127000</xdr:colOff>
      <xdr:row>98</xdr:row>
      <xdr:rowOff>143751</xdr:rowOff>
    </xdr:to>
    <xdr:cxnSp macro="">
      <xdr:nvCxnSpPr>
        <xdr:cNvPr id="689" name="直線コネクタ 688"/>
        <xdr:cNvCxnSpPr/>
      </xdr:nvCxnSpPr>
      <xdr:spPr>
        <a:xfrm>
          <a:off x="15481300" y="16804780"/>
          <a:ext cx="838200" cy="14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2680</xdr:rowOff>
    </xdr:from>
    <xdr:to>
      <xdr:col>81</xdr:col>
      <xdr:colOff>50800</xdr:colOff>
      <xdr:row>98</xdr:row>
      <xdr:rowOff>144754</xdr:rowOff>
    </xdr:to>
    <xdr:cxnSp macro="">
      <xdr:nvCxnSpPr>
        <xdr:cNvPr id="692" name="直線コネクタ 691"/>
        <xdr:cNvCxnSpPr/>
      </xdr:nvCxnSpPr>
      <xdr:spPr>
        <a:xfrm flipV="1">
          <a:off x="14592300" y="16804780"/>
          <a:ext cx="889000" cy="14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124625</xdr:rowOff>
    </xdr:from>
    <xdr:to>
      <xdr:col>76</xdr:col>
      <xdr:colOff>114300</xdr:colOff>
      <xdr:row>98</xdr:row>
      <xdr:rowOff>144754</xdr:rowOff>
    </xdr:to>
    <xdr:cxnSp macro="">
      <xdr:nvCxnSpPr>
        <xdr:cNvPr id="695" name="直線コネクタ 694"/>
        <xdr:cNvCxnSpPr/>
      </xdr:nvCxnSpPr>
      <xdr:spPr>
        <a:xfrm>
          <a:off x="13703300" y="16926725"/>
          <a:ext cx="889000" cy="2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124625</xdr:rowOff>
    </xdr:from>
    <xdr:to>
      <xdr:col>71</xdr:col>
      <xdr:colOff>177800</xdr:colOff>
      <xdr:row>98</xdr:row>
      <xdr:rowOff>155677</xdr:rowOff>
    </xdr:to>
    <xdr:cxnSp macro="">
      <xdr:nvCxnSpPr>
        <xdr:cNvPr id="698" name="直線コネクタ 697"/>
        <xdr:cNvCxnSpPr/>
      </xdr:nvCxnSpPr>
      <xdr:spPr>
        <a:xfrm flipV="1">
          <a:off x="12814300" y="16926725"/>
          <a:ext cx="889000" cy="3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82250</xdr:rowOff>
    </xdr:from>
    <xdr:ext cx="534377" cy="259045"/>
    <xdr:sp macro="" textlink="">
      <xdr:nvSpPr>
        <xdr:cNvPr id="702" name="テキスト ボックス 701"/>
        <xdr:cNvSpPr txBox="1"/>
      </xdr:nvSpPr>
      <xdr:spPr>
        <a:xfrm>
          <a:off x="12547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92951</xdr:rowOff>
    </xdr:from>
    <xdr:to>
      <xdr:col>85</xdr:col>
      <xdr:colOff>177800</xdr:colOff>
      <xdr:row>99</xdr:row>
      <xdr:rowOff>23101</xdr:rowOff>
    </xdr:to>
    <xdr:sp macro="" textlink="">
      <xdr:nvSpPr>
        <xdr:cNvPr id="708" name="楕円 707"/>
        <xdr:cNvSpPr/>
      </xdr:nvSpPr>
      <xdr:spPr>
        <a:xfrm>
          <a:off x="16268700" y="1689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7878</xdr:rowOff>
    </xdr:from>
    <xdr:ext cx="469744" cy="259045"/>
    <xdr:sp macro="" textlink="">
      <xdr:nvSpPr>
        <xdr:cNvPr id="709" name="積立金該当値テキスト"/>
        <xdr:cNvSpPr txBox="1"/>
      </xdr:nvSpPr>
      <xdr:spPr>
        <a:xfrm>
          <a:off x="16370300" y="1680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123330</xdr:rowOff>
    </xdr:from>
    <xdr:to>
      <xdr:col>81</xdr:col>
      <xdr:colOff>101600</xdr:colOff>
      <xdr:row>98</xdr:row>
      <xdr:rowOff>53480</xdr:rowOff>
    </xdr:to>
    <xdr:sp macro="" textlink="">
      <xdr:nvSpPr>
        <xdr:cNvPr id="710" name="楕円 709"/>
        <xdr:cNvSpPr/>
      </xdr:nvSpPr>
      <xdr:spPr>
        <a:xfrm>
          <a:off x="15430500" y="167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44607</xdr:rowOff>
    </xdr:from>
    <xdr:ext cx="534377" cy="259045"/>
    <xdr:sp macro="" textlink="">
      <xdr:nvSpPr>
        <xdr:cNvPr id="711" name="テキスト ボックス 710"/>
        <xdr:cNvSpPr txBox="1"/>
      </xdr:nvSpPr>
      <xdr:spPr>
        <a:xfrm>
          <a:off x="15214111" y="1684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93954</xdr:rowOff>
    </xdr:from>
    <xdr:to>
      <xdr:col>76</xdr:col>
      <xdr:colOff>165100</xdr:colOff>
      <xdr:row>99</xdr:row>
      <xdr:rowOff>24104</xdr:rowOff>
    </xdr:to>
    <xdr:sp macro="" textlink="">
      <xdr:nvSpPr>
        <xdr:cNvPr id="712" name="楕円 711"/>
        <xdr:cNvSpPr/>
      </xdr:nvSpPr>
      <xdr:spPr>
        <a:xfrm>
          <a:off x="14541500" y="1689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15231</xdr:rowOff>
    </xdr:from>
    <xdr:ext cx="469744" cy="259045"/>
    <xdr:sp macro="" textlink="">
      <xdr:nvSpPr>
        <xdr:cNvPr id="713" name="テキスト ボックス 712"/>
        <xdr:cNvSpPr txBox="1"/>
      </xdr:nvSpPr>
      <xdr:spPr>
        <a:xfrm>
          <a:off x="14357428" y="1698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73825</xdr:rowOff>
    </xdr:from>
    <xdr:to>
      <xdr:col>72</xdr:col>
      <xdr:colOff>38100</xdr:colOff>
      <xdr:row>99</xdr:row>
      <xdr:rowOff>3975</xdr:rowOff>
    </xdr:to>
    <xdr:sp macro="" textlink="">
      <xdr:nvSpPr>
        <xdr:cNvPr id="714" name="楕円 713"/>
        <xdr:cNvSpPr/>
      </xdr:nvSpPr>
      <xdr:spPr>
        <a:xfrm>
          <a:off x="13652500" y="1687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166552</xdr:rowOff>
    </xdr:from>
    <xdr:ext cx="469744" cy="259045"/>
    <xdr:sp macro="" textlink="">
      <xdr:nvSpPr>
        <xdr:cNvPr id="715" name="テキスト ボックス 714"/>
        <xdr:cNvSpPr txBox="1"/>
      </xdr:nvSpPr>
      <xdr:spPr>
        <a:xfrm>
          <a:off x="13468428" y="1696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104877</xdr:rowOff>
    </xdr:from>
    <xdr:to>
      <xdr:col>67</xdr:col>
      <xdr:colOff>101600</xdr:colOff>
      <xdr:row>99</xdr:row>
      <xdr:rowOff>35027</xdr:rowOff>
    </xdr:to>
    <xdr:sp macro="" textlink="">
      <xdr:nvSpPr>
        <xdr:cNvPr id="716" name="楕円 715"/>
        <xdr:cNvSpPr/>
      </xdr:nvSpPr>
      <xdr:spPr>
        <a:xfrm>
          <a:off x="12763500" y="1690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26154</xdr:rowOff>
    </xdr:from>
    <xdr:ext cx="469744" cy="259045"/>
    <xdr:sp macro="" textlink="">
      <xdr:nvSpPr>
        <xdr:cNvPr id="717" name="テキスト ボックス 716"/>
        <xdr:cNvSpPr txBox="1"/>
      </xdr:nvSpPr>
      <xdr:spPr>
        <a:xfrm>
          <a:off x="12579428" y="1699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86756</xdr:rowOff>
    </xdr:from>
    <xdr:to>
      <xdr:col>116</xdr:col>
      <xdr:colOff>63500</xdr:colOff>
      <xdr:row>37</xdr:row>
      <xdr:rowOff>133071</xdr:rowOff>
    </xdr:to>
    <xdr:cxnSp macro="">
      <xdr:nvCxnSpPr>
        <xdr:cNvPr id="744" name="直線コネクタ 743"/>
        <xdr:cNvCxnSpPr/>
      </xdr:nvCxnSpPr>
      <xdr:spPr>
        <a:xfrm>
          <a:off x="21323300" y="6430406"/>
          <a:ext cx="838200" cy="4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5" name="投資及び出資金平均値テキスト"/>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86756</xdr:rowOff>
    </xdr:from>
    <xdr:to>
      <xdr:col>111</xdr:col>
      <xdr:colOff>177800</xdr:colOff>
      <xdr:row>37</xdr:row>
      <xdr:rowOff>131425</xdr:rowOff>
    </xdr:to>
    <xdr:cxnSp macro="">
      <xdr:nvCxnSpPr>
        <xdr:cNvPr id="747" name="直線コネクタ 746"/>
        <xdr:cNvCxnSpPr/>
      </xdr:nvCxnSpPr>
      <xdr:spPr>
        <a:xfrm flipV="1">
          <a:off x="20434300" y="6430406"/>
          <a:ext cx="889000" cy="4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49" name="テキスト ボックス 748"/>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131425</xdr:rowOff>
    </xdr:from>
    <xdr:to>
      <xdr:col>107</xdr:col>
      <xdr:colOff>50800</xdr:colOff>
      <xdr:row>38</xdr:row>
      <xdr:rowOff>12873</xdr:rowOff>
    </xdr:to>
    <xdr:cxnSp macro="">
      <xdr:nvCxnSpPr>
        <xdr:cNvPr id="750" name="直線コネクタ 749"/>
        <xdr:cNvCxnSpPr/>
      </xdr:nvCxnSpPr>
      <xdr:spPr>
        <a:xfrm flipV="1">
          <a:off x="19545300" y="6475075"/>
          <a:ext cx="889000" cy="5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12873</xdr:rowOff>
    </xdr:from>
    <xdr:to>
      <xdr:col>102</xdr:col>
      <xdr:colOff>114300</xdr:colOff>
      <xdr:row>38</xdr:row>
      <xdr:rowOff>66228</xdr:rowOff>
    </xdr:to>
    <xdr:cxnSp macro="">
      <xdr:nvCxnSpPr>
        <xdr:cNvPr id="753" name="直線コネクタ 752"/>
        <xdr:cNvCxnSpPr/>
      </xdr:nvCxnSpPr>
      <xdr:spPr>
        <a:xfrm flipV="1">
          <a:off x="18656300" y="6527973"/>
          <a:ext cx="889000" cy="5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82271</xdr:rowOff>
    </xdr:from>
    <xdr:to>
      <xdr:col>116</xdr:col>
      <xdr:colOff>114300</xdr:colOff>
      <xdr:row>38</xdr:row>
      <xdr:rowOff>12421</xdr:rowOff>
    </xdr:to>
    <xdr:sp macro="" textlink="">
      <xdr:nvSpPr>
        <xdr:cNvPr id="763" name="楕円 762"/>
        <xdr:cNvSpPr/>
      </xdr:nvSpPr>
      <xdr:spPr>
        <a:xfrm>
          <a:off x="22110700" y="642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105148</xdr:rowOff>
    </xdr:from>
    <xdr:ext cx="469744" cy="259045"/>
    <xdr:sp macro="" textlink="">
      <xdr:nvSpPr>
        <xdr:cNvPr id="764" name="投資及び出資金該当値テキスト"/>
        <xdr:cNvSpPr txBox="1"/>
      </xdr:nvSpPr>
      <xdr:spPr>
        <a:xfrm>
          <a:off x="22212300" y="6277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35956</xdr:rowOff>
    </xdr:from>
    <xdr:to>
      <xdr:col>112</xdr:col>
      <xdr:colOff>38100</xdr:colOff>
      <xdr:row>37</xdr:row>
      <xdr:rowOff>137556</xdr:rowOff>
    </xdr:to>
    <xdr:sp macro="" textlink="">
      <xdr:nvSpPr>
        <xdr:cNvPr id="765" name="楕円 764"/>
        <xdr:cNvSpPr/>
      </xdr:nvSpPr>
      <xdr:spPr>
        <a:xfrm>
          <a:off x="21272500" y="637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154083</xdr:rowOff>
    </xdr:from>
    <xdr:ext cx="469744" cy="259045"/>
    <xdr:sp macro="" textlink="">
      <xdr:nvSpPr>
        <xdr:cNvPr id="766" name="テキスト ボックス 765"/>
        <xdr:cNvSpPr txBox="1"/>
      </xdr:nvSpPr>
      <xdr:spPr>
        <a:xfrm>
          <a:off x="21088428" y="615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80625</xdr:rowOff>
    </xdr:from>
    <xdr:to>
      <xdr:col>107</xdr:col>
      <xdr:colOff>101600</xdr:colOff>
      <xdr:row>38</xdr:row>
      <xdr:rowOff>10775</xdr:rowOff>
    </xdr:to>
    <xdr:sp macro="" textlink="">
      <xdr:nvSpPr>
        <xdr:cNvPr id="767" name="楕円 766"/>
        <xdr:cNvSpPr/>
      </xdr:nvSpPr>
      <xdr:spPr>
        <a:xfrm>
          <a:off x="20383500" y="64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27302</xdr:rowOff>
    </xdr:from>
    <xdr:ext cx="469744" cy="259045"/>
    <xdr:sp macro="" textlink="">
      <xdr:nvSpPr>
        <xdr:cNvPr id="768" name="テキスト ボックス 767"/>
        <xdr:cNvSpPr txBox="1"/>
      </xdr:nvSpPr>
      <xdr:spPr>
        <a:xfrm>
          <a:off x="20199428" y="619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133523</xdr:rowOff>
    </xdr:from>
    <xdr:to>
      <xdr:col>102</xdr:col>
      <xdr:colOff>165100</xdr:colOff>
      <xdr:row>38</xdr:row>
      <xdr:rowOff>63673</xdr:rowOff>
    </xdr:to>
    <xdr:sp macro="" textlink="">
      <xdr:nvSpPr>
        <xdr:cNvPr id="769" name="楕円 768"/>
        <xdr:cNvSpPr/>
      </xdr:nvSpPr>
      <xdr:spPr>
        <a:xfrm>
          <a:off x="19494500" y="647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54800</xdr:rowOff>
    </xdr:from>
    <xdr:ext cx="469744" cy="259045"/>
    <xdr:sp macro="" textlink="">
      <xdr:nvSpPr>
        <xdr:cNvPr id="770" name="テキスト ボックス 769"/>
        <xdr:cNvSpPr txBox="1"/>
      </xdr:nvSpPr>
      <xdr:spPr>
        <a:xfrm>
          <a:off x="19310428" y="6569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15428</xdr:rowOff>
    </xdr:from>
    <xdr:to>
      <xdr:col>98</xdr:col>
      <xdr:colOff>38100</xdr:colOff>
      <xdr:row>38</xdr:row>
      <xdr:rowOff>117028</xdr:rowOff>
    </xdr:to>
    <xdr:sp macro="" textlink="">
      <xdr:nvSpPr>
        <xdr:cNvPr id="771" name="楕円 770"/>
        <xdr:cNvSpPr/>
      </xdr:nvSpPr>
      <xdr:spPr>
        <a:xfrm>
          <a:off x="18605500" y="653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108155</xdr:rowOff>
    </xdr:from>
    <xdr:ext cx="469744" cy="259045"/>
    <xdr:sp macro="" textlink="">
      <xdr:nvSpPr>
        <xdr:cNvPr id="772" name="テキスト ボックス 771"/>
        <xdr:cNvSpPr txBox="1"/>
      </xdr:nvSpPr>
      <xdr:spPr>
        <a:xfrm>
          <a:off x="18421428" y="662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118943</xdr:rowOff>
    </xdr:from>
    <xdr:to>
      <xdr:col>116</xdr:col>
      <xdr:colOff>63500</xdr:colOff>
      <xdr:row>58</xdr:row>
      <xdr:rowOff>119126</xdr:rowOff>
    </xdr:to>
    <xdr:cxnSp macro="">
      <xdr:nvCxnSpPr>
        <xdr:cNvPr id="799" name="直線コネクタ 798"/>
        <xdr:cNvCxnSpPr/>
      </xdr:nvCxnSpPr>
      <xdr:spPr>
        <a:xfrm flipV="1">
          <a:off x="21323300" y="10063043"/>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119126</xdr:rowOff>
    </xdr:from>
    <xdr:to>
      <xdr:col>111</xdr:col>
      <xdr:colOff>177800</xdr:colOff>
      <xdr:row>58</xdr:row>
      <xdr:rowOff>122098</xdr:rowOff>
    </xdr:to>
    <xdr:cxnSp macro="">
      <xdr:nvCxnSpPr>
        <xdr:cNvPr id="802" name="直線コネクタ 801"/>
        <xdr:cNvCxnSpPr/>
      </xdr:nvCxnSpPr>
      <xdr:spPr>
        <a:xfrm flipV="1">
          <a:off x="20434300" y="10063226"/>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119355</xdr:rowOff>
    </xdr:from>
    <xdr:to>
      <xdr:col>107</xdr:col>
      <xdr:colOff>50800</xdr:colOff>
      <xdr:row>58</xdr:row>
      <xdr:rowOff>122098</xdr:rowOff>
    </xdr:to>
    <xdr:cxnSp macro="">
      <xdr:nvCxnSpPr>
        <xdr:cNvPr id="805" name="直線コネクタ 804"/>
        <xdr:cNvCxnSpPr/>
      </xdr:nvCxnSpPr>
      <xdr:spPr>
        <a:xfrm>
          <a:off x="19545300" y="1006345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119355</xdr:rowOff>
    </xdr:from>
    <xdr:to>
      <xdr:col>102</xdr:col>
      <xdr:colOff>114300</xdr:colOff>
      <xdr:row>58</xdr:row>
      <xdr:rowOff>119538</xdr:rowOff>
    </xdr:to>
    <xdr:cxnSp macro="">
      <xdr:nvCxnSpPr>
        <xdr:cNvPr id="808" name="直線コネクタ 807"/>
        <xdr:cNvCxnSpPr/>
      </xdr:nvCxnSpPr>
      <xdr:spPr>
        <a:xfrm flipV="1">
          <a:off x="18656300" y="10063455"/>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2" name="テキスト ボックス 811"/>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68143</xdr:rowOff>
    </xdr:from>
    <xdr:to>
      <xdr:col>116</xdr:col>
      <xdr:colOff>114300</xdr:colOff>
      <xdr:row>58</xdr:row>
      <xdr:rowOff>169743</xdr:rowOff>
    </xdr:to>
    <xdr:sp macro="" textlink="">
      <xdr:nvSpPr>
        <xdr:cNvPr id="818" name="楕円 817"/>
        <xdr:cNvSpPr/>
      </xdr:nvSpPr>
      <xdr:spPr>
        <a:xfrm>
          <a:off x="22110700" y="1001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154520</xdr:rowOff>
    </xdr:from>
    <xdr:ext cx="378565" cy="259045"/>
    <xdr:sp macro="" textlink="">
      <xdr:nvSpPr>
        <xdr:cNvPr id="819" name="貸付金該当値テキスト"/>
        <xdr:cNvSpPr txBox="1"/>
      </xdr:nvSpPr>
      <xdr:spPr>
        <a:xfrm>
          <a:off x="22212300" y="9927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68326</xdr:rowOff>
    </xdr:from>
    <xdr:to>
      <xdr:col>112</xdr:col>
      <xdr:colOff>38100</xdr:colOff>
      <xdr:row>58</xdr:row>
      <xdr:rowOff>169926</xdr:rowOff>
    </xdr:to>
    <xdr:sp macro="" textlink="">
      <xdr:nvSpPr>
        <xdr:cNvPr id="820" name="楕円 819"/>
        <xdr:cNvSpPr/>
      </xdr:nvSpPr>
      <xdr:spPr>
        <a:xfrm>
          <a:off x="21272500" y="1001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161053</xdr:rowOff>
    </xdr:from>
    <xdr:ext cx="378565" cy="259045"/>
    <xdr:sp macro="" textlink="">
      <xdr:nvSpPr>
        <xdr:cNvPr id="821" name="テキスト ボックス 820"/>
        <xdr:cNvSpPr txBox="1"/>
      </xdr:nvSpPr>
      <xdr:spPr>
        <a:xfrm>
          <a:off x="21134017" y="10105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71298</xdr:rowOff>
    </xdr:from>
    <xdr:to>
      <xdr:col>107</xdr:col>
      <xdr:colOff>101600</xdr:colOff>
      <xdr:row>59</xdr:row>
      <xdr:rowOff>1448</xdr:rowOff>
    </xdr:to>
    <xdr:sp macro="" textlink="">
      <xdr:nvSpPr>
        <xdr:cNvPr id="822" name="楕円 821"/>
        <xdr:cNvSpPr/>
      </xdr:nvSpPr>
      <xdr:spPr>
        <a:xfrm>
          <a:off x="20383500" y="100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164025</xdr:rowOff>
    </xdr:from>
    <xdr:ext cx="378565" cy="259045"/>
    <xdr:sp macro="" textlink="">
      <xdr:nvSpPr>
        <xdr:cNvPr id="823" name="テキスト ボックス 822"/>
        <xdr:cNvSpPr txBox="1"/>
      </xdr:nvSpPr>
      <xdr:spPr>
        <a:xfrm>
          <a:off x="20245017" y="10108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68555</xdr:rowOff>
    </xdr:from>
    <xdr:to>
      <xdr:col>102</xdr:col>
      <xdr:colOff>165100</xdr:colOff>
      <xdr:row>58</xdr:row>
      <xdr:rowOff>170155</xdr:rowOff>
    </xdr:to>
    <xdr:sp macro="" textlink="">
      <xdr:nvSpPr>
        <xdr:cNvPr id="824" name="楕円 823"/>
        <xdr:cNvSpPr/>
      </xdr:nvSpPr>
      <xdr:spPr>
        <a:xfrm>
          <a:off x="19494500" y="1001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161282</xdr:rowOff>
    </xdr:from>
    <xdr:ext cx="378565" cy="259045"/>
    <xdr:sp macro="" textlink="">
      <xdr:nvSpPr>
        <xdr:cNvPr id="825" name="テキスト ボックス 824"/>
        <xdr:cNvSpPr txBox="1"/>
      </xdr:nvSpPr>
      <xdr:spPr>
        <a:xfrm>
          <a:off x="19356017" y="10105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68738</xdr:rowOff>
    </xdr:from>
    <xdr:to>
      <xdr:col>98</xdr:col>
      <xdr:colOff>38100</xdr:colOff>
      <xdr:row>58</xdr:row>
      <xdr:rowOff>170338</xdr:rowOff>
    </xdr:to>
    <xdr:sp macro="" textlink="">
      <xdr:nvSpPr>
        <xdr:cNvPr id="826" name="楕円 825"/>
        <xdr:cNvSpPr/>
      </xdr:nvSpPr>
      <xdr:spPr>
        <a:xfrm>
          <a:off x="18605500" y="1001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161465</xdr:rowOff>
    </xdr:from>
    <xdr:ext cx="378565" cy="259045"/>
    <xdr:sp macro="" textlink="">
      <xdr:nvSpPr>
        <xdr:cNvPr id="827" name="テキスト ボックス 826"/>
        <xdr:cNvSpPr txBox="1"/>
      </xdr:nvSpPr>
      <xdr:spPr>
        <a:xfrm>
          <a:off x="18467017" y="10105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95214</xdr:rowOff>
    </xdr:from>
    <xdr:to>
      <xdr:col>116</xdr:col>
      <xdr:colOff>63500</xdr:colOff>
      <xdr:row>75</xdr:row>
      <xdr:rowOff>129299</xdr:rowOff>
    </xdr:to>
    <xdr:cxnSp macro="">
      <xdr:nvCxnSpPr>
        <xdr:cNvPr id="855" name="直線コネクタ 854"/>
        <xdr:cNvCxnSpPr/>
      </xdr:nvCxnSpPr>
      <xdr:spPr>
        <a:xfrm flipV="1">
          <a:off x="21323300" y="12953964"/>
          <a:ext cx="838200" cy="3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103673</xdr:rowOff>
    </xdr:from>
    <xdr:to>
      <xdr:col>111</xdr:col>
      <xdr:colOff>177800</xdr:colOff>
      <xdr:row>75</xdr:row>
      <xdr:rowOff>129299</xdr:rowOff>
    </xdr:to>
    <xdr:cxnSp macro="">
      <xdr:nvCxnSpPr>
        <xdr:cNvPr id="858" name="直線コネクタ 857"/>
        <xdr:cNvCxnSpPr/>
      </xdr:nvCxnSpPr>
      <xdr:spPr>
        <a:xfrm>
          <a:off x="20434300" y="12962423"/>
          <a:ext cx="889000" cy="2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103673</xdr:rowOff>
    </xdr:from>
    <xdr:to>
      <xdr:col>107</xdr:col>
      <xdr:colOff>50800</xdr:colOff>
      <xdr:row>75</xdr:row>
      <xdr:rowOff>104427</xdr:rowOff>
    </xdr:to>
    <xdr:cxnSp macro="">
      <xdr:nvCxnSpPr>
        <xdr:cNvPr id="861" name="直線コネクタ 860"/>
        <xdr:cNvCxnSpPr/>
      </xdr:nvCxnSpPr>
      <xdr:spPr>
        <a:xfrm flipV="1">
          <a:off x="19545300" y="12962423"/>
          <a:ext cx="889000" cy="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3" name="テキスト ボックス 862"/>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104427</xdr:rowOff>
    </xdr:from>
    <xdr:to>
      <xdr:col>102</xdr:col>
      <xdr:colOff>114300</xdr:colOff>
      <xdr:row>75</xdr:row>
      <xdr:rowOff>113936</xdr:rowOff>
    </xdr:to>
    <xdr:cxnSp macro="">
      <xdr:nvCxnSpPr>
        <xdr:cNvPr id="864" name="直線コネクタ 863"/>
        <xdr:cNvCxnSpPr/>
      </xdr:nvCxnSpPr>
      <xdr:spPr>
        <a:xfrm flipV="1">
          <a:off x="18656300" y="12963177"/>
          <a:ext cx="889000" cy="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6" name="テキスト ボックス 865"/>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6245</xdr:rowOff>
    </xdr:from>
    <xdr:ext cx="534377" cy="259045"/>
    <xdr:sp macro="" textlink="">
      <xdr:nvSpPr>
        <xdr:cNvPr id="868" name="テキスト ボックス 867"/>
        <xdr:cNvSpPr txBox="1"/>
      </xdr:nvSpPr>
      <xdr:spPr>
        <a:xfrm>
          <a:off x="18389111" y="1303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44414</xdr:rowOff>
    </xdr:from>
    <xdr:to>
      <xdr:col>116</xdr:col>
      <xdr:colOff>114300</xdr:colOff>
      <xdr:row>75</xdr:row>
      <xdr:rowOff>146014</xdr:rowOff>
    </xdr:to>
    <xdr:sp macro="" textlink="">
      <xdr:nvSpPr>
        <xdr:cNvPr id="874" name="楕円 873"/>
        <xdr:cNvSpPr/>
      </xdr:nvSpPr>
      <xdr:spPr>
        <a:xfrm>
          <a:off x="22110700" y="1290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67291</xdr:rowOff>
    </xdr:from>
    <xdr:ext cx="534377" cy="259045"/>
    <xdr:sp macro="" textlink="">
      <xdr:nvSpPr>
        <xdr:cNvPr id="875" name="繰出金該当値テキスト"/>
        <xdr:cNvSpPr txBox="1"/>
      </xdr:nvSpPr>
      <xdr:spPr>
        <a:xfrm>
          <a:off x="22212300" y="1275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78499</xdr:rowOff>
    </xdr:from>
    <xdr:to>
      <xdr:col>112</xdr:col>
      <xdr:colOff>38100</xdr:colOff>
      <xdr:row>76</xdr:row>
      <xdr:rowOff>8649</xdr:rowOff>
    </xdr:to>
    <xdr:sp macro="" textlink="">
      <xdr:nvSpPr>
        <xdr:cNvPr id="876" name="楕円 875"/>
        <xdr:cNvSpPr/>
      </xdr:nvSpPr>
      <xdr:spPr>
        <a:xfrm>
          <a:off x="21272500" y="129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25176</xdr:rowOff>
    </xdr:from>
    <xdr:ext cx="534377" cy="259045"/>
    <xdr:sp macro="" textlink="">
      <xdr:nvSpPr>
        <xdr:cNvPr id="877" name="テキスト ボックス 876"/>
        <xdr:cNvSpPr txBox="1"/>
      </xdr:nvSpPr>
      <xdr:spPr>
        <a:xfrm>
          <a:off x="21056111" y="1271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52873</xdr:rowOff>
    </xdr:from>
    <xdr:to>
      <xdr:col>107</xdr:col>
      <xdr:colOff>101600</xdr:colOff>
      <xdr:row>75</xdr:row>
      <xdr:rowOff>154473</xdr:rowOff>
    </xdr:to>
    <xdr:sp macro="" textlink="">
      <xdr:nvSpPr>
        <xdr:cNvPr id="878" name="楕円 877"/>
        <xdr:cNvSpPr/>
      </xdr:nvSpPr>
      <xdr:spPr>
        <a:xfrm>
          <a:off x="20383500" y="1291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171000</xdr:rowOff>
    </xdr:from>
    <xdr:ext cx="534377" cy="259045"/>
    <xdr:sp macro="" textlink="">
      <xdr:nvSpPr>
        <xdr:cNvPr id="879" name="テキスト ボックス 878"/>
        <xdr:cNvSpPr txBox="1"/>
      </xdr:nvSpPr>
      <xdr:spPr>
        <a:xfrm>
          <a:off x="20167111" y="1268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53627</xdr:rowOff>
    </xdr:from>
    <xdr:to>
      <xdr:col>102</xdr:col>
      <xdr:colOff>165100</xdr:colOff>
      <xdr:row>75</xdr:row>
      <xdr:rowOff>155228</xdr:rowOff>
    </xdr:to>
    <xdr:sp macro="" textlink="">
      <xdr:nvSpPr>
        <xdr:cNvPr id="880" name="楕円 879"/>
        <xdr:cNvSpPr/>
      </xdr:nvSpPr>
      <xdr:spPr>
        <a:xfrm>
          <a:off x="19494500" y="1291237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304</xdr:rowOff>
    </xdr:from>
    <xdr:ext cx="534377" cy="259045"/>
    <xdr:sp macro="" textlink="">
      <xdr:nvSpPr>
        <xdr:cNvPr id="881" name="テキスト ボックス 880"/>
        <xdr:cNvSpPr txBox="1"/>
      </xdr:nvSpPr>
      <xdr:spPr>
        <a:xfrm>
          <a:off x="19278111" y="1268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63136</xdr:rowOff>
    </xdr:from>
    <xdr:to>
      <xdr:col>98</xdr:col>
      <xdr:colOff>38100</xdr:colOff>
      <xdr:row>75</xdr:row>
      <xdr:rowOff>164737</xdr:rowOff>
    </xdr:to>
    <xdr:sp macro="" textlink="">
      <xdr:nvSpPr>
        <xdr:cNvPr id="882" name="楕円 881"/>
        <xdr:cNvSpPr/>
      </xdr:nvSpPr>
      <xdr:spPr>
        <a:xfrm>
          <a:off x="18605500" y="129218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9813</xdr:rowOff>
    </xdr:from>
    <xdr:ext cx="534377" cy="259045"/>
    <xdr:sp macro="" textlink="">
      <xdr:nvSpPr>
        <xdr:cNvPr id="883" name="テキスト ボックス 882"/>
        <xdr:cNvSpPr txBox="1"/>
      </xdr:nvSpPr>
      <xdr:spPr>
        <a:xfrm>
          <a:off x="18389111" y="1269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effectLst/>
              <a:latin typeface="ＭＳ Ｐゴシック" panose="020B0600070205080204" pitchFamily="50" charset="-128"/>
              <a:ea typeface="ＭＳ Ｐゴシック" panose="020B0600070205080204" pitchFamily="50" charset="-128"/>
            </a:rPr>
            <a:t>人件費については、全国平均を大きく上回る水準で推移している。これは総合支所方式により、支所職員の配置が多く、全体職員数が多いことに加え、ラスパイレス指数も高いことが要因の一つとなっている。前年度と比較すると</a:t>
          </a:r>
          <a:r>
            <a:rPr lang="en-US" altLang="ja-JP" sz="1300">
              <a:effectLst/>
              <a:latin typeface="ＭＳ Ｐゴシック" panose="020B0600070205080204" pitchFamily="50" charset="-128"/>
              <a:ea typeface="ＭＳ Ｐゴシック" panose="020B0600070205080204" pitchFamily="50" charset="-128"/>
            </a:rPr>
            <a:t>9,312</a:t>
          </a:r>
          <a:r>
            <a:rPr lang="ja-JP" altLang="en-US" sz="1300">
              <a:effectLst/>
              <a:latin typeface="ＭＳ Ｐゴシック" panose="020B0600070205080204" pitchFamily="50" charset="-128"/>
              <a:ea typeface="ＭＳ Ｐゴシック" panose="020B0600070205080204" pitchFamily="50" charset="-128"/>
            </a:rPr>
            <a:t>円の増となり、正職員数の増加（</a:t>
          </a:r>
          <a:r>
            <a:rPr lang="en-US" altLang="ja-JP" sz="1300">
              <a:effectLst/>
              <a:latin typeface="ＭＳ Ｐゴシック" panose="020B0600070205080204" pitchFamily="50" charset="-128"/>
              <a:ea typeface="ＭＳ Ｐゴシック" panose="020B0600070205080204" pitchFamily="50" charset="-128"/>
            </a:rPr>
            <a:t>787</a:t>
          </a:r>
          <a:r>
            <a:rPr lang="ja-JP" altLang="en-US" sz="1300">
              <a:effectLst/>
              <a:latin typeface="ＭＳ Ｐゴシック" panose="020B0600070205080204" pitchFamily="50" charset="-128"/>
              <a:ea typeface="ＭＳ Ｐゴシック" panose="020B0600070205080204" pitchFamily="50" charset="-128"/>
            </a:rPr>
            <a:t>人→</a:t>
          </a:r>
          <a:r>
            <a:rPr lang="en-US" altLang="ja-JP" sz="1300">
              <a:effectLst/>
              <a:latin typeface="ＭＳ Ｐゴシック" panose="020B0600070205080204" pitchFamily="50" charset="-128"/>
              <a:ea typeface="ＭＳ Ｐゴシック" panose="020B0600070205080204" pitchFamily="50" charset="-128"/>
            </a:rPr>
            <a:t>799</a:t>
          </a:r>
          <a:r>
            <a:rPr lang="ja-JP" altLang="en-US" sz="1300">
              <a:effectLst/>
              <a:latin typeface="ＭＳ Ｐゴシック" panose="020B0600070205080204" pitchFamily="50" charset="-128"/>
              <a:ea typeface="ＭＳ Ｐゴシック" panose="020B0600070205080204" pitchFamily="50" charset="-128"/>
            </a:rPr>
            <a:t>人）や退職者数の増加（</a:t>
          </a:r>
          <a:r>
            <a:rPr lang="en-US" altLang="ja-JP" sz="1300">
              <a:effectLst/>
              <a:latin typeface="ＭＳ Ｐゴシック" panose="020B0600070205080204" pitchFamily="50" charset="-128"/>
              <a:ea typeface="ＭＳ Ｐゴシック" panose="020B0600070205080204" pitchFamily="50" charset="-128"/>
            </a:rPr>
            <a:t>18</a:t>
          </a:r>
          <a:r>
            <a:rPr lang="ja-JP" altLang="en-US" sz="1300">
              <a:effectLst/>
              <a:latin typeface="ＭＳ Ｐゴシック" panose="020B0600070205080204" pitchFamily="50" charset="-128"/>
              <a:ea typeface="ＭＳ Ｐゴシック" panose="020B0600070205080204" pitchFamily="50" charset="-128"/>
            </a:rPr>
            <a:t>人→</a:t>
          </a:r>
          <a:r>
            <a:rPr lang="en-US" altLang="ja-JP" sz="1300">
              <a:effectLst/>
              <a:latin typeface="ＭＳ Ｐゴシック" panose="020B0600070205080204" pitchFamily="50" charset="-128"/>
              <a:ea typeface="ＭＳ Ｐゴシック" panose="020B0600070205080204" pitchFamily="50" charset="-128"/>
            </a:rPr>
            <a:t>33</a:t>
          </a:r>
          <a:r>
            <a:rPr lang="ja-JP" altLang="en-US" sz="1300">
              <a:effectLst/>
              <a:latin typeface="ＭＳ Ｐゴシック" panose="020B0600070205080204" pitchFamily="50" charset="-128"/>
              <a:ea typeface="ＭＳ Ｐゴシック" panose="020B0600070205080204" pitchFamily="50" charset="-128"/>
            </a:rPr>
            <a:t>人）に伴う退職手当の増加が主な要因である。</a:t>
          </a:r>
        </a:p>
        <a:p>
          <a:r>
            <a:rPr lang="ja-JP" altLang="en-US" sz="1300">
              <a:effectLst/>
              <a:latin typeface="ＭＳ Ｐゴシック" panose="020B0600070205080204" pitchFamily="50" charset="-128"/>
              <a:ea typeface="ＭＳ Ｐゴシック" panose="020B0600070205080204" pitchFamily="50" charset="-128"/>
            </a:rPr>
            <a:t>扶助費については、</a:t>
          </a:r>
          <a:r>
            <a:rPr lang="en-US" altLang="ja-JP" sz="1300">
              <a:effectLst/>
              <a:latin typeface="ＭＳ Ｐゴシック" panose="020B0600070205080204" pitchFamily="50" charset="-128"/>
              <a:ea typeface="ＭＳ Ｐゴシック" panose="020B0600070205080204" pitchFamily="50" charset="-128"/>
            </a:rPr>
            <a:t>5,534</a:t>
          </a:r>
          <a:r>
            <a:rPr lang="ja-JP" altLang="en-US" sz="1300">
              <a:effectLst/>
              <a:latin typeface="ＭＳ Ｐゴシック" panose="020B0600070205080204" pitchFamily="50" charset="-128"/>
              <a:ea typeface="ＭＳ Ｐゴシック" panose="020B0600070205080204" pitchFamily="50" charset="-128"/>
            </a:rPr>
            <a:t>円の増となっており、児童福祉運営事業費や児童手当給付金の増が主な要因である。扶助費は、今後も横ばいで推移することが見込まれるため、引き続き財政基盤の確立に努める。</a:t>
          </a:r>
        </a:p>
        <a:p>
          <a:r>
            <a:rPr lang="ja-JP" altLang="en-US" sz="1300">
              <a:effectLst/>
              <a:latin typeface="ＭＳ Ｐゴシック" panose="020B0600070205080204" pitchFamily="50" charset="-128"/>
              <a:ea typeface="ＭＳ Ｐゴシック" panose="020B0600070205080204" pitchFamily="50" charset="-128"/>
            </a:rPr>
            <a:t>補助費等については、プレミアム付商品券事業補助金の皆減（△</a:t>
          </a:r>
          <a:r>
            <a:rPr lang="en-US" altLang="ja-JP" sz="1300">
              <a:effectLst/>
              <a:latin typeface="ＭＳ Ｐゴシック" panose="020B0600070205080204" pitchFamily="50" charset="-128"/>
              <a:ea typeface="ＭＳ Ｐゴシック" panose="020B0600070205080204" pitchFamily="50" charset="-128"/>
            </a:rPr>
            <a:t>418,679</a:t>
          </a:r>
          <a:r>
            <a:rPr lang="ja-JP" altLang="en-US" sz="1300">
              <a:effectLst/>
              <a:latin typeface="ＭＳ Ｐゴシック" panose="020B0600070205080204" pitchFamily="50" charset="-128"/>
              <a:ea typeface="ＭＳ Ｐゴシック" panose="020B0600070205080204" pitchFamily="50" charset="-128"/>
            </a:rPr>
            <a:t>千円）が主な要因として前年度比</a:t>
          </a:r>
          <a:r>
            <a:rPr lang="en-US" altLang="ja-JP" sz="1300">
              <a:effectLst/>
              <a:latin typeface="ＭＳ Ｐゴシック" panose="020B0600070205080204" pitchFamily="50" charset="-128"/>
              <a:ea typeface="ＭＳ Ｐゴシック" panose="020B0600070205080204" pitchFamily="50" charset="-128"/>
            </a:rPr>
            <a:t>5,201</a:t>
          </a:r>
          <a:r>
            <a:rPr lang="ja-JP" altLang="en-US" sz="1300">
              <a:effectLst/>
              <a:latin typeface="ＭＳ Ｐゴシック" panose="020B0600070205080204" pitchFamily="50" charset="-128"/>
              <a:ea typeface="ＭＳ Ｐゴシック" panose="020B0600070205080204" pitchFamily="50" charset="-128"/>
            </a:rPr>
            <a:t>円減となっている。</a:t>
          </a:r>
        </a:p>
        <a:p>
          <a:r>
            <a:rPr lang="ja-JP" altLang="en-US" sz="1300">
              <a:effectLst/>
              <a:latin typeface="ＭＳ Ｐゴシック" panose="020B0600070205080204" pitchFamily="50" charset="-128"/>
              <a:ea typeface="ＭＳ Ｐゴシック" panose="020B0600070205080204" pitchFamily="50" charset="-128"/>
            </a:rPr>
            <a:t>普通建設事業については、機械棟整備事業費の増（</a:t>
          </a:r>
          <a:r>
            <a:rPr lang="en-US" altLang="ja-JP" sz="1300">
              <a:effectLst/>
              <a:latin typeface="ＭＳ Ｐゴシック" panose="020B0600070205080204" pitchFamily="50" charset="-128"/>
              <a:ea typeface="ＭＳ Ｐゴシック" panose="020B0600070205080204" pitchFamily="50" charset="-128"/>
            </a:rPr>
            <a:t>973,919</a:t>
          </a:r>
          <a:r>
            <a:rPr lang="ja-JP" altLang="en-US" sz="1300">
              <a:effectLst/>
              <a:latin typeface="ＭＳ Ｐゴシック" panose="020B0600070205080204" pitchFamily="50" charset="-128"/>
              <a:ea typeface="ＭＳ Ｐゴシック" panose="020B0600070205080204" pitchFamily="50" charset="-128"/>
            </a:rPr>
            <a:t>千円）により</a:t>
          </a:r>
          <a:r>
            <a:rPr lang="en-US" altLang="ja-JP" sz="1300">
              <a:effectLst/>
              <a:latin typeface="ＭＳ Ｐゴシック" panose="020B0600070205080204" pitchFamily="50" charset="-128"/>
              <a:ea typeface="ＭＳ Ｐゴシック" panose="020B0600070205080204" pitchFamily="50" charset="-128"/>
            </a:rPr>
            <a:t>34,802</a:t>
          </a:r>
          <a:r>
            <a:rPr lang="ja-JP" altLang="en-US" sz="1300">
              <a:effectLst/>
              <a:latin typeface="ＭＳ Ｐゴシック" panose="020B0600070205080204" pitchFamily="50" charset="-128"/>
              <a:ea typeface="ＭＳ Ｐゴシック" panose="020B0600070205080204" pitchFamily="50" charset="-128"/>
            </a:rPr>
            <a:t>円の増となっている。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94437</xdr:rowOff>
    </xdr:from>
    <xdr:to>
      <xdr:col>24</xdr:col>
      <xdr:colOff>63500</xdr:colOff>
      <xdr:row>35</xdr:row>
      <xdr:rowOff>111811</xdr:rowOff>
    </xdr:to>
    <xdr:cxnSp macro="">
      <xdr:nvCxnSpPr>
        <xdr:cNvPr id="59" name="直線コネクタ 58"/>
        <xdr:cNvCxnSpPr/>
      </xdr:nvCxnSpPr>
      <xdr:spPr>
        <a:xfrm flipV="1">
          <a:off x="3797300" y="6095187"/>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111811</xdr:rowOff>
    </xdr:from>
    <xdr:to>
      <xdr:col>19</xdr:col>
      <xdr:colOff>177800</xdr:colOff>
      <xdr:row>35</xdr:row>
      <xdr:rowOff>150216</xdr:rowOff>
    </xdr:to>
    <xdr:cxnSp macro="">
      <xdr:nvCxnSpPr>
        <xdr:cNvPr id="62" name="直線コネクタ 61"/>
        <xdr:cNvCxnSpPr/>
      </xdr:nvCxnSpPr>
      <xdr:spPr>
        <a:xfrm flipV="1">
          <a:off x="2908300" y="6112561"/>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150216</xdr:rowOff>
    </xdr:from>
    <xdr:to>
      <xdr:col>15</xdr:col>
      <xdr:colOff>50800</xdr:colOff>
      <xdr:row>35</xdr:row>
      <xdr:rowOff>160731</xdr:rowOff>
    </xdr:to>
    <xdr:cxnSp macro="">
      <xdr:nvCxnSpPr>
        <xdr:cNvPr id="65" name="直線コネクタ 64"/>
        <xdr:cNvCxnSpPr/>
      </xdr:nvCxnSpPr>
      <xdr:spPr>
        <a:xfrm flipV="1">
          <a:off x="2019300" y="6150966"/>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160731</xdr:rowOff>
    </xdr:from>
    <xdr:to>
      <xdr:col>10</xdr:col>
      <xdr:colOff>114300</xdr:colOff>
      <xdr:row>36</xdr:row>
      <xdr:rowOff>2540</xdr:rowOff>
    </xdr:to>
    <xdr:cxnSp macro="">
      <xdr:nvCxnSpPr>
        <xdr:cNvPr id="68" name="直線コネクタ 67"/>
        <xdr:cNvCxnSpPr/>
      </xdr:nvCxnSpPr>
      <xdr:spPr>
        <a:xfrm flipV="1">
          <a:off x="1130300" y="6161481"/>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88155</xdr:rowOff>
    </xdr:from>
    <xdr:ext cx="469744" cy="259045"/>
    <xdr:sp macro="" textlink="">
      <xdr:nvSpPr>
        <xdr:cNvPr id="72" name="テキスト ボックス 71"/>
        <xdr:cNvSpPr txBox="1"/>
      </xdr:nvSpPr>
      <xdr:spPr>
        <a:xfrm>
          <a:off x="895428" y="574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43637</xdr:rowOff>
    </xdr:from>
    <xdr:to>
      <xdr:col>24</xdr:col>
      <xdr:colOff>114300</xdr:colOff>
      <xdr:row>35</xdr:row>
      <xdr:rowOff>145237</xdr:rowOff>
    </xdr:to>
    <xdr:sp macro="" textlink="">
      <xdr:nvSpPr>
        <xdr:cNvPr id="78" name="楕円 77"/>
        <xdr:cNvSpPr/>
      </xdr:nvSpPr>
      <xdr:spPr>
        <a:xfrm>
          <a:off x="4584700" y="604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22064</xdr:rowOff>
    </xdr:from>
    <xdr:ext cx="469744" cy="259045"/>
    <xdr:sp macro="" textlink="">
      <xdr:nvSpPr>
        <xdr:cNvPr id="79" name="議会費該当値テキスト"/>
        <xdr:cNvSpPr txBox="1"/>
      </xdr:nvSpPr>
      <xdr:spPr>
        <a:xfrm>
          <a:off x="4686300" y="60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61011</xdr:rowOff>
    </xdr:from>
    <xdr:to>
      <xdr:col>20</xdr:col>
      <xdr:colOff>38100</xdr:colOff>
      <xdr:row>35</xdr:row>
      <xdr:rowOff>162611</xdr:rowOff>
    </xdr:to>
    <xdr:sp macro="" textlink="">
      <xdr:nvSpPr>
        <xdr:cNvPr id="80" name="楕円 79"/>
        <xdr:cNvSpPr/>
      </xdr:nvSpPr>
      <xdr:spPr>
        <a:xfrm>
          <a:off x="3746500" y="606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153738</xdr:rowOff>
    </xdr:from>
    <xdr:ext cx="469744" cy="259045"/>
    <xdr:sp macro="" textlink="">
      <xdr:nvSpPr>
        <xdr:cNvPr id="81" name="テキスト ボックス 80"/>
        <xdr:cNvSpPr txBox="1"/>
      </xdr:nvSpPr>
      <xdr:spPr>
        <a:xfrm>
          <a:off x="3562428" y="615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99416</xdr:rowOff>
    </xdr:from>
    <xdr:to>
      <xdr:col>15</xdr:col>
      <xdr:colOff>101600</xdr:colOff>
      <xdr:row>36</xdr:row>
      <xdr:rowOff>29566</xdr:rowOff>
    </xdr:to>
    <xdr:sp macro="" textlink="">
      <xdr:nvSpPr>
        <xdr:cNvPr id="82" name="楕円 81"/>
        <xdr:cNvSpPr/>
      </xdr:nvSpPr>
      <xdr:spPr>
        <a:xfrm>
          <a:off x="2857500" y="610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20693</xdr:rowOff>
    </xdr:from>
    <xdr:ext cx="469744" cy="259045"/>
    <xdr:sp macro="" textlink="">
      <xdr:nvSpPr>
        <xdr:cNvPr id="83" name="テキスト ボックス 82"/>
        <xdr:cNvSpPr txBox="1"/>
      </xdr:nvSpPr>
      <xdr:spPr>
        <a:xfrm>
          <a:off x="2673428" y="619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109931</xdr:rowOff>
    </xdr:from>
    <xdr:to>
      <xdr:col>10</xdr:col>
      <xdr:colOff>165100</xdr:colOff>
      <xdr:row>36</xdr:row>
      <xdr:rowOff>40081</xdr:rowOff>
    </xdr:to>
    <xdr:sp macro="" textlink="">
      <xdr:nvSpPr>
        <xdr:cNvPr id="84" name="楕円 83"/>
        <xdr:cNvSpPr/>
      </xdr:nvSpPr>
      <xdr:spPr>
        <a:xfrm>
          <a:off x="1968500" y="611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31208</xdr:rowOff>
    </xdr:from>
    <xdr:ext cx="469744" cy="259045"/>
    <xdr:sp macro="" textlink="">
      <xdr:nvSpPr>
        <xdr:cNvPr id="85" name="テキスト ボックス 84"/>
        <xdr:cNvSpPr txBox="1"/>
      </xdr:nvSpPr>
      <xdr:spPr>
        <a:xfrm>
          <a:off x="1784428" y="620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123190</xdr:rowOff>
    </xdr:from>
    <xdr:to>
      <xdr:col>6</xdr:col>
      <xdr:colOff>38100</xdr:colOff>
      <xdr:row>36</xdr:row>
      <xdr:rowOff>53340</xdr:rowOff>
    </xdr:to>
    <xdr:sp macro="" textlink="">
      <xdr:nvSpPr>
        <xdr:cNvPr id="86" name="楕円 85"/>
        <xdr:cNvSpPr/>
      </xdr:nvSpPr>
      <xdr:spPr>
        <a:xfrm>
          <a:off x="1079500" y="612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44467</xdr:rowOff>
    </xdr:from>
    <xdr:ext cx="469744" cy="259045"/>
    <xdr:sp macro="" textlink="">
      <xdr:nvSpPr>
        <xdr:cNvPr id="87" name="テキスト ボックス 86"/>
        <xdr:cNvSpPr txBox="1"/>
      </xdr:nvSpPr>
      <xdr:spPr>
        <a:xfrm>
          <a:off x="895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155321</xdr:rowOff>
    </xdr:from>
    <xdr:to>
      <xdr:col>24</xdr:col>
      <xdr:colOff>63500</xdr:colOff>
      <xdr:row>56</xdr:row>
      <xdr:rowOff>61618</xdr:rowOff>
    </xdr:to>
    <xdr:cxnSp macro="">
      <xdr:nvCxnSpPr>
        <xdr:cNvPr id="116" name="直線コネクタ 115"/>
        <xdr:cNvCxnSpPr/>
      </xdr:nvCxnSpPr>
      <xdr:spPr>
        <a:xfrm flipV="1">
          <a:off x="3797300" y="9585071"/>
          <a:ext cx="838200" cy="7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61618</xdr:rowOff>
    </xdr:from>
    <xdr:to>
      <xdr:col>19</xdr:col>
      <xdr:colOff>177800</xdr:colOff>
      <xdr:row>56</xdr:row>
      <xdr:rowOff>99764</xdr:rowOff>
    </xdr:to>
    <xdr:cxnSp macro="">
      <xdr:nvCxnSpPr>
        <xdr:cNvPr id="119" name="直線コネクタ 118"/>
        <xdr:cNvCxnSpPr/>
      </xdr:nvCxnSpPr>
      <xdr:spPr>
        <a:xfrm flipV="1">
          <a:off x="2908300" y="9662818"/>
          <a:ext cx="889000" cy="3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99764</xdr:rowOff>
    </xdr:from>
    <xdr:to>
      <xdr:col>15</xdr:col>
      <xdr:colOff>50800</xdr:colOff>
      <xdr:row>56</xdr:row>
      <xdr:rowOff>142710</xdr:rowOff>
    </xdr:to>
    <xdr:cxnSp macro="">
      <xdr:nvCxnSpPr>
        <xdr:cNvPr id="122" name="直線コネクタ 121"/>
        <xdr:cNvCxnSpPr/>
      </xdr:nvCxnSpPr>
      <xdr:spPr>
        <a:xfrm flipV="1">
          <a:off x="2019300" y="9700964"/>
          <a:ext cx="889000" cy="4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70434</xdr:rowOff>
    </xdr:from>
    <xdr:to>
      <xdr:col>10</xdr:col>
      <xdr:colOff>114300</xdr:colOff>
      <xdr:row>56</xdr:row>
      <xdr:rowOff>142710</xdr:rowOff>
    </xdr:to>
    <xdr:cxnSp macro="">
      <xdr:nvCxnSpPr>
        <xdr:cNvPr id="125" name="直線コネクタ 124"/>
        <xdr:cNvCxnSpPr/>
      </xdr:nvCxnSpPr>
      <xdr:spPr>
        <a:xfrm>
          <a:off x="1130300" y="8985834"/>
          <a:ext cx="889000" cy="758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151477</xdr:rowOff>
    </xdr:from>
    <xdr:ext cx="599010" cy="259045"/>
    <xdr:sp macro="" textlink="">
      <xdr:nvSpPr>
        <xdr:cNvPr id="129" name="テキスト ボックス 128"/>
        <xdr:cNvSpPr txBox="1"/>
      </xdr:nvSpPr>
      <xdr:spPr>
        <a:xfrm>
          <a:off x="830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104521</xdr:rowOff>
    </xdr:from>
    <xdr:to>
      <xdr:col>24</xdr:col>
      <xdr:colOff>114300</xdr:colOff>
      <xdr:row>56</xdr:row>
      <xdr:rowOff>34671</xdr:rowOff>
    </xdr:to>
    <xdr:sp macro="" textlink="">
      <xdr:nvSpPr>
        <xdr:cNvPr id="135" name="楕円 134"/>
        <xdr:cNvSpPr/>
      </xdr:nvSpPr>
      <xdr:spPr>
        <a:xfrm>
          <a:off x="4584700" y="953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82948</xdr:rowOff>
    </xdr:from>
    <xdr:ext cx="534377" cy="259045"/>
    <xdr:sp macro="" textlink="">
      <xdr:nvSpPr>
        <xdr:cNvPr id="136" name="総務費該当値テキスト"/>
        <xdr:cNvSpPr txBox="1"/>
      </xdr:nvSpPr>
      <xdr:spPr>
        <a:xfrm>
          <a:off x="4686300" y="951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10818</xdr:rowOff>
    </xdr:from>
    <xdr:to>
      <xdr:col>20</xdr:col>
      <xdr:colOff>38100</xdr:colOff>
      <xdr:row>56</xdr:row>
      <xdr:rowOff>112418</xdr:rowOff>
    </xdr:to>
    <xdr:sp macro="" textlink="">
      <xdr:nvSpPr>
        <xdr:cNvPr id="137" name="楕円 136"/>
        <xdr:cNvSpPr/>
      </xdr:nvSpPr>
      <xdr:spPr>
        <a:xfrm>
          <a:off x="3746500" y="961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103545</xdr:rowOff>
    </xdr:from>
    <xdr:ext cx="534377" cy="259045"/>
    <xdr:sp macro="" textlink="">
      <xdr:nvSpPr>
        <xdr:cNvPr id="138" name="テキスト ボックス 137"/>
        <xdr:cNvSpPr txBox="1"/>
      </xdr:nvSpPr>
      <xdr:spPr>
        <a:xfrm>
          <a:off x="3530111" y="970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48964</xdr:rowOff>
    </xdr:from>
    <xdr:to>
      <xdr:col>15</xdr:col>
      <xdr:colOff>101600</xdr:colOff>
      <xdr:row>56</xdr:row>
      <xdr:rowOff>150564</xdr:rowOff>
    </xdr:to>
    <xdr:sp macro="" textlink="">
      <xdr:nvSpPr>
        <xdr:cNvPr id="139" name="楕円 138"/>
        <xdr:cNvSpPr/>
      </xdr:nvSpPr>
      <xdr:spPr>
        <a:xfrm>
          <a:off x="2857500" y="965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141691</xdr:rowOff>
    </xdr:from>
    <xdr:ext cx="534377" cy="259045"/>
    <xdr:sp macro="" textlink="">
      <xdr:nvSpPr>
        <xdr:cNvPr id="140" name="テキスト ボックス 139"/>
        <xdr:cNvSpPr txBox="1"/>
      </xdr:nvSpPr>
      <xdr:spPr>
        <a:xfrm>
          <a:off x="2641111" y="974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91910</xdr:rowOff>
    </xdr:from>
    <xdr:to>
      <xdr:col>10</xdr:col>
      <xdr:colOff>165100</xdr:colOff>
      <xdr:row>57</xdr:row>
      <xdr:rowOff>22060</xdr:rowOff>
    </xdr:to>
    <xdr:sp macro="" textlink="">
      <xdr:nvSpPr>
        <xdr:cNvPr id="141" name="楕円 140"/>
        <xdr:cNvSpPr/>
      </xdr:nvSpPr>
      <xdr:spPr>
        <a:xfrm>
          <a:off x="1968500" y="96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13187</xdr:rowOff>
    </xdr:from>
    <xdr:ext cx="534377" cy="259045"/>
    <xdr:sp macro="" textlink="">
      <xdr:nvSpPr>
        <xdr:cNvPr id="142" name="テキスト ボックス 141"/>
        <xdr:cNvSpPr txBox="1"/>
      </xdr:nvSpPr>
      <xdr:spPr>
        <a:xfrm>
          <a:off x="1752111" y="978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19634</xdr:rowOff>
    </xdr:from>
    <xdr:to>
      <xdr:col>6</xdr:col>
      <xdr:colOff>38100</xdr:colOff>
      <xdr:row>52</xdr:row>
      <xdr:rowOff>121234</xdr:rowOff>
    </xdr:to>
    <xdr:sp macro="" textlink="">
      <xdr:nvSpPr>
        <xdr:cNvPr id="143" name="楕円 142"/>
        <xdr:cNvSpPr/>
      </xdr:nvSpPr>
      <xdr:spPr>
        <a:xfrm>
          <a:off x="1079500" y="893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112361</xdr:rowOff>
    </xdr:from>
    <xdr:ext cx="599010" cy="259045"/>
    <xdr:sp macro="" textlink="">
      <xdr:nvSpPr>
        <xdr:cNvPr id="144" name="テキスト ボックス 143"/>
        <xdr:cNvSpPr txBox="1"/>
      </xdr:nvSpPr>
      <xdr:spPr>
        <a:xfrm>
          <a:off x="830795" y="9027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108338</xdr:rowOff>
    </xdr:from>
    <xdr:to>
      <xdr:col>24</xdr:col>
      <xdr:colOff>63500</xdr:colOff>
      <xdr:row>73</xdr:row>
      <xdr:rowOff>16115</xdr:rowOff>
    </xdr:to>
    <xdr:cxnSp macro="">
      <xdr:nvCxnSpPr>
        <xdr:cNvPr id="176" name="直線コネクタ 175"/>
        <xdr:cNvCxnSpPr/>
      </xdr:nvCxnSpPr>
      <xdr:spPr>
        <a:xfrm flipV="1">
          <a:off x="3797300" y="12452738"/>
          <a:ext cx="838200" cy="7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16115</xdr:rowOff>
    </xdr:from>
    <xdr:to>
      <xdr:col>19</xdr:col>
      <xdr:colOff>177800</xdr:colOff>
      <xdr:row>74</xdr:row>
      <xdr:rowOff>13872</xdr:rowOff>
    </xdr:to>
    <xdr:cxnSp macro="">
      <xdr:nvCxnSpPr>
        <xdr:cNvPr id="179" name="直線コネクタ 178"/>
        <xdr:cNvCxnSpPr/>
      </xdr:nvCxnSpPr>
      <xdr:spPr>
        <a:xfrm flipV="1">
          <a:off x="2908300" y="12531965"/>
          <a:ext cx="889000" cy="16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38082</xdr:rowOff>
    </xdr:from>
    <xdr:to>
      <xdr:col>15</xdr:col>
      <xdr:colOff>50800</xdr:colOff>
      <xdr:row>74</xdr:row>
      <xdr:rowOff>13872</xdr:rowOff>
    </xdr:to>
    <xdr:cxnSp macro="">
      <xdr:nvCxnSpPr>
        <xdr:cNvPr id="182" name="直線コネクタ 181"/>
        <xdr:cNvCxnSpPr/>
      </xdr:nvCxnSpPr>
      <xdr:spPr>
        <a:xfrm>
          <a:off x="2019300" y="12553932"/>
          <a:ext cx="889000" cy="14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38082</xdr:rowOff>
    </xdr:from>
    <xdr:to>
      <xdr:col>10</xdr:col>
      <xdr:colOff>114300</xdr:colOff>
      <xdr:row>75</xdr:row>
      <xdr:rowOff>2453</xdr:rowOff>
    </xdr:to>
    <xdr:cxnSp macro="">
      <xdr:nvCxnSpPr>
        <xdr:cNvPr id="185" name="直線コネクタ 184"/>
        <xdr:cNvCxnSpPr/>
      </xdr:nvCxnSpPr>
      <xdr:spPr>
        <a:xfrm flipV="1">
          <a:off x="1130300" y="12553932"/>
          <a:ext cx="889000" cy="30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50007</xdr:rowOff>
    </xdr:from>
    <xdr:ext cx="599010" cy="259045"/>
    <xdr:sp macro="" textlink="">
      <xdr:nvSpPr>
        <xdr:cNvPr id="189" name="テキスト ボックス 188"/>
        <xdr:cNvSpPr txBox="1"/>
      </xdr:nvSpPr>
      <xdr:spPr>
        <a:xfrm>
          <a:off x="830795" y="1308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57538</xdr:rowOff>
    </xdr:from>
    <xdr:to>
      <xdr:col>24</xdr:col>
      <xdr:colOff>114300</xdr:colOff>
      <xdr:row>72</xdr:row>
      <xdr:rowOff>159138</xdr:rowOff>
    </xdr:to>
    <xdr:sp macro="" textlink="">
      <xdr:nvSpPr>
        <xdr:cNvPr id="195" name="楕円 194"/>
        <xdr:cNvSpPr/>
      </xdr:nvSpPr>
      <xdr:spPr>
        <a:xfrm>
          <a:off x="4584700" y="1240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80415</xdr:rowOff>
    </xdr:from>
    <xdr:ext cx="599010" cy="259045"/>
    <xdr:sp macro="" textlink="">
      <xdr:nvSpPr>
        <xdr:cNvPr id="196" name="民生費該当値テキスト"/>
        <xdr:cNvSpPr txBox="1"/>
      </xdr:nvSpPr>
      <xdr:spPr>
        <a:xfrm>
          <a:off x="4686300" y="12253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136765</xdr:rowOff>
    </xdr:from>
    <xdr:to>
      <xdr:col>20</xdr:col>
      <xdr:colOff>38100</xdr:colOff>
      <xdr:row>73</xdr:row>
      <xdr:rowOff>66915</xdr:rowOff>
    </xdr:to>
    <xdr:sp macro="" textlink="">
      <xdr:nvSpPr>
        <xdr:cNvPr id="197" name="楕円 196"/>
        <xdr:cNvSpPr/>
      </xdr:nvSpPr>
      <xdr:spPr>
        <a:xfrm>
          <a:off x="3746500" y="124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83442</xdr:rowOff>
    </xdr:from>
    <xdr:ext cx="599010" cy="259045"/>
    <xdr:sp macro="" textlink="">
      <xdr:nvSpPr>
        <xdr:cNvPr id="198" name="テキスト ボックス 197"/>
        <xdr:cNvSpPr txBox="1"/>
      </xdr:nvSpPr>
      <xdr:spPr>
        <a:xfrm>
          <a:off x="3497795" y="1225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134522</xdr:rowOff>
    </xdr:from>
    <xdr:to>
      <xdr:col>15</xdr:col>
      <xdr:colOff>101600</xdr:colOff>
      <xdr:row>74</xdr:row>
      <xdr:rowOff>64672</xdr:rowOff>
    </xdr:to>
    <xdr:sp macro="" textlink="">
      <xdr:nvSpPr>
        <xdr:cNvPr id="199" name="楕円 198"/>
        <xdr:cNvSpPr/>
      </xdr:nvSpPr>
      <xdr:spPr>
        <a:xfrm>
          <a:off x="2857500" y="126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81199</xdr:rowOff>
    </xdr:from>
    <xdr:ext cx="599010" cy="259045"/>
    <xdr:sp macro="" textlink="">
      <xdr:nvSpPr>
        <xdr:cNvPr id="200" name="テキスト ボックス 199"/>
        <xdr:cNvSpPr txBox="1"/>
      </xdr:nvSpPr>
      <xdr:spPr>
        <a:xfrm>
          <a:off x="2608795" y="1242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158732</xdr:rowOff>
    </xdr:from>
    <xdr:to>
      <xdr:col>10</xdr:col>
      <xdr:colOff>165100</xdr:colOff>
      <xdr:row>73</xdr:row>
      <xdr:rowOff>88882</xdr:rowOff>
    </xdr:to>
    <xdr:sp macro="" textlink="">
      <xdr:nvSpPr>
        <xdr:cNvPr id="201" name="楕円 200"/>
        <xdr:cNvSpPr/>
      </xdr:nvSpPr>
      <xdr:spPr>
        <a:xfrm>
          <a:off x="1968500" y="1250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105409</xdr:rowOff>
    </xdr:from>
    <xdr:ext cx="599010" cy="259045"/>
    <xdr:sp macro="" textlink="">
      <xdr:nvSpPr>
        <xdr:cNvPr id="202" name="テキスト ボックス 201"/>
        <xdr:cNvSpPr txBox="1"/>
      </xdr:nvSpPr>
      <xdr:spPr>
        <a:xfrm>
          <a:off x="1719795" y="12278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123103</xdr:rowOff>
    </xdr:from>
    <xdr:to>
      <xdr:col>6</xdr:col>
      <xdr:colOff>38100</xdr:colOff>
      <xdr:row>75</xdr:row>
      <xdr:rowOff>53253</xdr:rowOff>
    </xdr:to>
    <xdr:sp macro="" textlink="">
      <xdr:nvSpPr>
        <xdr:cNvPr id="203" name="楕円 202"/>
        <xdr:cNvSpPr/>
      </xdr:nvSpPr>
      <xdr:spPr>
        <a:xfrm>
          <a:off x="1079500" y="1281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69780</xdr:rowOff>
    </xdr:from>
    <xdr:ext cx="599010" cy="259045"/>
    <xdr:sp macro="" textlink="">
      <xdr:nvSpPr>
        <xdr:cNvPr id="204" name="テキスト ボックス 203"/>
        <xdr:cNvSpPr txBox="1"/>
      </xdr:nvSpPr>
      <xdr:spPr>
        <a:xfrm>
          <a:off x="830795" y="12585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145148</xdr:rowOff>
    </xdr:from>
    <xdr:to>
      <xdr:col>24</xdr:col>
      <xdr:colOff>63500</xdr:colOff>
      <xdr:row>96</xdr:row>
      <xdr:rowOff>55747</xdr:rowOff>
    </xdr:to>
    <xdr:cxnSp macro="">
      <xdr:nvCxnSpPr>
        <xdr:cNvPr id="234" name="直線コネクタ 233"/>
        <xdr:cNvCxnSpPr/>
      </xdr:nvCxnSpPr>
      <xdr:spPr>
        <a:xfrm>
          <a:off x="3797300" y="16432898"/>
          <a:ext cx="838200" cy="8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152236</xdr:rowOff>
    </xdr:from>
    <xdr:to>
      <xdr:col>19</xdr:col>
      <xdr:colOff>177800</xdr:colOff>
      <xdr:row>95</xdr:row>
      <xdr:rowOff>145148</xdr:rowOff>
    </xdr:to>
    <xdr:cxnSp macro="">
      <xdr:nvCxnSpPr>
        <xdr:cNvPr id="237" name="直線コネクタ 236"/>
        <xdr:cNvCxnSpPr/>
      </xdr:nvCxnSpPr>
      <xdr:spPr>
        <a:xfrm>
          <a:off x="2908300" y="16268536"/>
          <a:ext cx="889000" cy="16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152236</xdr:rowOff>
    </xdr:from>
    <xdr:to>
      <xdr:col>15</xdr:col>
      <xdr:colOff>50800</xdr:colOff>
      <xdr:row>95</xdr:row>
      <xdr:rowOff>24733</xdr:rowOff>
    </xdr:to>
    <xdr:cxnSp macro="">
      <xdr:nvCxnSpPr>
        <xdr:cNvPr id="240" name="直線コネクタ 239"/>
        <xdr:cNvCxnSpPr/>
      </xdr:nvCxnSpPr>
      <xdr:spPr>
        <a:xfrm flipV="1">
          <a:off x="2019300" y="16268536"/>
          <a:ext cx="889000" cy="4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24733</xdr:rowOff>
    </xdr:from>
    <xdr:to>
      <xdr:col>10</xdr:col>
      <xdr:colOff>114300</xdr:colOff>
      <xdr:row>97</xdr:row>
      <xdr:rowOff>75597</xdr:rowOff>
    </xdr:to>
    <xdr:cxnSp macro="">
      <xdr:nvCxnSpPr>
        <xdr:cNvPr id="243" name="直線コネクタ 242"/>
        <xdr:cNvCxnSpPr/>
      </xdr:nvCxnSpPr>
      <xdr:spPr>
        <a:xfrm flipV="1">
          <a:off x="1130300" y="16312483"/>
          <a:ext cx="889000" cy="39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4947</xdr:rowOff>
    </xdr:from>
    <xdr:to>
      <xdr:col>24</xdr:col>
      <xdr:colOff>114300</xdr:colOff>
      <xdr:row>96</xdr:row>
      <xdr:rowOff>106547</xdr:rowOff>
    </xdr:to>
    <xdr:sp macro="" textlink="">
      <xdr:nvSpPr>
        <xdr:cNvPr id="253" name="楕円 252"/>
        <xdr:cNvSpPr/>
      </xdr:nvSpPr>
      <xdr:spPr>
        <a:xfrm>
          <a:off x="4584700" y="1646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27824</xdr:rowOff>
    </xdr:from>
    <xdr:ext cx="534377" cy="259045"/>
    <xdr:sp macro="" textlink="">
      <xdr:nvSpPr>
        <xdr:cNvPr id="254" name="衛生費該当値テキスト"/>
        <xdr:cNvSpPr txBox="1"/>
      </xdr:nvSpPr>
      <xdr:spPr>
        <a:xfrm>
          <a:off x="4686300" y="1631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94348</xdr:rowOff>
    </xdr:from>
    <xdr:to>
      <xdr:col>20</xdr:col>
      <xdr:colOff>38100</xdr:colOff>
      <xdr:row>96</xdr:row>
      <xdr:rowOff>24498</xdr:rowOff>
    </xdr:to>
    <xdr:sp macro="" textlink="">
      <xdr:nvSpPr>
        <xdr:cNvPr id="255" name="楕円 254"/>
        <xdr:cNvSpPr/>
      </xdr:nvSpPr>
      <xdr:spPr>
        <a:xfrm>
          <a:off x="3746500" y="1638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41025</xdr:rowOff>
    </xdr:from>
    <xdr:ext cx="534377" cy="259045"/>
    <xdr:sp macro="" textlink="">
      <xdr:nvSpPr>
        <xdr:cNvPr id="256" name="テキスト ボックス 255"/>
        <xdr:cNvSpPr txBox="1"/>
      </xdr:nvSpPr>
      <xdr:spPr>
        <a:xfrm>
          <a:off x="3530111" y="1615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101436</xdr:rowOff>
    </xdr:from>
    <xdr:to>
      <xdr:col>15</xdr:col>
      <xdr:colOff>101600</xdr:colOff>
      <xdr:row>95</xdr:row>
      <xdr:rowOff>31586</xdr:rowOff>
    </xdr:to>
    <xdr:sp macro="" textlink="">
      <xdr:nvSpPr>
        <xdr:cNvPr id="257" name="楕円 256"/>
        <xdr:cNvSpPr/>
      </xdr:nvSpPr>
      <xdr:spPr>
        <a:xfrm>
          <a:off x="2857500" y="1621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48113</xdr:rowOff>
    </xdr:from>
    <xdr:ext cx="534377" cy="259045"/>
    <xdr:sp macro="" textlink="">
      <xdr:nvSpPr>
        <xdr:cNvPr id="258" name="テキスト ボックス 257"/>
        <xdr:cNvSpPr txBox="1"/>
      </xdr:nvSpPr>
      <xdr:spPr>
        <a:xfrm>
          <a:off x="2641111" y="1599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145383</xdr:rowOff>
    </xdr:from>
    <xdr:to>
      <xdr:col>10</xdr:col>
      <xdr:colOff>165100</xdr:colOff>
      <xdr:row>95</xdr:row>
      <xdr:rowOff>75533</xdr:rowOff>
    </xdr:to>
    <xdr:sp macro="" textlink="">
      <xdr:nvSpPr>
        <xdr:cNvPr id="259" name="楕円 258"/>
        <xdr:cNvSpPr/>
      </xdr:nvSpPr>
      <xdr:spPr>
        <a:xfrm>
          <a:off x="1968500" y="1626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92060</xdr:rowOff>
    </xdr:from>
    <xdr:ext cx="534377" cy="259045"/>
    <xdr:sp macro="" textlink="">
      <xdr:nvSpPr>
        <xdr:cNvPr id="260" name="テキスト ボックス 259"/>
        <xdr:cNvSpPr txBox="1"/>
      </xdr:nvSpPr>
      <xdr:spPr>
        <a:xfrm>
          <a:off x="1752111" y="1603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24797</xdr:rowOff>
    </xdr:from>
    <xdr:to>
      <xdr:col>6</xdr:col>
      <xdr:colOff>38100</xdr:colOff>
      <xdr:row>97</xdr:row>
      <xdr:rowOff>126397</xdr:rowOff>
    </xdr:to>
    <xdr:sp macro="" textlink="">
      <xdr:nvSpPr>
        <xdr:cNvPr id="261" name="楕円 260"/>
        <xdr:cNvSpPr/>
      </xdr:nvSpPr>
      <xdr:spPr>
        <a:xfrm>
          <a:off x="1079500" y="1665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117524</xdr:rowOff>
    </xdr:from>
    <xdr:ext cx="534377" cy="259045"/>
    <xdr:sp macro="" textlink="">
      <xdr:nvSpPr>
        <xdr:cNvPr id="262" name="テキスト ボックス 261"/>
        <xdr:cNvSpPr txBox="1"/>
      </xdr:nvSpPr>
      <xdr:spPr>
        <a:xfrm>
          <a:off x="863111" y="167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49240</xdr:rowOff>
    </xdr:from>
    <xdr:to>
      <xdr:col>55</xdr:col>
      <xdr:colOff>0</xdr:colOff>
      <xdr:row>39</xdr:row>
      <xdr:rowOff>53485</xdr:rowOff>
    </xdr:to>
    <xdr:cxnSp macro="">
      <xdr:nvCxnSpPr>
        <xdr:cNvPr id="293" name="直線コネクタ 292"/>
        <xdr:cNvCxnSpPr/>
      </xdr:nvCxnSpPr>
      <xdr:spPr>
        <a:xfrm flipV="1">
          <a:off x="9639300" y="6735790"/>
          <a:ext cx="8382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53485</xdr:rowOff>
    </xdr:from>
    <xdr:to>
      <xdr:col>50</xdr:col>
      <xdr:colOff>114300</xdr:colOff>
      <xdr:row>39</xdr:row>
      <xdr:rowOff>54683</xdr:rowOff>
    </xdr:to>
    <xdr:cxnSp macro="">
      <xdr:nvCxnSpPr>
        <xdr:cNvPr id="296" name="直線コネクタ 295"/>
        <xdr:cNvCxnSpPr/>
      </xdr:nvCxnSpPr>
      <xdr:spPr>
        <a:xfrm flipV="1">
          <a:off x="8750300" y="6740035"/>
          <a:ext cx="8890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54683</xdr:rowOff>
    </xdr:from>
    <xdr:to>
      <xdr:col>45</xdr:col>
      <xdr:colOff>177800</xdr:colOff>
      <xdr:row>39</xdr:row>
      <xdr:rowOff>55989</xdr:rowOff>
    </xdr:to>
    <xdr:cxnSp macro="">
      <xdr:nvCxnSpPr>
        <xdr:cNvPr id="299" name="直線コネクタ 298"/>
        <xdr:cNvCxnSpPr/>
      </xdr:nvCxnSpPr>
      <xdr:spPr>
        <a:xfrm flipV="1">
          <a:off x="7861300" y="6741233"/>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48369</xdr:rowOff>
    </xdr:from>
    <xdr:to>
      <xdr:col>41</xdr:col>
      <xdr:colOff>50800</xdr:colOff>
      <xdr:row>39</xdr:row>
      <xdr:rowOff>55989</xdr:rowOff>
    </xdr:to>
    <xdr:cxnSp macro="">
      <xdr:nvCxnSpPr>
        <xdr:cNvPr id="302" name="直線コネクタ 301"/>
        <xdr:cNvCxnSpPr/>
      </xdr:nvCxnSpPr>
      <xdr:spPr>
        <a:xfrm>
          <a:off x="6972300" y="673491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66601</xdr:rowOff>
    </xdr:from>
    <xdr:ext cx="378565" cy="259045"/>
    <xdr:sp macro="" textlink="">
      <xdr:nvSpPr>
        <xdr:cNvPr id="306" name="テキスト ボックス 305"/>
        <xdr:cNvSpPr txBox="1"/>
      </xdr:nvSpPr>
      <xdr:spPr>
        <a:xfrm>
          <a:off x="6783017" y="641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169890</xdr:rowOff>
    </xdr:from>
    <xdr:to>
      <xdr:col>55</xdr:col>
      <xdr:colOff>50800</xdr:colOff>
      <xdr:row>39</xdr:row>
      <xdr:rowOff>100040</xdr:rowOff>
    </xdr:to>
    <xdr:sp macro="" textlink="">
      <xdr:nvSpPr>
        <xdr:cNvPr id="312" name="楕円 311"/>
        <xdr:cNvSpPr/>
      </xdr:nvSpPr>
      <xdr:spPr>
        <a:xfrm>
          <a:off x="10426700" y="668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84817</xdr:rowOff>
    </xdr:from>
    <xdr:ext cx="378565" cy="259045"/>
    <xdr:sp macro="" textlink="">
      <xdr:nvSpPr>
        <xdr:cNvPr id="313" name="労働費該当値テキスト"/>
        <xdr:cNvSpPr txBox="1"/>
      </xdr:nvSpPr>
      <xdr:spPr>
        <a:xfrm>
          <a:off x="10528300" y="6599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2685</xdr:rowOff>
    </xdr:from>
    <xdr:to>
      <xdr:col>50</xdr:col>
      <xdr:colOff>165100</xdr:colOff>
      <xdr:row>39</xdr:row>
      <xdr:rowOff>104285</xdr:rowOff>
    </xdr:to>
    <xdr:sp macro="" textlink="">
      <xdr:nvSpPr>
        <xdr:cNvPr id="314" name="楕円 313"/>
        <xdr:cNvSpPr/>
      </xdr:nvSpPr>
      <xdr:spPr>
        <a:xfrm>
          <a:off x="9588500" y="668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95412</xdr:rowOff>
    </xdr:from>
    <xdr:ext cx="378565" cy="259045"/>
    <xdr:sp macro="" textlink="">
      <xdr:nvSpPr>
        <xdr:cNvPr id="315" name="テキスト ボックス 314"/>
        <xdr:cNvSpPr txBox="1"/>
      </xdr:nvSpPr>
      <xdr:spPr>
        <a:xfrm>
          <a:off x="9450017" y="6781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3883</xdr:rowOff>
    </xdr:from>
    <xdr:to>
      <xdr:col>46</xdr:col>
      <xdr:colOff>38100</xdr:colOff>
      <xdr:row>39</xdr:row>
      <xdr:rowOff>105483</xdr:rowOff>
    </xdr:to>
    <xdr:sp macro="" textlink="">
      <xdr:nvSpPr>
        <xdr:cNvPr id="316" name="楕円 315"/>
        <xdr:cNvSpPr/>
      </xdr:nvSpPr>
      <xdr:spPr>
        <a:xfrm>
          <a:off x="8699500" y="669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96610</xdr:rowOff>
    </xdr:from>
    <xdr:ext cx="378565" cy="259045"/>
    <xdr:sp macro="" textlink="">
      <xdr:nvSpPr>
        <xdr:cNvPr id="317" name="テキスト ボックス 316"/>
        <xdr:cNvSpPr txBox="1"/>
      </xdr:nvSpPr>
      <xdr:spPr>
        <a:xfrm>
          <a:off x="8561017" y="6783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5189</xdr:rowOff>
    </xdr:from>
    <xdr:to>
      <xdr:col>41</xdr:col>
      <xdr:colOff>101600</xdr:colOff>
      <xdr:row>39</xdr:row>
      <xdr:rowOff>106789</xdr:rowOff>
    </xdr:to>
    <xdr:sp macro="" textlink="">
      <xdr:nvSpPr>
        <xdr:cNvPr id="318" name="楕円 317"/>
        <xdr:cNvSpPr/>
      </xdr:nvSpPr>
      <xdr:spPr>
        <a:xfrm>
          <a:off x="7810500" y="669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97916</xdr:rowOff>
    </xdr:from>
    <xdr:ext cx="378565" cy="259045"/>
    <xdr:sp macro="" textlink="">
      <xdr:nvSpPr>
        <xdr:cNvPr id="319" name="テキスト ボックス 318"/>
        <xdr:cNvSpPr txBox="1"/>
      </xdr:nvSpPr>
      <xdr:spPr>
        <a:xfrm>
          <a:off x="7672017" y="6784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169019</xdr:rowOff>
    </xdr:from>
    <xdr:to>
      <xdr:col>36</xdr:col>
      <xdr:colOff>165100</xdr:colOff>
      <xdr:row>39</xdr:row>
      <xdr:rowOff>99169</xdr:rowOff>
    </xdr:to>
    <xdr:sp macro="" textlink="">
      <xdr:nvSpPr>
        <xdr:cNvPr id="320" name="楕円 319"/>
        <xdr:cNvSpPr/>
      </xdr:nvSpPr>
      <xdr:spPr>
        <a:xfrm>
          <a:off x="6921500" y="668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90296</xdr:rowOff>
    </xdr:from>
    <xdr:ext cx="378565" cy="259045"/>
    <xdr:sp macro="" textlink="">
      <xdr:nvSpPr>
        <xdr:cNvPr id="321" name="テキスト ボックス 320"/>
        <xdr:cNvSpPr txBox="1"/>
      </xdr:nvSpPr>
      <xdr:spPr>
        <a:xfrm>
          <a:off x="6783017" y="6776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34435</xdr:rowOff>
    </xdr:from>
    <xdr:to>
      <xdr:col>55</xdr:col>
      <xdr:colOff>0</xdr:colOff>
      <xdr:row>58</xdr:row>
      <xdr:rowOff>82006</xdr:rowOff>
    </xdr:to>
    <xdr:cxnSp macro="">
      <xdr:nvCxnSpPr>
        <xdr:cNvPr id="352" name="直線コネクタ 351"/>
        <xdr:cNvCxnSpPr/>
      </xdr:nvCxnSpPr>
      <xdr:spPr>
        <a:xfrm flipV="1">
          <a:off x="9639300" y="9978535"/>
          <a:ext cx="838200" cy="4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47672</xdr:rowOff>
    </xdr:from>
    <xdr:to>
      <xdr:col>50</xdr:col>
      <xdr:colOff>114300</xdr:colOff>
      <xdr:row>58</xdr:row>
      <xdr:rowOff>82006</xdr:rowOff>
    </xdr:to>
    <xdr:cxnSp macro="">
      <xdr:nvCxnSpPr>
        <xdr:cNvPr id="355" name="直線コネクタ 354"/>
        <xdr:cNvCxnSpPr/>
      </xdr:nvCxnSpPr>
      <xdr:spPr>
        <a:xfrm>
          <a:off x="8750300" y="9991772"/>
          <a:ext cx="889000" cy="3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44569</xdr:rowOff>
    </xdr:from>
    <xdr:to>
      <xdr:col>45</xdr:col>
      <xdr:colOff>177800</xdr:colOff>
      <xdr:row>58</xdr:row>
      <xdr:rowOff>47672</xdr:rowOff>
    </xdr:to>
    <xdr:cxnSp macro="">
      <xdr:nvCxnSpPr>
        <xdr:cNvPr id="358" name="直線コネクタ 357"/>
        <xdr:cNvCxnSpPr/>
      </xdr:nvCxnSpPr>
      <xdr:spPr>
        <a:xfrm>
          <a:off x="7861300" y="9988669"/>
          <a:ext cx="889000" cy="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40280</xdr:rowOff>
    </xdr:from>
    <xdr:to>
      <xdr:col>41</xdr:col>
      <xdr:colOff>50800</xdr:colOff>
      <xdr:row>58</xdr:row>
      <xdr:rowOff>44569</xdr:rowOff>
    </xdr:to>
    <xdr:cxnSp macro="">
      <xdr:nvCxnSpPr>
        <xdr:cNvPr id="361" name="直線コネクタ 360"/>
        <xdr:cNvCxnSpPr/>
      </xdr:nvCxnSpPr>
      <xdr:spPr>
        <a:xfrm>
          <a:off x="6972300" y="9984380"/>
          <a:ext cx="889000" cy="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73688</xdr:rowOff>
    </xdr:from>
    <xdr:ext cx="534377" cy="259045"/>
    <xdr:sp macro="" textlink="">
      <xdr:nvSpPr>
        <xdr:cNvPr id="365" name="テキスト ボックス 364"/>
        <xdr:cNvSpPr txBox="1"/>
      </xdr:nvSpPr>
      <xdr:spPr>
        <a:xfrm>
          <a:off x="6705111" y="96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155085</xdr:rowOff>
    </xdr:from>
    <xdr:to>
      <xdr:col>55</xdr:col>
      <xdr:colOff>50800</xdr:colOff>
      <xdr:row>58</xdr:row>
      <xdr:rowOff>85235</xdr:rowOff>
    </xdr:to>
    <xdr:sp macro="" textlink="">
      <xdr:nvSpPr>
        <xdr:cNvPr id="371" name="楕円 370"/>
        <xdr:cNvSpPr/>
      </xdr:nvSpPr>
      <xdr:spPr>
        <a:xfrm>
          <a:off x="10426700" y="992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6512</xdr:rowOff>
    </xdr:from>
    <xdr:ext cx="534377" cy="259045"/>
    <xdr:sp macro="" textlink="">
      <xdr:nvSpPr>
        <xdr:cNvPr id="372" name="農林水産業費該当値テキスト"/>
        <xdr:cNvSpPr txBox="1"/>
      </xdr:nvSpPr>
      <xdr:spPr>
        <a:xfrm>
          <a:off x="10528300" y="977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31206</xdr:rowOff>
    </xdr:from>
    <xdr:to>
      <xdr:col>50</xdr:col>
      <xdr:colOff>165100</xdr:colOff>
      <xdr:row>58</xdr:row>
      <xdr:rowOff>132806</xdr:rowOff>
    </xdr:to>
    <xdr:sp macro="" textlink="">
      <xdr:nvSpPr>
        <xdr:cNvPr id="373" name="楕円 372"/>
        <xdr:cNvSpPr/>
      </xdr:nvSpPr>
      <xdr:spPr>
        <a:xfrm>
          <a:off x="9588500" y="997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149333</xdr:rowOff>
    </xdr:from>
    <xdr:ext cx="534377" cy="259045"/>
    <xdr:sp macro="" textlink="">
      <xdr:nvSpPr>
        <xdr:cNvPr id="374" name="テキスト ボックス 373"/>
        <xdr:cNvSpPr txBox="1"/>
      </xdr:nvSpPr>
      <xdr:spPr>
        <a:xfrm>
          <a:off x="9372111" y="975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168322</xdr:rowOff>
    </xdr:from>
    <xdr:to>
      <xdr:col>46</xdr:col>
      <xdr:colOff>38100</xdr:colOff>
      <xdr:row>58</xdr:row>
      <xdr:rowOff>98472</xdr:rowOff>
    </xdr:to>
    <xdr:sp macro="" textlink="">
      <xdr:nvSpPr>
        <xdr:cNvPr id="375" name="楕円 374"/>
        <xdr:cNvSpPr/>
      </xdr:nvSpPr>
      <xdr:spPr>
        <a:xfrm>
          <a:off x="8699500" y="994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114999</xdr:rowOff>
    </xdr:from>
    <xdr:ext cx="534377" cy="259045"/>
    <xdr:sp macro="" textlink="">
      <xdr:nvSpPr>
        <xdr:cNvPr id="376" name="テキスト ボックス 375"/>
        <xdr:cNvSpPr txBox="1"/>
      </xdr:nvSpPr>
      <xdr:spPr>
        <a:xfrm>
          <a:off x="8483111" y="971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165219</xdr:rowOff>
    </xdr:from>
    <xdr:to>
      <xdr:col>41</xdr:col>
      <xdr:colOff>101600</xdr:colOff>
      <xdr:row>58</xdr:row>
      <xdr:rowOff>95369</xdr:rowOff>
    </xdr:to>
    <xdr:sp macro="" textlink="">
      <xdr:nvSpPr>
        <xdr:cNvPr id="377" name="楕円 376"/>
        <xdr:cNvSpPr/>
      </xdr:nvSpPr>
      <xdr:spPr>
        <a:xfrm>
          <a:off x="7810500" y="993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111896</xdr:rowOff>
    </xdr:from>
    <xdr:ext cx="534377" cy="259045"/>
    <xdr:sp macro="" textlink="">
      <xdr:nvSpPr>
        <xdr:cNvPr id="378" name="テキスト ボックス 377"/>
        <xdr:cNvSpPr txBox="1"/>
      </xdr:nvSpPr>
      <xdr:spPr>
        <a:xfrm>
          <a:off x="7594111" y="971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160930</xdr:rowOff>
    </xdr:from>
    <xdr:to>
      <xdr:col>36</xdr:col>
      <xdr:colOff>165100</xdr:colOff>
      <xdr:row>58</xdr:row>
      <xdr:rowOff>91080</xdr:rowOff>
    </xdr:to>
    <xdr:sp macro="" textlink="">
      <xdr:nvSpPr>
        <xdr:cNvPr id="379" name="楕円 378"/>
        <xdr:cNvSpPr/>
      </xdr:nvSpPr>
      <xdr:spPr>
        <a:xfrm>
          <a:off x="6921500" y="993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82207</xdr:rowOff>
    </xdr:from>
    <xdr:ext cx="534377" cy="259045"/>
    <xdr:sp macro="" textlink="">
      <xdr:nvSpPr>
        <xdr:cNvPr id="380" name="テキスト ボックス 379"/>
        <xdr:cNvSpPr txBox="1"/>
      </xdr:nvSpPr>
      <xdr:spPr>
        <a:xfrm>
          <a:off x="6705111" y="1002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135334</xdr:rowOff>
    </xdr:from>
    <xdr:to>
      <xdr:col>55</xdr:col>
      <xdr:colOff>0</xdr:colOff>
      <xdr:row>77</xdr:row>
      <xdr:rowOff>73772</xdr:rowOff>
    </xdr:to>
    <xdr:cxnSp macro="">
      <xdr:nvCxnSpPr>
        <xdr:cNvPr id="407" name="直線コネクタ 406"/>
        <xdr:cNvCxnSpPr/>
      </xdr:nvCxnSpPr>
      <xdr:spPr>
        <a:xfrm>
          <a:off x="9639300" y="13165534"/>
          <a:ext cx="838200" cy="10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135311</xdr:rowOff>
    </xdr:from>
    <xdr:to>
      <xdr:col>50</xdr:col>
      <xdr:colOff>114300</xdr:colOff>
      <xdr:row>76</xdr:row>
      <xdr:rowOff>135334</xdr:rowOff>
    </xdr:to>
    <xdr:cxnSp macro="">
      <xdr:nvCxnSpPr>
        <xdr:cNvPr id="410" name="直線コネクタ 409"/>
        <xdr:cNvCxnSpPr/>
      </xdr:nvCxnSpPr>
      <xdr:spPr>
        <a:xfrm>
          <a:off x="8750300" y="12994061"/>
          <a:ext cx="889000" cy="17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135311</xdr:rowOff>
    </xdr:from>
    <xdr:to>
      <xdr:col>45</xdr:col>
      <xdr:colOff>177800</xdr:colOff>
      <xdr:row>77</xdr:row>
      <xdr:rowOff>9513</xdr:rowOff>
    </xdr:to>
    <xdr:cxnSp macro="">
      <xdr:nvCxnSpPr>
        <xdr:cNvPr id="413" name="直線コネクタ 412"/>
        <xdr:cNvCxnSpPr/>
      </xdr:nvCxnSpPr>
      <xdr:spPr>
        <a:xfrm flipV="1">
          <a:off x="7861300" y="12994061"/>
          <a:ext cx="889000" cy="21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122898</xdr:rowOff>
    </xdr:from>
    <xdr:to>
      <xdr:col>41</xdr:col>
      <xdr:colOff>50800</xdr:colOff>
      <xdr:row>77</xdr:row>
      <xdr:rowOff>9513</xdr:rowOff>
    </xdr:to>
    <xdr:cxnSp macro="">
      <xdr:nvCxnSpPr>
        <xdr:cNvPr id="416" name="直線コネクタ 415"/>
        <xdr:cNvCxnSpPr/>
      </xdr:nvCxnSpPr>
      <xdr:spPr>
        <a:xfrm>
          <a:off x="6972300" y="12981648"/>
          <a:ext cx="889000" cy="22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19025</xdr:rowOff>
    </xdr:from>
    <xdr:ext cx="534377" cy="259045"/>
    <xdr:sp macro="" textlink="">
      <xdr:nvSpPr>
        <xdr:cNvPr id="420" name="テキスト ボックス 419"/>
        <xdr:cNvSpPr txBox="1"/>
      </xdr:nvSpPr>
      <xdr:spPr>
        <a:xfrm>
          <a:off x="6705111" y="1304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22972</xdr:rowOff>
    </xdr:from>
    <xdr:to>
      <xdr:col>55</xdr:col>
      <xdr:colOff>50800</xdr:colOff>
      <xdr:row>77</xdr:row>
      <xdr:rowOff>124572</xdr:rowOff>
    </xdr:to>
    <xdr:sp macro="" textlink="">
      <xdr:nvSpPr>
        <xdr:cNvPr id="426" name="楕円 425"/>
        <xdr:cNvSpPr/>
      </xdr:nvSpPr>
      <xdr:spPr>
        <a:xfrm>
          <a:off x="10426700" y="1322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1399</xdr:rowOff>
    </xdr:from>
    <xdr:ext cx="534377" cy="259045"/>
    <xdr:sp macro="" textlink="">
      <xdr:nvSpPr>
        <xdr:cNvPr id="427" name="商工費該当値テキスト"/>
        <xdr:cNvSpPr txBox="1"/>
      </xdr:nvSpPr>
      <xdr:spPr>
        <a:xfrm>
          <a:off x="10528300" y="1320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84534</xdr:rowOff>
    </xdr:from>
    <xdr:to>
      <xdr:col>50</xdr:col>
      <xdr:colOff>165100</xdr:colOff>
      <xdr:row>77</xdr:row>
      <xdr:rowOff>14684</xdr:rowOff>
    </xdr:to>
    <xdr:sp macro="" textlink="">
      <xdr:nvSpPr>
        <xdr:cNvPr id="428" name="楕円 427"/>
        <xdr:cNvSpPr/>
      </xdr:nvSpPr>
      <xdr:spPr>
        <a:xfrm>
          <a:off x="9588500" y="1311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31211</xdr:rowOff>
    </xdr:from>
    <xdr:ext cx="534377" cy="259045"/>
    <xdr:sp macro="" textlink="">
      <xdr:nvSpPr>
        <xdr:cNvPr id="429" name="テキスト ボックス 428"/>
        <xdr:cNvSpPr txBox="1"/>
      </xdr:nvSpPr>
      <xdr:spPr>
        <a:xfrm>
          <a:off x="9372111" y="1288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84511</xdr:rowOff>
    </xdr:from>
    <xdr:to>
      <xdr:col>46</xdr:col>
      <xdr:colOff>38100</xdr:colOff>
      <xdr:row>76</xdr:row>
      <xdr:rowOff>14661</xdr:rowOff>
    </xdr:to>
    <xdr:sp macro="" textlink="">
      <xdr:nvSpPr>
        <xdr:cNvPr id="430" name="楕円 429"/>
        <xdr:cNvSpPr/>
      </xdr:nvSpPr>
      <xdr:spPr>
        <a:xfrm>
          <a:off x="8699500" y="1294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31188</xdr:rowOff>
    </xdr:from>
    <xdr:ext cx="534377" cy="259045"/>
    <xdr:sp macro="" textlink="">
      <xdr:nvSpPr>
        <xdr:cNvPr id="431" name="テキスト ボックス 430"/>
        <xdr:cNvSpPr txBox="1"/>
      </xdr:nvSpPr>
      <xdr:spPr>
        <a:xfrm>
          <a:off x="8483111" y="1271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130163</xdr:rowOff>
    </xdr:from>
    <xdr:to>
      <xdr:col>41</xdr:col>
      <xdr:colOff>101600</xdr:colOff>
      <xdr:row>77</xdr:row>
      <xdr:rowOff>60313</xdr:rowOff>
    </xdr:to>
    <xdr:sp macro="" textlink="">
      <xdr:nvSpPr>
        <xdr:cNvPr id="432" name="楕円 431"/>
        <xdr:cNvSpPr/>
      </xdr:nvSpPr>
      <xdr:spPr>
        <a:xfrm>
          <a:off x="7810500" y="1316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51440</xdr:rowOff>
    </xdr:from>
    <xdr:ext cx="534377" cy="259045"/>
    <xdr:sp macro="" textlink="">
      <xdr:nvSpPr>
        <xdr:cNvPr id="433" name="テキスト ボックス 432"/>
        <xdr:cNvSpPr txBox="1"/>
      </xdr:nvSpPr>
      <xdr:spPr>
        <a:xfrm>
          <a:off x="7594111" y="1325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72098</xdr:rowOff>
    </xdr:from>
    <xdr:to>
      <xdr:col>36</xdr:col>
      <xdr:colOff>165100</xdr:colOff>
      <xdr:row>76</xdr:row>
      <xdr:rowOff>2248</xdr:rowOff>
    </xdr:to>
    <xdr:sp macro="" textlink="">
      <xdr:nvSpPr>
        <xdr:cNvPr id="434" name="楕円 433"/>
        <xdr:cNvSpPr/>
      </xdr:nvSpPr>
      <xdr:spPr>
        <a:xfrm>
          <a:off x="6921500" y="129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18775</xdr:rowOff>
    </xdr:from>
    <xdr:ext cx="534377" cy="259045"/>
    <xdr:sp macro="" textlink="">
      <xdr:nvSpPr>
        <xdr:cNvPr id="435" name="テキスト ボックス 434"/>
        <xdr:cNvSpPr txBox="1"/>
      </xdr:nvSpPr>
      <xdr:spPr>
        <a:xfrm>
          <a:off x="6705111" y="1270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57938</xdr:rowOff>
    </xdr:from>
    <xdr:to>
      <xdr:col>55</xdr:col>
      <xdr:colOff>0</xdr:colOff>
      <xdr:row>95</xdr:row>
      <xdr:rowOff>131026</xdr:rowOff>
    </xdr:to>
    <xdr:cxnSp macro="">
      <xdr:nvCxnSpPr>
        <xdr:cNvPr id="464" name="直線コネクタ 463"/>
        <xdr:cNvCxnSpPr/>
      </xdr:nvCxnSpPr>
      <xdr:spPr>
        <a:xfrm flipV="1">
          <a:off x="9639300" y="16345688"/>
          <a:ext cx="838200" cy="7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122910</xdr:rowOff>
    </xdr:from>
    <xdr:to>
      <xdr:col>50</xdr:col>
      <xdr:colOff>114300</xdr:colOff>
      <xdr:row>95</xdr:row>
      <xdr:rowOff>131026</xdr:rowOff>
    </xdr:to>
    <xdr:cxnSp macro="">
      <xdr:nvCxnSpPr>
        <xdr:cNvPr id="467" name="直線コネクタ 466"/>
        <xdr:cNvCxnSpPr/>
      </xdr:nvCxnSpPr>
      <xdr:spPr>
        <a:xfrm>
          <a:off x="8750300" y="16410660"/>
          <a:ext cx="88900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73698</xdr:rowOff>
    </xdr:from>
    <xdr:to>
      <xdr:col>45</xdr:col>
      <xdr:colOff>177800</xdr:colOff>
      <xdr:row>95</xdr:row>
      <xdr:rowOff>122910</xdr:rowOff>
    </xdr:to>
    <xdr:cxnSp macro="">
      <xdr:nvCxnSpPr>
        <xdr:cNvPr id="470" name="直線コネクタ 469"/>
        <xdr:cNvCxnSpPr/>
      </xdr:nvCxnSpPr>
      <xdr:spPr>
        <a:xfrm>
          <a:off x="7861300" y="16361448"/>
          <a:ext cx="889000" cy="4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73698</xdr:rowOff>
    </xdr:from>
    <xdr:to>
      <xdr:col>41</xdr:col>
      <xdr:colOff>50800</xdr:colOff>
      <xdr:row>95</xdr:row>
      <xdr:rowOff>109169</xdr:rowOff>
    </xdr:to>
    <xdr:cxnSp macro="">
      <xdr:nvCxnSpPr>
        <xdr:cNvPr id="473" name="直線コネクタ 472"/>
        <xdr:cNvCxnSpPr/>
      </xdr:nvCxnSpPr>
      <xdr:spPr>
        <a:xfrm flipV="1">
          <a:off x="6972300" y="16361448"/>
          <a:ext cx="889000" cy="3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146790</xdr:rowOff>
    </xdr:from>
    <xdr:ext cx="534377" cy="259045"/>
    <xdr:sp macro="" textlink="">
      <xdr:nvSpPr>
        <xdr:cNvPr id="477" name="テキスト ボックス 476"/>
        <xdr:cNvSpPr txBox="1"/>
      </xdr:nvSpPr>
      <xdr:spPr>
        <a:xfrm>
          <a:off x="6705111" y="160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7138</xdr:rowOff>
    </xdr:from>
    <xdr:to>
      <xdr:col>55</xdr:col>
      <xdr:colOff>50800</xdr:colOff>
      <xdr:row>95</xdr:row>
      <xdr:rowOff>108738</xdr:rowOff>
    </xdr:to>
    <xdr:sp macro="" textlink="">
      <xdr:nvSpPr>
        <xdr:cNvPr id="483" name="楕円 482"/>
        <xdr:cNvSpPr/>
      </xdr:nvSpPr>
      <xdr:spPr>
        <a:xfrm>
          <a:off x="10426700" y="1629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30015</xdr:rowOff>
    </xdr:from>
    <xdr:ext cx="534377" cy="259045"/>
    <xdr:sp macro="" textlink="">
      <xdr:nvSpPr>
        <xdr:cNvPr id="484" name="土木費該当値テキスト"/>
        <xdr:cNvSpPr txBox="1"/>
      </xdr:nvSpPr>
      <xdr:spPr>
        <a:xfrm>
          <a:off x="10528300" y="161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80226</xdr:rowOff>
    </xdr:from>
    <xdr:to>
      <xdr:col>50</xdr:col>
      <xdr:colOff>165100</xdr:colOff>
      <xdr:row>96</xdr:row>
      <xdr:rowOff>10376</xdr:rowOff>
    </xdr:to>
    <xdr:sp macro="" textlink="">
      <xdr:nvSpPr>
        <xdr:cNvPr id="485" name="楕円 484"/>
        <xdr:cNvSpPr/>
      </xdr:nvSpPr>
      <xdr:spPr>
        <a:xfrm>
          <a:off x="9588500" y="1636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26903</xdr:rowOff>
    </xdr:from>
    <xdr:ext cx="534377" cy="259045"/>
    <xdr:sp macro="" textlink="">
      <xdr:nvSpPr>
        <xdr:cNvPr id="486" name="テキスト ボックス 485"/>
        <xdr:cNvSpPr txBox="1"/>
      </xdr:nvSpPr>
      <xdr:spPr>
        <a:xfrm>
          <a:off x="9372111" y="1614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72110</xdr:rowOff>
    </xdr:from>
    <xdr:to>
      <xdr:col>46</xdr:col>
      <xdr:colOff>38100</xdr:colOff>
      <xdr:row>96</xdr:row>
      <xdr:rowOff>2260</xdr:rowOff>
    </xdr:to>
    <xdr:sp macro="" textlink="">
      <xdr:nvSpPr>
        <xdr:cNvPr id="487" name="楕円 486"/>
        <xdr:cNvSpPr/>
      </xdr:nvSpPr>
      <xdr:spPr>
        <a:xfrm>
          <a:off x="8699500" y="163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18787</xdr:rowOff>
    </xdr:from>
    <xdr:ext cx="534377" cy="259045"/>
    <xdr:sp macro="" textlink="">
      <xdr:nvSpPr>
        <xdr:cNvPr id="488" name="テキスト ボックス 487"/>
        <xdr:cNvSpPr txBox="1"/>
      </xdr:nvSpPr>
      <xdr:spPr>
        <a:xfrm>
          <a:off x="8483111" y="1613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22898</xdr:rowOff>
    </xdr:from>
    <xdr:to>
      <xdr:col>41</xdr:col>
      <xdr:colOff>101600</xdr:colOff>
      <xdr:row>95</xdr:row>
      <xdr:rowOff>124498</xdr:rowOff>
    </xdr:to>
    <xdr:sp macro="" textlink="">
      <xdr:nvSpPr>
        <xdr:cNvPr id="489" name="楕円 488"/>
        <xdr:cNvSpPr/>
      </xdr:nvSpPr>
      <xdr:spPr>
        <a:xfrm>
          <a:off x="7810500" y="1631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141025</xdr:rowOff>
    </xdr:from>
    <xdr:ext cx="534377" cy="259045"/>
    <xdr:sp macro="" textlink="">
      <xdr:nvSpPr>
        <xdr:cNvPr id="490" name="テキスト ボックス 489"/>
        <xdr:cNvSpPr txBox="1"/>
      </xdr:nvSpPr>
      <xdr:spPr>
        <a:xfrm>
          <a:off x="7594111" y="1608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58369</xdr:rowOff>
    </xdr:from>
    <xdr:to>
      <xdr:col>36</xdr:col>
      <xdr:colOff>165100</xdr:colOff>
      <xdr:row>95</xdr:row>
      <xdr:rowOff>159969</xdr:rowOff>
    </xdr:to>
    <xdr:sp macro="" textlink="">
      <xdr:nvSpPr>
        <xdr:cNvPr id="491" name="楕円 490"/>
        <xdr:cNvSpPr/>
      </xdr:nvSpPr>
      <xdr:spPr>
        <a:xfrm>
          <a:off x="6921500" y="1634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151096</xdr:rowOff>
    </xdr:from>
    <xdr:ext cx="534377" cy="259045"/>
    <xdr:sp macro="" textlink="">
      <xdr:nvSpPr>
        <xdr:cNvPr id="492" name="テキスト ボックス 491"/>
        <xdr:cNvSpPr txBox="1"/>
      </xdr:nvSpPr>
      <xdr:spPr>
        <a:xfrm>
          <a:off x="6705111" y="1643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148958</xdr:rowOff>
    </xdr:from>
    <xdr:to>
      <xdr:col>85</xdr:col>
      <xdr:colOff>127000</xdr:colOff>
      <xdr:row>37</xdr:row>
      <xdr:rowOff>122669</xdr:rowOff>
    </xdr:to>
    <xdr:cxnSp macro="">
      <xdr:nvCxnSpPr>
        <xdr:cNvPr id="522" name="直線コネクタ 521"/>
        <xdr:cNvCxnSpPr/>
      </xdr:nvCxnSpPr>
      <xdr:spPr>
        <a:xfrm flipV="1">
          <a:off x="15481300" y="6149708"/>
          <a:ext cx="838200" cy="3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122669</xdr:rowOff>
    </xdr:from>
    <xdr:to>
      <xdr:col>81</xdr:col>
      <xdr:colOff>50800</xdr:colOff>
      <xdr:row>37</xdr:row>
      <xdr:rowOff>143853</xdr:rowOff>
    </xdr:to>
    <xdr:cxnSp macro="">
      <xdr:nvCxnSpPr>
        <xdr:cNvPr id="525" name="直線コネクタ 524"/>
        <xdr:cNvCxnSpPr/>
      </xdr:nvCxnSpPr>
      <xdr:spPr>
        <a:xfrm flipV="1">
          <a:off x="14592300" y="6466319"/>
          <a:ext cx="889000" cy="2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101143</xdr:rowOff>
    </xdr:from>
    <xdr:to>
      <xdr:col>76</xdr:col>
      <xdr:colOff>114300</xdr:colOff>
      <xdr:row>37</xdr:row>
      <xdr:rowOff>143853</xdr:rowOff>
    </xdr:to>
    <xdr:cxnSp macro="">
      <xdr:nvCxnSpPr>
        <xdr:cNvPr id="528" name="直線コネクタ 527"/>
        <xdr:cNvCxnSpPr/>
      </xdr:nvCxnSpPr>
      <xdr:spPr>
        <a:xfrm>
          <a:off x="13703300" y="6444793"/>
          <a:ext cx="889000" cy="4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70396</xdr:rowOff>
    </xdr:from>
    <xdr:to>
      <xdr:col>71</xdr:col>
      <xdr:colOff>177800</xdr:colOff>
      <xdr:row>37</xdr:row>
      <xdr:rowOff>101143</xdr:rowOff>
    </xdr:to>
    <xdr:cxnSp macro="">
      <xdr:nvCxnSpPr>
        <xdr:cNvPr id="531" name="直線コネクタ 530"/>
        <xdr:cNvCxnSpPr/>
      </xdr:nvCxnSpPr>
      <xdr:spPr>
        <a:xfrm>
          <a:off x="12814300" y="6414046"/>
          <a:ext cx="889000" cy="3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35" name="テキスト ボックス 534"/>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98158</xdr:rowOff>
    </xdr:from>
    <xdr:to>
      <xdr:col>85</xdr:col>
      <xdr:colOff>177800</xdr:colOff>
      <xdr:row>36</xdr:row>
      <xdr:rowOff>28308</xdr:rowOff>
    </xdr:to>
    <xdr:sp macro="" textlink="">
      <xdr:nvSpPr>
        <xdr:cNvPr id="541" name="楕円 540"/>
        <xdr:cNvSpPr/>
      </xdr:nvSpPr>
      <xdr:spPr>
        <a:xfrm>
          <a:off x="16268700" y="609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121035</xdr:rowOff>
    </xdr:from>
    <xdr:ext cx="534377" cy="259045"/>
    <xdr:sp macro="" textlink="">
      <xdr:nvSpPr>
        <xdr:cNvPr id="542" name="消防費該当値テキスト"/>
        <xdr:cNvSpPr txBox="1"/>
      </xdr:nvSpPr>
      <xdr:spPr>
        <a:xfrm>
          <a:off x="16370300" y="595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71869</xdr:rowOff>
    </xdr:from>
    <xdr:to>
      <xdr:col>81</xdr:col>
      <xdr:colOff>101600</xdr:colOff>
      <xdr:row>38</xdr:row>
      <xdr:rowOff>2019</xdr:rowOff>
    </xdr:to>
    <xdr:sp macro="" textlink="">
      <xdr:nvSpPr>
        <xdr:cNvPr id="543" name="楕円 542"/>
        <xdr:cNvSpPr/>
      </xdr:nvSpPr>
      <xdr:spPr>
        <a:xfrm>
          <a:off x="15430500" y="641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164596</xdr:rowOff>
    </xdr:from>
    <xdr:ext cx="534377" cy="259045"/>
    <xdr:sp macro="" textlink="">
      <xdr:nvSpPr>
        <xdr:cNvPr id="544" name="テキスト ボックス 543"/>
        <xdr:cNvSpPr txBox="1"/>
      </xdr:nvSpPr>
      <xdr:spPr>
        <a:xfrm>
          <a:off x="15214111" y="650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93053</xdr:rowOff>
    </xdr:from>
    <xdr:to>
      <xdr:col>76</xdr:col>
      <xdr:colOff>165100</xdr:colOff>
      <xdr:row>38</xdr:row>
      <xdr:rowOff>23203</xdr:rowOff>
    </xdr:to>
    <xdr:sp macro="" textlink="">
      <xdr:nvSpPr>
        <xdr:cNvPr id="545" name="楕円 544"/>
        <xdr:cNvSpPr/>
      </xdr:nvSpPr>
      <xdr:spPr>
        <a:xfrm>
          <a:off x="14541500" y="643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14330</xdr:rowOff>
    </xdr:from>
    <xdr:ext cx="534377" cy="259045"/>
    <xdr:sp macro="" textlink="">
      <xdr:nvSpPr>
        <xdr:cNvPr id="546" name="テキスト ボックス 545"/>
        <xdr:cNvSpPr txBox="1"/>
      </xdr:nvSpPr>
      <xdr:spPr>
        <a:xfrm>
          <a:off x="14325111" y="652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50343</xdr:rowOff>
    </xdr:from>
    <xdr:to>
      <xdr:col>72</xdr:col>
      <xdr:colOff>38100</xdr:colOff>
      <xdr:row>37</xdr:row>
      <xdr:rowOff>151943</xdr:rowOff>
    </xdr:to>
    <xdr:sp macro="" textlink="">
      <xdr:nvSpPr>
        <xdr:cNvPr id="547" name="楕円 546"/>
        <xdr:cNvSpPr/>
      </xdr:nvSpPr>
      <xdr:spPr>
        <a:xfrm>
          <a:off x="13652500" y="639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168470</xdr:rowOff>
    </xdr:from>
    <xdr:ext cx="534377" cy="259045"/>
    <xdr:sp macro="" textlink="">
      <xdr:nvSpPr>
        <xdr:cNvPr id="548" name="テキスト ボックス 547"/>
        <xdr:cNvSpPr txBox="1"/>
      </xdr:nvSpPr>
      <xdr:spPr>
        <a:xfrm>
          <a:off x="13436111" y="616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19596</xdr:rowOff>
    </xdr:from>
    <xdr:to>
      <xdr:col>67</xdr:col>
      <xdr:colOff>101600</xdr:colOff>
      <xdr:row>37</xdr:row>
      <xdr:rowOff>121196</xdr:rowOff>
    </xdr:to>
    <xdr:sp macro="" textlink="">
      <xdr:nvSpPr>
        <xdr:cNvPr id="549" name="楕円 548"/>
        <xdr:cNvSpPr/>
      </xdr:nvSpPr>
      <xdr:spPr>
        <a:xfrm>
          <a:off x="12763500" y="636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112323</xdr:rowOff>
    </xdr:from>
    <xdr:ext cx="534377" cy="259045"/>
    <xdr:sp macro="" textlink="">
      <xdr:nvSpPr>
        <xdr:cNvPr id="550" name="テキスト ボックス 549"/>
        <xdr:cNvSpPr txBox="1"/>
      </xdr:nvSpPr>
      <xdr:spPr>
        <a:xfrm>
          <a:off x="12547111" y="645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127203</xdr:rowOff>
    </xdr:from>
    <xdr:to>
      <xdr:col>85</xdr:col>
      <xdr:colOff>127000</xdr:colOff>
      <xdr:row>55</xdr:row>
      <xdr:rowOff>123012</xdr:rowOff>
    </xdr:to>
    <xdr:cxnSp macro="">
      <xdr:nvCxnSpPr>
        <xdr:cNvPr id="580" name="直線コネクタ 579"/>
        <xdr:cNvCxnSpPr/>
      </xdr:nvCxnSpPr>
      <xdr:spPr>
        <a:xfrm flipV="1">
          <a:off x="15481300" y="9385503"/>
          <a:ext cx="838200" cy="16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123012</xdr:rowOff>
    </xdr:from>
    <xdr:to>
      <xdr:col>81</xdr:col>
      <xdr:colOff>50800</xdr:colOff>
      <xdr:row>56</xdr:row>
      <xdr:rowOff>78702</xdr:rowOff>
    </xdr:to>
    <xdr:cxnSp macro="">
      <xdr:nvCxnSpPr>
        <xdr:cNvPr id="583" name="直線コネクタ 582"/>
        <xdr:cNvCxnSpPr/>
      </xdr:nvCxnSpPr>
      <xdr:spPr>
        <a:xfrm flipV="1">
          <a:off x="14592300" y="9552762"/>
          <a:ext cx="889000" cy="12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46889</xdr:rowOff>
    </xdr:from>
    <xdr:to>
      <xdr:col>76</xdr:col>
      <xdr:colOff>114300</xdr:colOff>
      <xdr:row>56</xdr:row>
      <xdr:rowOff>78702</xdr:rowOff>
    </xdr:to>
    <xdr:cxnSp macro="">
      <xdr:nvCxnSpPr>
        <xdr:cNvPr id="586" name="直線コネクタ 585"/>
        <xdr:cNvCxnSpPr/>
      </xdr:nvCxnSpPr>
      <xdr:spPr>
        <a:xfrm>
          <a:off x="13703300" y="9648089"/>
          <a:ext cx="889000" cy="3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82779</xdr:rowOff>
    </xdr:from>
    <xdr:to>
      <xdr:col>71</xdr:col>
      <xdr:colOff>177800</xdr:colOff>
      <xdr:row>56</xdr:row>
      <xdr:rowOff>46889</xdr:rowOff>
    </xdr:to>
    <xdr:cxnSp macro="">
      <xdr:nvCxnSpPr>
        <xdr:cNvPr id="589" name="直線コネクタ 588"/>
        <xdr:cNvCxnSpPr/>
      </xdr:nvCxnSpPr>
      <xdr:spPr>
        <a:xfrm>
          <a:off x="12814300" y="9512529"/>
          <a:ext cx="889000" cy="1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76403</xdr:rowOff>
    </xdr:from>
    <xdr:to>
      <xdr:col>85</xdr:col>
      <xdr:colOff>177800</xdr:colOff>
      <xdr:row>55</xdr:row>
      <xdr:rowOff>6553</xdr:rowOff>
    </xdr:to>
    <xdr:sp macro="" textlink="">
      <xdr:nvSpPr>
        <xdr:cNvPr id="599" name="楕円 598"/>
        <xdr:cNvSpPr/>
      </xdr:nvSpPr>
      <xdr:spPr>
        <a:xfrm>
          <a:off x="16268700" y="933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99280</xdr:rowOff>
    </xdr:from>
    <xdr:ext cx="534377" cy="259045"/>
    <xdr:sp macro="" textlink="">
      <xdr:nvSpPr>
        <xdr:cNvPr id="600" name="教育費該当値テキスト"/>
        <xdr:cNvSpPr txBox="1"/>
      </xdr:nvSpPr>
      <xdr:spPr>
        <a:xfrm>
          <a:off x="16370300" y="918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72212</xdr:rowOff>
    </xdr:from>
    <xdr:to>
      <xdr:col>81</xdr:col>
      <xdr:colOff>101600</xdr:colOff>
      <xdr:row>56</xdr:row>
      <xdr:rowOff>2362</xdr:rowOff>
    </xdr:to>
    <xdr:sp macro="" textlink="">
      <xdr:nvSpPr>
        <xdr:cNvPr id="601" name="楕円 600"/>
        <xdr:cNvSpPr/>
      </xdr:nvSpPr>
      <xdr:spPr>
        <a:xfrm>
          <a:off x="15430500" y="950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164939</xdr:rowOff>
    </xdr:from>
    <xdr:ext cx="534377" cy="259045"/>
    <xdr:sp macro="" textlink="">
      <xdr:nvSpPr>
        <xdr:cNvPr id="602" name="テキスト ボックス 601"/>
        <xdr:cNvSpPr txBox="1"/>
      </xdr:nvSpPr>
      <xdr:spPr>
        <a:xfrm>
          <a:off x="15214111" y="959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27902</xdr:rowOff>
    </xdr:from>
    <xdr:to>
      <xdr:col>76</xdr:col>
      <xdr:colOff>165100</xdr:colOff>
      <xdr:row>56</xdr:row>
      <xdr:rowOff>129502</xdr:rowOff>
    </xdr:to>
    <xdr:sp macro="" textlink="">
      <xdr:nvSpPr>
        <xdr:cNvPr id="603" name="楕円 602"/>
        <xdr:cNvSpPr/>
      </xdr:nvSpPr>
      <xdr:spPr>
        <a:xfrm>
          <a:off x="14541500" y="962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120629</xdr:rowOff>
    </xdr:from>
    <xdr:ext cx="534377" cy="259045"/>
    <xdr:sp macro="" textlink="">
      <xdr:nvSpPr>
        <xdr:cNvPr id="604" name="テキスト ボックス 603"/>
        <xdr:cNvSpPr txBox="1"/>
      </xdr:nvSpPr>
      <xdr:spPr>
        <a:xfrm>
          <a:off x="14325111" y="972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167539</xdr:rowOff>
    </xdr:from>
    <xdr:to>
      <xdr:col>72</xdr:col>
      <xdr:colOff>38100</xdr:colOff>
      <xdr:row>56</xdr:row>
      <xdr:rowOff>97689</xdr:rowOff>
    </xdr:to>
    <xdr:sp macro="" textlink="">
      <xdr:nvSpPr>
        <xdr:cNvPr id="605" name="楕円 604"/>
        <xdr:cNvSpPr/>
      </xdr:nvSpPr>
      <xdr:spPr>
        <a:xfrm>
          <a:off x="13652500" y="959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88816</xdr:rowOff>
    </xdr:from>
    <xdr:ext cx="534377" cy="259045"/>
    <xdr:sp macro="" textlink="">
      <xdr:nvSpPr>
        <xdr:cNvPr id="606" name="テキスト ボックス 605"/>
        <xdr:cNvSpPr txBox="1"/>
      </xdr:nvSpPr>
      <xdr:spPr>
        <a:xfrm>
          <a:off x="13436111" y="969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31979</xdr:rowOff>
    </xdr:from>
    <xdr:to>
      <xdr:col>67</xdr:col>
      <xdr:colOff>101600</xdr:colOff>
      <xdr:row>55</xdr:row>
      <xdr:rowOff>133579</xdr:rowOff>
    </xdr:to>
    <xdr:sp macro="" textlink="">
      <xdr:nvSpPr>
        <xdr:cNvPr id="607" name="楕円 606"/>
        <xdr:cNvSpPr/>
      </xdr:nvSpPr>
      <xdr:spPr>
        <a:xfrm>
          <a:off x="12763500" y="946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124706</xdr:rowOff>
    </xdr:from>
    <xdr:ext cx="534377" cy="259045"/>
    <xdr:sp macro="" textlink="">
      <xdr:nvSpPr>
        <xdr:cNvPr id="608" name="テキスト ボックス 607"/>
        <xdr:cNvSpPr txBox="1"/>
      </xdr:nvSpPr>
      <xdr:spPr>
        <a:xfrm>
          <a:off x="12547111" y="955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64765</xdr:rowOff>
    </xdr:from>
    <xdr:to>
      <xdr:col>85</xdr:col>
      <xdr:colOff>127000</xdr:colOff>
      <xdr:row>74</xdr:row>
      <xdr:rowOff>125299</xdr:rowOff>
    </xdr:to>
    <xdr:cxnSp macro="">
      <xdr:nvCxnSpPr>
        <xdr:cNvPr id="635" name="直線コネクタ 634"/>
        <xdr:cNvCxnSpPr/>
      </xdr:nvCxnSpPr>
      <xdr:spPr>
        <a:xfrm flipV="1">
          <a:off x="15481300" y="12580615"/>
          <a:ext cx="838200" cy="23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125299</xdr:rowOff>
    </xdr:from>
    <xdr:to>
      <xdr:col>81</xdr:col>
      <xdr:colOff>50800</xdr:colOff>
      <xdr:row>77</xdr:row>
      <xdr:rowOff>58685</xdr:rowOff>
    </xdr:to>
    <xdr:cxnSp macro="">
      <xdr:nvCxnSpPr>
        <xdr:cNvPr id="638" name="直線コネクタ 637"/>
        <xdr:cNvCxnSpPr/>
      </xdr:nvCxnSpPr>
      <xdr:spPr>
        <a:xfrm flipV="1">
          <a:off x="14592300" y="12812599"/>
          <a:ext cx="889000" cy="44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58685</xdr:rowOff>
    </xdr:from>
    <xdr:to>
      <xdr:col>76</xdr:col>
      <xdr:colOff>114300</xdr:colOff>
      <xdr:row>78</xdr:row>
      <xdr:rowOff>20507</xdr:rowOff>
    </xdr:to>
    <xdr:cxnSp macro="">
      <xdr:nvCxnSpPr>
        <xdr:cNvPr id="641" name="直線コネクタ 640"/>
        <xdr:cNvCxnSpPr/>
      </xdr:nvCxnSpPr>
      <xdr:spPr>
        <a:xfrm flipV="1">
          <a:off x="13703300" y="13260335"/>
          <a:ext cx="889000" cy="13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3" name="テキスト ボックス 642"/>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17399</xdr:rowOff>
    </xdr:from>
    <xdr:to>
      <xdr:col>71</xdr:col>
      <xdr:colOff>177800</xdr:colOff>
      <xdr:row>78</xdr:row>
      <xdr:rowOff>20507</xdr:rowOff>
    </xdr:to>
    <xdr:cxnSp macro="">
      <xdr:nvCxnSpPr>
        <xdr:cNvPr id="644" name="直線コネクタ 643"/>
        <xdr:cNvCxnSpPr/>
      </xdr:nvCxnSpPr>
      <xdr:spPr>
        <a:xfrm>
          <a:off x="12814300" y="13390499"/>
          <a:ext cx="88900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macro="" textlink="">
      <xdr:nvSpPr>
        <xdr:cNvPr id="646" name="テキスト ボックス 645"/>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13965</xdr:rowOff>
    </xdr:from>
    <xdr:to>
      <xdr:col>85</xdr:col>
      <xdr:colOff>177800</xdr:colOff>
      <xdr:row>73</xdr:row>
      <xdr:rowOff>115565</xdr:rowOff>
    </xdr:to>
    <xdr:sp macro="" textlink="">
      <xdr:nvSpPr>
        <xdr:cNvPr id="654" name="楕円 653"/>
        <xdr:cNvSpPr/>
      </xdr:nvSpPr>
      <xdr:spPr>
        <a:xfrm>
          <a:off x="16268700" y="1252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36842</xdr:rowOff>
    </xdr:from>
    <xdr:ext cx="534377" cy="259045"/>
    <xdr:sp macro="" textlink="">
      <xdr:nvSpPr>
        <xdr:cNvPr id="655" name="災害復旧費該当値テキスト"/>
        <xdr:cNvSpPr txBox="1"/>
      </xdr:nvSpPr>
      <xdr:spPr>
        <a:xfrm>
          <a:off x="16370300" y="1238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74499</xdr:rowOff>
    </xdr:from>
    <xdr:to>
      <xdr:col>81</xdr:col>
      <xdr:colOff>101600</xdr:colOff>
      <xdr:row>75</xdr:row>
      <xdr:rowOff>4649</xdr:rowOff>
    </xdr:to>
    <xdr:sp macro="" textlink="">
      <xdr:nvSpPr>
        <xdr:cNvPr id="656" name="楕円 655"/>
        <xdr:cNvSpPr/>
      </xdr:nvSpPr>
      <xdr:spPr>
        <a:xfrm>
          <a:off x="15430500" y="1276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21176</xdr:rowOff>
    </xdr:from>
    <xdr:ext cx="534377" cy="259045"/>
    <xdr:sp macro="" textlink="">
      <xdr:nvSpPr>
        <xdr:cNvPr id="657" name="テキスト ボックス 656"/>
        <xdr:cNvSpPr txBox="1"/>
      </xdr:nvSpPr>
      <xdr:spPr>
        <a:xfrm>
          <a:off x="15214111" y="1253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7885</xdr:rowOff>
    </xdr:from>
    <xdr:to>
      <xdr:col>76</xdr:col>
      <xdr:colOff>165100</xdr:colOff>
      <xdr:row>77</xdr:row>
      <xdr:rowOff>109485</xdr:rowOff>
    </xdr:to>
    <xdr:sp macro="" textlink="">
      <xdr:nvSpPr>
        <xdr:cNvPr id="658" name="楕円 657"/>
        <xdr:cNvSpPr/>
      </xdr:nvSpPr>
      <xdr:spPr>
        <a:xfrm>
          <a:off x="14541500" y="1320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126012</xdr:rowOff>
    </xdr:from>
    <xdr:ext cx="469744" cy="259045"/>
    <xdr:sp macro="" textlink="">
      <xdr:nvSpPr>
        <xdr:cNvPr id="659" name="テキスト ボックス 658"/>
        <xdr:cNvSpPr txBox="1"/>
      </xdr:nvSpPr>
      <xdr:spPr>
        <a:xfrm>
          <a:off x="14357428" y="1298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141157</xdr:rowOff>
    </xdr:from>
    <xdr:to>
      <xdr:col>72</xdr:col>
      <xdr:colOff>38100</xdr:colOff>
      <xdr:row>78</xdr:row>
      <xdr:rowOff>71307</xdr:rowOff>
    </xdr:to>
    <xdr:sp macro="" textlink="">
      <xdr:nvSpPr>
        <xdr:cNvPr id="660" name="楕円 659"/>
        <xdr:cNvSpPr/>
      </xdr:nvSpPr>
      <xdr:spPr>
        <a:xfrm>
          <a:off x="13652500" y="1334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87834</xdr:rowOff>
    </xdr:from>
    <xdr:ext cx="469744" cy="259045"/>
    <xdr:sp macro="" textlink="">
      <xdr:nvSpPr>
        <xdr:cNvPr id="661" name="テキスト ボックス 660"/>
        <xdr:cNvSpPr txBox="1"/>
      </xdr:nvSpPr>
      <xdr:spPr>
        <a:xfrm>
          <a:off x="13468428" y="1311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138049</xdr:rowOff>
    </xdr:from>
    <xdr:to>
      <xdr:col>67</xdr:col>
      <xdr:colOff>101600</xdr:colOff>
      <xdr:row>78</xdr:row>
      <xdr:rowOff>68199</xdr:rowOff>
    </xdr:to>
    <xdr:sp macro="" textlink="">
      <xdr:nvSpPr>
        <xdr:cNvPr id="662" name="楕円 661"/>
        <xdr:cNvSpPr/>
      </xdr:nvSpPr>
      <xdr:spPr>
        <a:xfrm>
          <a:off x="12763500" y="1333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59326</xdr:rowOff>
    </xdr:from>
    <xdr:ext cx="469744" cy="259045"/>
    <xdr:sp macro="" textlink="">
      <xdr:nvSpPr>
        <xdr:cNvPr id="663" name="テキスト ボックス 662"/>
        <xdr:cNvSpPr txBox="1"/>
      </xdr:nvSpPr>
      <xdr:spPr>
        <a:xfrm>
          <a:off x="12579428" y="1343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24665</xdr:rowOff>
    </xdr:from>
    <xdr:to>
      <xdr:col>85</xdr:col>
      <xdr:colOff>127000</xdr:colOff>
      <xdr:row>94</xdr:row>
      <xdr:rowOff>98847</xdr:rowOff>
    </xdr:to>
    <xdr:cxnSp macro="">
      <xdr:nvCxnSpPr>
        <xdr:cNvPr id="694" name="直線コネクタ 693"/>
        <xdr:cNvCxnSpPr/>
      </xdr:nvCxnSpPr>
      <xdr:spPr>
        <a:xfrm>
          <a:off x="15481300" y="16140965"/>
          <a:ext cx="838200" cy="7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24665</xdr:rowOff>
    </xdr:from>
    <xdr:to>
      <xdr:col>81</xdr:col>
      <xdr:colOff>50800</xdr:colOff>
      <xdr:row>94</xdr:row>
      <xdr:rowOff>29384</xdr:rowOff>
    </xdr:to>
    <xdr:cxnSp macro="">
      <xdr:nvCxnSpPr>
        <xdr:cNvPr id="697" name="直線コネクタ 696"/>
        <xdr:cNvCxnSpPr/>
      </xdr:nvCxnSpPr>
      <xdr:spPr>
        <a:xfrm flipV="1">
          <a:off x="14592300" y="16140965"/>
          <a:ext cx="889000" cy="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4956</xdr:rowOff>
    </xdr:from>
    <xdr:to>
      <xdr:col>76</xdr:col>
      <xdr:colOff>114300</xdr:colOff>
      <xdr:row>94</xdr:row>
      <xdr:rowOff>29384</xdr:rowOff>
    </xdr:to>
    <xdr:cxnSp macro="">
      <xdr:nvCxnSpPr>
        <xdr:cNvPr id="700" name="直線コネクタ 699"/>
        <xdr:cNvCxnSpPr/>
      </xdr:nvCxnSpPr>
      <xdr:spPr>
        <a:xfrm>
          <a:off x="13703300" y="16121256"/>
          <a:ext cx="889000" cy="2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146754</xdr:rowOff>
    </xdr:from>
    <xdr:to>
      <xdr:col>71</xdr:col>
      <xdr:colOff>177800</xdr:colOff>
      <xdr:row>94</xdr:row>
      <xdr:rowOff>4956</xdr:rowOff>
    </xdr:to>
    <xdr:cxnSp macro="">
      <xdr:nvCxnSpPr>
        <xdr:cNvPr id="703" name="直線コネクタ 702"/>
        <xdr:cNvCxnSpPr/>
      </xdr:nvCxnSpPr>
      <xdr:spPr>
        <a:xfrm>
          <a:off x="12814300" y="16091604"/>
          <a:ext cx="889000" cy="2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102336</xdr:rowOff>
    </xdr:from>
    <xdr:ext cx="534377" cy="259045"/>
    <xdr:sp macro="" textlink="">
      <xdr:nvSpPr>
        <xdr:cNvPr id="707" name="テキスト ボックス 706"/>
        <xdr:cNvSpPr txBox="1"/>
      </xdr:nvSpPr>
      <xdr:spPr>
        <a:xfrm>
          <a:off x="12547111" y="162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48047</xdr:rowOff>
    </xdr:from>
    <xdr:to>
      <xdr:col>85</xdr:col>
      <xdr:colOff>177800</xdr:colOff>
      <xdr:row>94</xdr:row>
      <xdr:rowOff>149647</xdr:rowOff>
    </xdr:to>
    <xdr:sp macro="" textlink="">
      <xdr:nvSpPr>
        <xdr:cNvPr id="713" name="楕円 712"/>
        <xdr:cNvSpPr/>
      </xdr:nvSpPr>
      <xdr:spPr>
        <a:xfrm>
          <a:off x="16268700" y="1616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70924</xdr:rowOff>
    </xdr:from>
    <xdr:ext cx="534377" cy="259045"/>
    <xdr:sp macro="" textlink="">
      <xdr:nvSpPr>
        <xdr:cNvPr id="714" name="公債費該当値テキスト"/>
        <xdr:cNvSpPr txBox="1"/>
      </xdr:nvSpPr>
      <xdr:spPr>
        <a:xfrm>
          <a:off x="16370300" y="1601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145315</xdr:rowOff>
    </xdr:from>
    <xdr:to>
      <xdr:col>81</xdr:col>
      <xdr:colOff>101600</xdr:colOff>
      <xdr:row>94</xdr:row>
      <xdr:rowOff>75465</xdr:rowOff>
    </xdr:to>
    <xdr:sp macro="" textlink="">
      <xdr:nvSpPr>
        <xdr:cNvPr id="715" name="楕円 714"/>
        <xdr:cNvSpPr/>
      </xdr:nvSpPr>
      <xdr:spPr>
        <a:xfrm>
          <a:off x="15430500" y="1609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91992</xdr:rowOff>
    </xdr:from>
    <xdr:ext cx="534377" cy="259045"/>
    <xdr:sp macro="" textlink="">
      <xdr:nvSpPr>
        <xdr:cNvPr id="716" name="テキスト ボックス 715"/>
        <xdr:cNvSpPr txBox="1"/>
      </xdr:nvSpPr>
      <xdr:spPr>
        <a:xfrm>
          <a:off x="15214111" y="1586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150034</xdr:rowOff>
    </xdr:from>
    <xdr:to>
      <xdr:col>76</xdr:col>
      <xdr:colOff>165100</xdr:colOff>
      <xdr:row>94</xdr:row>
      <xdr:rowOff>80184</xdr:rowOff>
    </xdr:to>
    <xdr:sp macro="" textlink="">
      <xdr:nvSpPr>
        <xdr:cNvPr id="717" name="楕円 716"/>
        <xdr:cNvSpPr/>
      </xdr:nvSpPr>
      <xdr:spPr>
        <a:xfrm>
          <a:off x="14541500" y="1609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96711</xdr:rowOff>
    </xdr:from>
    <xdr:ext cx="534377" cy="259045"/>
    <xdr:sp macro="" textlink="">
      <xdr:nvSpPr>
        <xdr:cNvPr id="718" name="テキスト ボックス 717"/>
        <xdr:cNvSpPr txBox="1"/>
      </xdr:nvSpPr>
      <xdr:spPr>
        <a:xfrm>
          <a:off x="14325111" y="1587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125606</xdr:rowOff>
    </xdr:from>
    <xdr:to>
      <xdr:col>72</xdr:col>
      <xdr:colOff>38100</xdr:colOff>
      <xdr:row>94</xdr:row>
      <xdr:rowOff>55756</xdr:rowOff>
    </xdr:to>
    <xdr:sp macro="" textlink="">
      <xdr:nvSpPr>
        <xdr:cNvPr id="719" name="楕円 718"/>
        <xdr:cNvSpPr/>
      </xdr:nvSpPr>
      <xdr:spPr>
        <a:xfrm>
          <a:off x="13652500" y="1607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72283</xdr:rowOff>
    </xdr:from>
    <xdr:ext cx="534377" cy="259045"/>
    <xdr:sp macro="" textlink="">
      <xdr:nvSpPr>
        <xdr:cNvPr id="720" name="テキスト ボックス 719"/>
        <xdr:cNvSpPr txBox="1"/>
      </xdr:nvSpPr>
      <xdr:spPr>
        <a:xfrm>
          <a:off x="13436111" y="1584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95954</xdr:rowOff>
    </xdr:from>
    <xdr:to>
      <xdr:col>67</xdr:col>
      <xdr:colOff>101600</xdr:colOff>
      <xdr:row>94</xdr:row>
      <xdr:rowOff>26104</xdr:rowOff>
    </xdr:to>
    <xdr:sp macro="" textlink="">
      <xdr:nvSpPr>
        <xdr:cNvPr id="721" name="楕円 720"/>
        <xdr:cNvSpPr/>
      </xdr:nvSpPr>
      <xdr:spPr>
        <a:xfrm>
          <a:off x="12763500" y="1604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42631</xdr:rowOff>
    </xdr:from>
    <xdr:ext cx="534377" cy="259045"/>
    <xdr:sp macro="" textlink="">
      <xdr:nvSpPr>
        <xdr:cNvPr id="722" name="テキスト ボックス 721"/>
        <xdr:cNvSpPr txBox="1"/>
      </xdr:nvSpPr>
      <xdr:spPr>
        <a:xfrm>
          <a:off x="12547111" y="1581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民生費が類似団体の平均を大きく上回るのは、大分県内の他市と比較して出生率が高く、それに伴い児童措置費等に要する経費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や障害児サービスに要する経費が多くなっている。また、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年度の増は、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定額減税調整給付金給付事業費の皆増が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主な要因である。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衛生費については、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円の減となっているが、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脱炭素社会推進基金積立金の減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公債費については、プライマリーバランスに留意した適正管理により、前年度と比較すると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円の減となっているものの、依然として全国平均及び類似団体平均を上回っている。引き続き「中津市行政サービス高度化プラン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」で掲げる目標（令和８年度末４００億円以下）を堅持しつつ、適正管理に努める。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大分県中津市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歳入は、市税の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763,528</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千円）などを、国庫支出金、</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都道府県支出金、各種交付金や地方債</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増が</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上回り、前年度比で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2,244,317</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歳出は</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人件費</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機械棟整備事業費の増による普通建設事業費</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により、前年度比で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2,558,088</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歳出</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歳入</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を上回</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ったが</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、実質収支額は前年度比で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71,584</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財政調整基金残高は、</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人件費、扶助費や物件費は増加した一方で、市税や普通交付税は減額したため大幅に財源が不足しており、財政調整基金の取崩しが前年と比較し</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885,598</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千円増額したため、基金残高は</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前年度比で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743,348</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大分県中津市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一般会計等の実質収支は、翌年繰越財源の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を主な要因として、前年度比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71,584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、病院事業会計の剰余金が、前年度比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777,792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千円の減となったため、資金剰余額総額は前年度比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620,842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千円の減となり、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5,681,915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標準財政規模の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588,167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千円）に加え、資金剰余額の減が大きかったため、連結実質赤字比率は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3.15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ポイントの悪化となっているが、連結実質赤字比率は「早期健全化段階」の基準を大きく下回っており、良好な状態にあるため引き続き、当該比率の適正な推移に努める。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大分県中津市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プライマリーバランスに留意した適正管理により、元利償還金については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263,093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千円の減となったが、公営企業債元利償還金に対する繰出金については、下水道事業償還金の増（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+24,447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円）、病院事業償還金の増（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+15,379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34,202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また、元利償還に係る特定財源は、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1,670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千円の増となったが、算入公債費は、合併特例債の償還終了及び事業費補正分の減により、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12,166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そのため、実質公債費比率の分子は前年度と比較すると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今後も起債の適正な管理に努める。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年度までに発行した中津市民病院債については、平成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年度までに満期一括償還は終了している。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大分県中津市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将来負担額については、地方債の現在</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高の増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+707,609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千円）が主な要因となり、前年度と比較して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761,315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充当可能財源等については、充当可能基金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571,272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、交付税算入率の高い地方債現在高の減による基準財政需要額算入見込額の減（△</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673,605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千円）が要因となり、前年度と比較し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1,637,487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千円の減となっている。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将来負担額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の増加に加え、</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が要因となり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、将来負担比率の分子は、前年度と比較して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2,398,802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千円の増となっている。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今後も「中津市行政サービス高度化プラン</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」に基づき、当該比率の適正な推移に努める。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大分県中津市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財政調整基金は市税、普通交付税の減により、前年度比で約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億円の減となった。また、その他特目基金については、地域振興基金などの取崩を行ったため約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億円の減とな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、全体で約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憶</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財政調整用基金については、令和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年度に新たに策定した「中津市行政サービス高度化プラン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」に基づき、財政調整用基金を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以上確保し、財政の安定的な運営に必要な規模を確保していく。また、現有基金については、個別に基金そのものの意義を再度検討し、現在の行政目的・課題に整合していないと判断される基金は、目的の変更若しくは廃止等を含め見直し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公共施設等整備基金：公共施設等の整備及び補修等、整備に係る借入金の償還、解体撤去経費に充当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福祉振興基金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：本格的な高齢化社会の到来に備え、福祉の増進及び市民福祉活動の促進に係る事業に充当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地域振興基金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：合併特例債を原資として、中津市の地域振興を目的とした事業に充当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脱炭素社会推進基金：</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持続可能な開発目標の達成を環境面から支え、脱炭素社会の実現を推進する経費に充当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ふるさとなかつ応援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中津市に対し貢献又は応援をしたい者からの寄附金を活用し、ふるさと中津を守り元気づける事業に充当</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地域振興基金：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地域振興対策補助金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や予防接種等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事業に充当したことによる減　</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地域振興基金：合併後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年を経過し、新たな施策及び行政課題の解決のため有効的かつ積極的に活用する。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人件費や扶助費の増加に対し、市税や普通交付税は減少したことで財源が大幅に不足し、財政調整基金を取崩して対応したため基金残高が減額した。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」において、標準財政規模の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％程度に当たる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億円以上を確保する。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年度に普通交付税で追加交付された「臨時財政対策債償還基金費」相当分を積立（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137,939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千円）したため増額した。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必要に応じ減債基金の取崩しを行っていくが、財政の安定的な運営に資するため、適正な管理に努める。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総量圧縮等の取組みを行わなければ、有形固定資産減価償却率は上昇の一途をたどると推測される。平成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月一部改訂）」において、公共施設等の延べ床面積を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％削減する目標を掲げており、総量の抑制、長寿命化、効率的な運営といった着実なマネジメントの推進が必要である。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xdr:cNvCxnSpPr/>
      </xdr:nvCxnSpPr>
      <xdr:spPr>
        <a:xfrm flipV="1">
          <a:off x="4300220" y="5287391"/>
          <a:ext cx="127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xdr:cNvSpPr txBox="1"/>
      </xdr:nvSpPr>
      <xdr:spPr>
        <a:xfrm>
          <a:off x="4352925" y="649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xdr:cNvCxnSpPr/>
      </xdr:nvCxnSpPr>
      <xdr:spPr>
        <a:xfrm>
          <a:off x="4213225" y="64951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xdr:cNvSpPr txBox="1"/>
      </xdr:nvSpPr>
      <xdr:spPr>
        <a:xfrm>
          <a:off x="4352925" y="507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xdr:cNvCxnSpPr/>
      </xdr:nvCxnSpPr>
      <xdr:spPr>
        <a:xfrm>
          <a:off x="4213225" y="528739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xdr:cNvSpPr txBox="1"/>
      </xdr:nvSpPr>
      <xdr:spPr>
        <a:xfrm>
          <a:off x="4352925" y="5710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xdr:cNvSpPr/>
      </xdr:nvSpPr>
      <xdr:spPr>
        <a:xfrm>
          <a:off x="4251325" y="58522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xdr:cNvSpPr/>
      </xdr:nvSpPr>
      <xdr:spPr>
        <a:xfrm>
          <a:off x="3616325" y="57961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xdr:cNvSpPr/>
      </xdr:nvSpPr>
      <xdr:spPr>
        <a:xfrm>
          <a:off x="2930525" y="574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xdr:cNvSpPr/>
      </xdr:nvSpPr>
      <xdr:spPr>
        <a:xfrm>
          <a:off x="2244725" y="56988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xdr:cNvSpPr/>
      </xdr:nvSpPr>
      <xdr:spPr>
        <a:xfrm>
          <a:off x="1558925" y="5690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157353</xdr:rowOff>
    </xdr:from>
    <xdr:to>
      <xdr:col>23</xdr:col>
      <xdr:colOff>136525</xdr:colOff>
      <xdr:row>31</xdr:row>
      <xdr:rowOff>87503</xdr:rowOff>
    </xdr:to>
    <xdr:sp macro="" textlink="">
      <xdr:nvSpPr>
        <xdr:cNvPr id="79" name="楕円 78"/>
        <xdr:cNvSpPr/>
      </xdr:nvSpPr>
      <xdr:spPr>
        <a:xfrm>
          <a:off x="4251325" y="59041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135780</xdr:rowOff>
    </xdr:from>
    <xdr:ext cx="405111" cy="259045"/>
    <xdr:sp macro="" textlink="">
      <xdr:nvSpPr>
        <xdr:cNvPr id="80" name="有形固定資産減価償却率該当値テキスト"/>
        <xdr:cNvSpPr txBox="1"/>
      </xdr:nvSpPr>
      <xdr:spPr>
        <a:xfrm>
          <a:off x="4352925" y="5882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macro="" textlink="">
      <xdr:nvSpPr>
        <xdr:cNvPr id="81" name="楕円 80"/>
        <xdr:cNvSpPr/>
      </xdr:nvSpPr>
      <xdr:spPr>
        <a:xfrm>
          <a:off x="3616325" y="58566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160655</xdr:rowOff>
    </xdr:from>
    <xdr:to>
      <xdr:col>23</xdr:col>
      <xdr:colOff>85725</xdr:colOff>
      <xdr:row>31</xdr:row>
      <xdr:rowOff>36703</xdr:rowOff>
    </xdr:to>
    <xdr:cxnSp macro="">
      <xdr:nvCxnSpPr>
        <xdr:cNvPr id="82" name="直線コネクタ 81"/>
        <xdr:cNvCxnSpPr/>
      </xdr:nvCxnSpPr>
      <xdr:spPr>
        <a:xfrm>
          <a:off x="3667125" y="5907405"/>
          <a:ext cx="635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49403</xdr:rowOff>
    </xdr:from>
    <xdr:to>
      <xdr:col>15</xdr:col>
      <xdr:colOff>187325</xdr:colOff>
      <xdr:row>30</xdr:row>
      <xdr:rowOff>151003</xdr:rowOff>
    </xdr:to>
    <xdr:sp macro="" textlink="">
      <xdr:nvSpPr>
        <xdr:cNvPr id="83" name="楕円 82"/>
        <xdr:cNvSpPr/>
      </xdr:nvSpPr>
      <xdr:spPr>
        <a:xfrm>
          <a:off x="2930525" y="579615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100203</xdr:rowOff>
    </xdr:from>
    <xdr:to>
      <xdr:col>19</xdr:col>
      <xdr:colOff>136525</xdr:colOff>
      <xdr:row>30</xdr:row>
      <xdr:rowOff>160655</xdr:rowOff>
    </xdr:to>
    <xdr:cxnSp macro="">
      <xdr:nvCxnSpPr>
        <xdr:cNvPr id="84" name="直線コネクタ 83"/>
        <xdr:cNvCxnSpPr/>
      </xdr:nvCxnSpPr>
      <xdr:spPr>
        <a:xfrm>
          <a:off x="2981325" y="5846953"/>
          <a:ext cx="6858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19177</xdr:rowOff>
    </xdr:from>
    <xdr:to>
      <xdr:col>11</xdr:col>
      <xdr:colOff>187325</xdr:colOff>
      <xdr:row>30</xdr:row>
      <xdr:rowOff>120777</xdr:rowOff>
    </xdr:to>
    <xdr:sp macro="" textlink="">
      <xdr:nvSpPr>
        <xdr:cNvPr id="85" name="楕円 84"/>
        <xdr:cNvSpPr/>
      </xdr:nvSpPr>
      <xdr:spPr>
        <a:xfrm>
          <a:off x="2244725" y="57659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69977</xdr:rowOff>
    </xdr:from>
    <xdr:to>
      <xdr:col>15</xdr:col>
      <xdr:colOff>136525</xdr:colOff>
      <xdr:row>30</xdr:row>
      <xdr:rowOff>100203</xdr:rowOff>
    </xdr:to>
    <xdr:cxnSp macro="">
      <xdr:nvCxnSpPr>
        <xdr:cNvPr id="86" name="直線コネクタ 85"/>
        <xdr:cNvCxnSpPr/>
      </xdr:nvCxnSpPr>
      <xdr:spPr>
        <a:xfrm>
          <a:off x="2295525" y="5816727"/>
          <a:ext cx="6858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143129</xdr:rowOff>
    </xdr:from>
    <xdr:to>
      <xdr:col>7</xdr:col>
      <xdr:colOff>187325</xdr:colOff>
      <xdr:row>30</xdr:row>
      <xdr:rowOff>73279</xdr:rowOff>
    </xdr:to>
    <xdr:sp macro="" textlink="">
      <xdr:nvSpPr>
        <xdr:cNvPr id="87" name="楕円 86"/>
        <xdr:cNvSpPr/>
      </xdr:nvSpPr>
      <xdr:spPr>
        <a:xfrm>
          <a:off x="1558925" y="57247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22479</xdr:rowOff>
    </xdr:from>
    <xdr:to>
      <xdr:col>11</xdr:col>
      <xdr:colOff>136525</xdr:colOff>
      <xdr:row>30</xdr:row>
      <xdr:rowOff>69977</xdr:rowOff>
    </xdr:to>
    <xdr:cxnSp macro="">
      <xdr:nvCxnSpPr>
        <xdr:cNvPr id="88" name="直線コネクタ 87"/>
        <xdr:cNvCxnSpPr/>
      </xdr:nvCxnSpPr>
      <xdr:spPr>
        <a:xfrm>
          <a:off x="1609725" y="5769229"/>
          <a:ext cx="6858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xdr:cNvSpPr txBox="1"/>
      </xdr:nvSpPr>
      <xdr:spPr>
        <a:xfrm>
          <a:off x="3470919" y="5584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xdr:cNvSpPr txBox="1"/>
      </xdr:nvSpPr>
      <xdr:spPr>
        <a:xfrm>
          <a:off x="2797819" y="552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xdr:cNvSpPr txBox="1"/>
      </xdr:nvSpPr>
      <xdr:spPr>
        <a:xfrm>
          <a:off x="2112019" y="548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xdr:cNvSpPr txBox="1"/>
      </xdr:nvSpPr>
      <xdr:spPr>
        <a:xfrm>
          <a:off x="1426219" y="547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31132</xdr:rowOff>
    </xdr:from>
    <xdr:ext cx="405111" cy="259045"/>
    <xdr:sp macro="" textlink="">
      <xdr:nvSpPr>
        <xdr:cNvPr id="93" name="n_1mainValue有形固定資産減価償却率"/>
        <xdr:cNvSpPr txBox="1"/>
      </xdr:nvSpPr>
      <xdr:spPr>
        <a:xfrm>
          <a:off x="3470919" y="5942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142130</xdr:rowOff>
    </xdr:from>
    <xdr:ext cx="405111" cy="259045"/>
    <xdr:sp macro="" textlink="">
      <xdr:nvSpPr>
        <xdr:cNvPr id="94" name="n_2mainValue有形固定資産減価償却率"/>
        <xdr:cNvSpPr txBox="1"/>
      </xdr:nvSpPr>
      <xdr:spPr>
        <a:xfrm>
          <a:off x="2797819" y="5888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111904</xdr:rowOff>
    </xdr:from>
    <xdr:ext cx="405111" cy="259045"/>
    <xdr:sp macro="" textlink="">
      <xdr:nvSpPr>
        <xdr:cNvPr id="95" name="n_3mainValue有形固定資産減価償却率"/>
        <xdr:cNvSpPr txBox="1"/>
      </xdr:nvSpPr>
      <xdr:spPr>
        <a:xfrm>
          <a:off x="2112019" y="5858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64406</xdr:rowOff>
    </xdr:from>
    <xdr:ext cx="405111" cy="259045"/>
    <xdr:sp macro="" textlink="">
      <xdr:nvSpPr>
        <xdr:cNvPr id="96" name="n_4mainValue有形固定資産減価償却率"/>
        <xdr:cNvSpPr txBox="1"/>
      </xdr:nvSpPr>
      <xdr:spPr>
        <a:xfrm>
          <a:off x="1426219" y="5811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今年度は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緊急防災・減災事業債の発行額が約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14.62</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億円の増</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により債務償還比率</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が悪化</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し、類似団体平均値</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と比べ</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高い数値となっている。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そのため、平成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月一部改訂）」に基づいた着実なマネジメントを実施するとともに、令和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年度に策定した「中津市行政サービス高度化プラン</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」に基づき、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市債残高</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億円の堅持と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億円以上確保していく。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xdr:cNvCxnSpPr/>
      </xdr:nvCxnSpPr>
      <xdr:spPr>
        <a:xfrm flipV="1">
          <a:off x="13323570" y="5169958"/>
          <a:ext cx="1269" cy="11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xdr:cNvSpPr txBox="1"/>
      </xdr:nvSpPr>
      <xdr:spPr>
        <a:xfrm>
          <a:off x="13376275" y="63730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xdr:cNvCxnSpPr/>
      </xdr:nvCxnSpPr>
      <xdr:spPr>
        <a:xfrm>
          <a:off x="13255625" y="6369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xdr:cNvSpPr txBox="1"/>
      </xdr:nvSpPr>
      <xdr:spPr>
        <a:xfrm>
          <a:off x="13376275" y="5581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xdr:cNvSpPr/>
      </xdr:nvSpPr>
      <xdr:spPr>
        <a:xfrm>
          <a:off x="13293725" y="5723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xdr:cNvSpPr/>
      </xdr:nvSpPr>
      <xdr:spPr>
        <a:xfrm>
          <a:off x="12639675" y="5744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xdr:cNvSpPr/>
      </xdr:nvSpPr>
      <xdr:spPr>
        <a:xfrm>
          <a:off x="11953875" y="5737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xdr:cNvSpPr/>
      </xdr:nvSpPr>
      <xdr:spPr>
        <a:xfrm>
          <a:off x="11268075" y="5691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5" name="フローチャート: 判断 134"/>
        <xdr:cNvSpPr/>
      </xdr:nvSpPr>
      <xdr:spPr>
        <a:xfrm>
          <a:off x="10582275" y="58624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62907</xdr:rowOff>
    </xdr:from>
    <xdr:to>
      <xdr:col>76</xdr:col>
      <xdr:colOff>73025</xdr:colOff>
      <xdr:row>31</xdr:row>
      <xdr:rowOff>164507</xdr:rowOff>
    </xdr:to>
    <xdr:sp macro="" textlink="">
      <xdr:nvSpPr>
        <xdr:cNvPr id="141" name="楕円 140"/>
        <xdr:cNvSpPr/>
      </xdr:nvSpPr>
      <xdr:spPr>
        <a:xfrm>
          <a:off x="13293725" y="59747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41334</xdr:rowOff>
    </xdr:from>
    <xdr:ext cx="469744" cy="259045"/>
    <xdr:sp macro="" textlink="">
      <xdr:nvSpPr>
        <xdr:cNvPr id="142" name="債務償還比率該当値テキスト"/>
        <xdr:cNvSpPr txBox="1"/>
      </xdr:nvSpPr>
      <xdr:spPr>
        <a:xfrm>
          <a:off x="13376275" y="595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16778</xdr:rowOff>
    </xdr:from>
    <xdr:to>
      <xdr:col>72</xdr:col>
      <xdr:colOff>123825</xdr:colOff>
      <xdr:row>30</xdr:row>
      <xdr:rowOff>118378</xdr:rowOff>
    </xdr:to>
    <xdr:sp macro="" textlink="">
      <xdr:nvSpPr>
        <xdr:cNvPr id="143" name="楕円 142"/>
        <xdr:cNvSpPr/>
      </xdr:nvSpPr>
      <xdr:spPr>
        <a:xfrm>
          <a:off x="12639675" y="576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67578</xdr:rowOff>
    </xdr:from>
    <xdr:to>
      <xdr:col>76</xdr:col>
      <xdr:colOff>22225</xdr:colOff>
      <xdr:row>31</xdr:row>
      <xdr:rowOff>113707</xdr:rowOff>
    </xdr:to>
    <xdr:cxnSp macro="">
      <xdr:nvCxnSpPr>
        <xdr:cNvPr id="144" name="直線コネクタ 143"/>
        <xdr:cNvCxnSpPr/>
      </xdr:nvCxnSpPr>
      <xdr:spPr>
        <a:xfrm>
          <a:off x="12690475" y="5814328"/>
          <a:ext cx="635000" cy="21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46644</xdr:rowOff>
    </xdr:from>
    <xdr:to>
      <xdr:col>68</xdr:col>
      <xdr:colOff>123825</xdr:colOff>
      <xdr:row>30</xdr:row>
      <xdr:rowOff>148244</xdr:rowOff>
    </xdr:to>
    <xdr:sp macro="" textlink="">
      <xdr:nvSpPr>
        <xdr:cNvPr id="145" name="楕円 144"/>
        <xdr:cNvSpPr/>
      </xdr:nvSpPr>
      <xdr:spPr>
        <a:xfrm>
          <a:off x="11953875" y="579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67578</xdr:rowOff>
    </xdr:from>
    <xdr:to>
      <xdr:col>72</xdr:col>
      <xdr:colOff>73025</xdr:colOff>
      <xdr:row>30</xdr:row>
      <xdr:rowOff>97444</xdr:rowOff>
    </xdr:to>
    <xdr:cxnSp macro="">
      <xdr:nvCxnSpPr>
        <xdr:cNvPr id="146" name="直線コネクタ 145"/>
        <xdr:cNvCxnSpPr/>
      </xdr:nvCxnSpPr>
      <xdr:spPr>
        <a:xfrm flipV="1">
          <a:off x="12004675" y="5814328"/>
          <a:ext cx="685800" cy="2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142769</xdr:rowOff>
    </xdr:from>
    <xdr:to>
      <xdr:col>64</xdr:col>
      <xdr:colOff>123825</xdr:colOff>
      <xdr:row>30</xdr:row>
      <xdr:rowOff>72919</xdr:rowOff>
    </xdr:to>
    <xdr:sp macro="" textlink="">
      <xdr:nvSpPr>
        <xdr:cNvPr id="147" name="楕円 146"/>
        <xdr:cNvSpPr/>
      </xdr:nvSpPr>
      <xdr:spPr>
        <a:xfrm>
          <a:off x="11268075" y="57244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22119</xdr:rowOff>
    </xdr:from>
    <xdr:to>
      <xdr:col>68</xdr:col>
      <xdr:colOff>73025</xdr:colOff>
      <xdr:row>30</xdr:row>
      <xdr:rowOff>97444</xdr:rowOff>
    </xdr:to>
    <xdr:cxnSp macro="">
      <xdr:nvCxnSpPr>
        <xdr:cNvPr id="148" name="直線コネクタ 147"/>
        <xdr:cNvCxnSpPr/>
      </xdr:nvCxnSpPr>
      <xdr:spPr>
        <a:xfrm>
          <a:off x="11318875" y="5768869"/>
          <a:ext cx="685800" cy="7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151476</xdr:rowOff>
    </xdr:from>
    <xdr:to>
      <xdr:col>60</xdr:col>
      <xdr:colOff>123825</xdr:colOff>
      <xdr:row>31</xdr:row>
      <xdr:rowOff>81626</xdr:rowOff>
    </xdr:to>
    <xdr:sp macro="" textlink="">
      <xdr:nvSpPr>
        <xdr:cNvPr id="149" name="楕円 148"/>
        <xdr:cNvSpPr/>
      </xdr:nvSpPr>
      <xdr:spPr>
        <a:xfrm>
          <a:off x="10582275" y="58982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22119</xdr:rowOff>
    </xdr:from>
    <xdr:to>
      <xdr:col>64</xdr:col>
      <xdr:colOff>73025</xdr:colOff>
      <xdr:row>31</xdr:row>
      <xdr:rowOff>30826</xdr:rowOff>
    </xdr:to>
    <xdr:cxnSp macro="">
      <xdr:nvCxnSpPr>
        <xdr:cNvPr id="150" name="直線コネクタ 149"/>
        <xdr:cNvCxnSpPr/>
      </xdr:nvCxnSpPr>
      <xdr:spPr>
        <a:xfrm flipV="1">
          <a:off x="10633075" y="5768869"/>
          <a:ext cx="685800" cy="17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xdr:cNvSpPr txBox="1"/>
      </xdr:nvSpPr>
      <xdr:spPr>
        <a:xfrm>
          <a:off x="12461952" y="552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xdr:cNvSpPr txBox="1"/>
      </xdr:nvSpPr>
      <xdr:spPr>
        <a:xfrm>
          <a:off x="11788852" y="551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xdr:cNvSpPr txBox="1"/>
      </xdr:nvSpPr>
      <xdr:spPr>
        <a:xfrm>
          <a:off x="11103052" y="547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4" name="n_4aveValue債務償還比率"/>
        <xdr:cNvSpPr txBox="1"/>
      </xdr:nvSpPr>
      <xdr:spPr>
        <a:xfrm>
          <a:off x="10417252"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109505</xdr:rowOff>
    </xdr:from>
    <xdr:ext cx="469744" cy="259045"/>
    <xdr:sp macro="" textlink="">
      <xdr:nvSpPr>
        <xdr:cNvPr id="155" name="n_1mainValue債務償還比率"/>
        <xdr:cNvSpPr txBox="1"/>
      </xdr:nvSpPr>
      <xdr:spPr>
        <a:xfrm>
          <a:off x="12461952" y="585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139371</xdr:rowOff>
    </xdr:from>
    <xdr:ext cx="469744" cy="259045"/>
    <xdr:sp macro="" textlink="">
      <xdr:nvSpPr>
        <xdr:cNvPr id="156" name="n_2mainValue債務償還比率"/>
        <xdr:cNvSpPr txBox="1"/>
      </xdr:nvSpPr>
      <xdr:spPr>
        <a:xfrm>
          <a:off x="11788852" y="588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64046</xdr:rowOff>
    </xdr:from>
    <xdr:ext cx="469744" cy="259045"/>
    <xdr:sp macro="" textlink="">
      <xdr:nvSpPr>
        <xdr:cNvPr id="157" name="n_3mainValue債務償還比率"/>
        <xdr:cNvSpPr txBox="1"/>
      </xdr:nvSpPr>
      <xdr:spPr>
        <a:xfrm>
          <a:off x="11103052" y="581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72753</xdr:rowOff>
    </xdr:from>
    <xdr:ext cx="469744" cy="259045"/>
    <xdr:sp macro="" textlink="">
      <xdr:nvSpPr>
        <xdr:cNvPr id="158" name="n_4mainValue債務償還比率"/>
        <xdr:cNvSpPr txBox="1"/>
      </xdr:nvSpPr>
      <xdr:spPr>
        <a:xfrm>
          <a:off x="10417252" y="598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xdr:cNvCxnSpPr/>
      </xdr:nvCxnSpPr>
      <xdr:spPr>
        <a:xfrm flipV="1">
          <a:off x="4177665" y="5553710"/>
          <a:ext cx="0" cy="1125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xdr:cNvSpPr txBox="1"/>
      </xdr:nvSpPr>
      <xdr:spPr>
        <a:xfrm>
          <a:off x="4216400"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xdr:cNvCxnSpPr/>
      </xdr:nvCxnSpPr>
      <xdr:spPr>
        <a:xfrm>
          <a:off x="4108450" y="6679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xdr:cNvSpPr txBox="1"/>
      </xdr:nvSpPr>
      <xdr:spPr>
        <a:xfrm>
          <a:off x="4216400" y="533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xdr:cNvCxnSpPr/>
      </xdr:nvCxnSpPr>
      <xdr:spPr>
        <a:xfrm>
          <a:off x="4108450" y="555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xdr:cNvSpPr txBox="1"/>
      </xdr:nvSpPr>
      <xdr:spPr>
        <a:xfrm>
          <a:off x="4216400" y="6011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xdr:cNvSpPr/>
      </xdr:nvSpPr>
      <xdr:spPr>
        <a:xfrm>
          <a:off x="4127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xdr:cNvSpPr/>
      </xdr:nvSpPr>
      <xdr:spPr>
        <a:xfrm>
          <a:off x="3384550" y="61170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xdr:cNvSpPr/>
      </xdr:nvSpPr>
      <xdr:spPr>
        <a:xfrm>
          <a:off x="2571750" y="60736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xdr:cNvSpPr/>
      </xdr:nvSpPr>
      <xdr:spPr>
        <a:xfrm>
          <a:off x="1778000" y="6039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xdr:cNvSpPr/>
      </xdr:nvSpPr>
      <xdr:spPr>
        <a:xfrm>
          <a:off x="984250" y="60576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96266</xdr:rowOff>
    </xdr:from>
    <xdr:to>
      <xdr:col>24</xdr:col>
      <xdr:colOff>114300</xdr:colOff>
      <xdr:row>38</xdr:row>
      <xdr:rowOff>26415</xdr:rowOff>
    </xdr:to>
    <xdr:sp macro="" textlink="">
      <xdr:nvSpPr>
        <xdr:cNvPr id="71" name="楕円 70"/>
        <xdr:cNvSpPr/>
      </xdr:nvSpPr>
      <xdr:spPr>
        <a:xfrm>
          <a:off x="4127500" y="6211316"/>
          <a:ext cx="10160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74693</xdr:rowOff>
    </xdr:from>
    <xdr:ext cx="405111" cy="259045"/>
    <xdr:sp macro="" textlink="">
      <xdr:nvSpPr>
        <xdr:cNvPr id="72" name="【道路】&#10;有形固定資産減価償却率該当値テキスト"/>
        <xdr:cNvSpPr txBox="1"/>
      </xdr:nvSpPr>
      <xdr:spPr>
        <a:xfrm>
          <a:off x="4216400" y="618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64262</xdr:rowOff>
    </xdr:from>
    <xdr:to>
      <xdr:col>20</xdr:col>
      <xdr:colOff>38100</xdr:colOff>
      <xdr:row>37</xdr:row>
      <xdr:rowOff>165862</xdr:rowOff>
    </xdr:to>
    <xdr:sp macro="" textlink="">
      <xdr:nvSpPr>
        <xdr:cNvPr id="73" name="楕円 72"/>
        <xdr:cNvSpPr/>
      </xdr:nvSpPr>
      <xdr:spPr>
        <a:xfrm>
          <a:off x="3384550" y="61793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115062</xdr:rowOff>
    </xdr:from>
    <xdr:to>
      <xdr:col>24</xdr:col>
      <xdr:colOff>63500</xdr:colOff>
      <xdr:row>37</xdr:row>
      <xdr:rowOff>147066</xdr:rowOff>
    </xdr:to>
    <xdr:cxnSp macro="">
      <xdr:nvCxnSpPr>
        <xdr:cNvPr id="74" name="直線コネクタ 73"/>
        <xdr:cNvCxnSpPr/>
      </xdr:nvCxnSpPr>
      <xdr:spPr>
        <a:xfrm>
          <a:off x="3429000" y="6230112"/>
          <a:ext cx="7493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34544</xdr:rowOff>
    </xdr:from>
    <xdr:to>
      <xdr:col>15</xdr:col>
      <xdr:colOff>101600</xdr:colOff>
      <xdr:row>37</xdr:row>
      <xdr:rowOff>136144</xdr:rowOff>
    </xdr:to>
    <xdr:sp macro="" textlink="">
      <xdr:nvSpPr>
        <xdr:cNvPr id="75" name="楕円 74"/>
        <xdr:cNvSpPr/>
      </xdr:nvSpPr>
      <xdr:spPr>
        <a:xfrm>
          <a:off x="2571750" y="614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85344</xdr:rowOff>
    </xdr:from>
    <xdr:to>
      <xdr:col>19</xdr:col>
      <xdr:colOff>177800</xdr:colOff>
      <xdr:row>37</xdr:row>
      <xdr:rowOff>115062</xdr:rowOff>
    </xdr:to>
    <xdr:cxnSp macro="">
      <xdr:nvCxnSpPr>
        <xdr:cNvPr id="76" name="直線コネクタ 75"/>
        <xdr:cNvCxnSpPr/>
      </xdr:nvCxnSpPr>
      <xdr:spPr>
        <a:xfrm>
          <a:off x="2622550" y="6200394"/>
          <a:ext cx="80645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xdr:rowOff>
    </xdr:from>
    <xdr:to>
      <xdr:col>10</xdr:col>
      <xdr:colOff>165100</xdr:colOff>
      <xdr:row>37</xdr:row>
      <xdr:rowOff>104140</xdr:rowOff>
    </xdr:to>
    <xdr:sp macro="" textlink="">
      <xdr:nvSpPr>
        <xdr:cNvPr id="77" name="楕円 76"/>
        <xdr:cNvSpPr/>
      </xdr:nvSpPr>
      <xdr:spPr>
        <a:xfrm>
          <a:off x="17780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53340</xdr:rowOff>
    </xdr:from>
    <xdr:to>
      <xdr:col>15</xdr:col>
      <xdr:colOff>50800</xdr:colOff>
      <xdr:row>37</xdr:row>
      <xdr:rowOff>85344</xdr:rowOff>
    </xdr:to>
    <xdr:cxnSp macro="">
      <xdr:nvCxnSpPr>
        <xdr:cNvPr id="78" name="直線コネクタ 77"/>
        <xdr:cNvCxnSpPr/>
      </xdr:nvCxnSpPr>
      <xdr:spPr>
        <a:xfrm>
          <a:off x="1828800" y="6168390"/>
          <a:ext cx="7937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141986</xdr:rowOff>
    </xdr:from>
    <xdr:to>
      <xdr:col>6</xdr:col>
      <xdr:colOff>38100</xdr:colOff>
      <xdr:row>37</xdr:row>
      <xdr:rowOff>72136</xdr:rowOff>
    </xdr:to>
    <xdr:sp macro="" textlink="">
      <xdr:nvSpPr>
        <xdr:cNvPr id="79" name="楕円 78"/>
        <xdr:cNvSpPr/>
      </xdr:nvSpPr>
      <xdr:spPr>
        <a:xfrm>
          <a:off x="984250" y="60919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21336</xdr:rowOff>
    </xdr:from>
    <xdr:to>
      <xdr:col>10</xdr:col>
      <xdr:colOff>114300</xdr:colOff>
      <xdr:row>37</xdr:row>
      <xdr:rowOff>53340</xdr:rowOff>
    </xdr:to>
    <xdr:cxnSp macro="">
      <xdr:nvCxnSpPr>
        <xdr:cNvPr id="80" name="直線コネクタ 79"/>
        <xdr:cNvCxnSpPr/>
      </xdr:nvCxnSpPr>
      <xdr:spPr>
        <a:xfrm>
          <a:off x="1028700" y="6136386"/>
          <a:ext cx="8001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xdr:cNvSpPr txBox="1"/>
      </xdr:nvSpPr>
      <xdr:spPr>
        <a:xfrm>
          <a:off x="3239144" y="589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xdr:cNvSpPr txBox="1"/>
      </xdr:nvSpPr>
      <xdr:spPr>
        <a:xfrm>
          <a:off x="2439044" y="5855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xdr:cNvSpPr txBox="1"/>
      </xdr:nvSpPr>
      <xdr:spPr>
        <a:xfrm>
          <a:off x="1645294" y="582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4" name="n_4aveValue【道路】&#10;有形固定資産減価償却率"/>
        <xdr:cNvSpPr txBox="1"/>
      </xdr:nvSpPr>
      <xdr:spPr>
        <a:xfrm>
          <a:off x="851544" y="5839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156989</xdr:rowOff>
    </xdr:from>
    <xdr:ext cx="405111" cy="259045"/>
    <xdr:sp macro="" textlink="">
      <xdr:nvSpPr>
        <xdr:cNvPr id="85" name="n_1mainValue【道路】&#10;有形固定資産減価償却率"/>
        <xdr:cNvSpPr txBox="1"/>
      </xdr:nvSpPr>
      <xdr:spPr>
        <a:xfrm>
          <a:off x="3239144"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127271</xdr:rowOff>
    </xdr:from>
    <xdr:ext cx="405111" cy="259045"/>
    <xdr:sp macro="" textlink="">
      <xdr:nvSpPr>
        <xdr:cNvPr id="86" name="n_2mainValue【道路】&#10;有形固定資産減価償却率"/>
        <xdr:cNvSpPr txBox="1"/>
      </xdr:nvSpPr>
      <xdr:spPr>
        <a:xfrm>
          <a:off x="2439044" y="624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95267</xdr:rowOff>
    </xdr:from>
    <xdr:ext cx="405111" cy="259045"/>
    <xdr:sp macro="" textlink="">
      <xdr:nvSpPr>
        <xdr:cNvPr id="87" name="n_3mainValue【道路】&#10;有形固定資産減価償却率"/>
        <xdr:cNvSpPr txBox="1"/>
      </xdr:nvSpPr>
      <xdr:spPr>
        <a:xfrm>
          <a:off x="1645294" y="621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63263</xdr:rowOff>
    </xdr:from>
    <xdr:ext cx="405111" cy="259045"/>
    <xdr:sp macro="" textlink="">
      <xdr:nvSpPr>
        <xdr:cNvPr id="88" name="n_4mainValue【道路】&#10;有形固定資産減価償却率"/>
        <xdr:cNvSpPr txBox="1"/>
      </xdr:nvSpPr>
      <xdr:spPr>
        <a:xfrm>
          <a:off x="851544" y="617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xdr:cNvCxnSpPr/>
      </xdr:nvCxnSpPr>
      <xdr:spPr>
        <a:xfrm flipV="1">
          <a:off x="9429115" y="5685396"/>
          <a:ext cx="0" cy="116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xdr:cNvSpPr txBox="1"/>
      </xdr:nvSpPr>
      <xdr:spPr>
        <a:xfrm>
          <a:off x="9467850" y="685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xdr:cNvCxnSpPr/>
      </xdr:nvCxnSpPr>
      <xdr:spPr>
        <a:xfrm>
          <a:off x="9359900" y="6850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xdr:cNvSpPr txBox="1"/>
      </xdr:nvSpPr>
      <xdr:spPr>
        <a:xfrm>
          <a:off x="9467850" y="54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xdr:cNvCxnSpPr/>
      </xdr:nvCxnSpPr>
      <xdr:spPr>
        <a:xfrm>
          <a:off x="9359900" y="56853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xdr:cNvSpPr txBox="1"/>
      </xdr:nvSpPr>
      <xdr:spPr>
        <a:xfrm>
          <a:off x="9467850" y="6414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xdr:cNvSpPr/>
      </xdr:nvSpPr>
      <xdr:spPr>
        <a:xfrm>
          <a:off x="9398000" y="6436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xdr:cNvSpPr/>
      </xdr:nvSpPr>
      <xdr:spPr>
        <a:xfrm>
          <a:off x="8636000" y="64409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xdr:cNvSpPr/>
      </xdr:nvSpPr>
      <xdr:spPr>
        <a:xfrm>
          <a:off x="7842250" y="64009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xdr:cNvSpPr/>
      </xdr:nvSpPr>
      <xdr:spPr>
        <a:xfrm>
          <a:off x="7029450" y="6397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xdr:cNvSpPr/>
      </xdr:nvSpPr>
      <xdr:spPr>
        <a:xfrm>
          <a:off x="6235700" y="6232614"/>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142786</xdr:rowOff>
    </xdr:from>
    <xdr:to>
      <xdr:col>55</xdr:col>
      <xdr:colOff>50800</xdr:colOff>
      <xdr:row>38</xdr:row>
      <xdr:rowOff>72937</xdr:rowOff>
    </xdr:to>
    <xdr:sp macro="" textlink="">
      <xdr:nvSpPr>
        <xdr:cNvPr id="128" name="楕円 127"/>
        <xdr:cNvSpPr/>
      </xdr:nvSpPr>
      <xdr:spPr>
        <a:xfrm>
          <a:off x="9398000" y="6257836"/>
          <a:ext cx="825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165663</xdr:rowOff>
    </xdr:from>
    <xdr:ext cx="534377" cy="259045"/>
    <xdr:sp macro="" textlink="">
      <xdr:nvSpPr>
        <xdr:cNvPr id="129" name="【道路】&#10;一人当たり延長該当値テキスト"/>
        <xdr:cNvSpPr txBox="1"/>
      </xdr:nvSpPr>
      <xdr:spPr>
        <a:xfrm>
          <a:off x="9467850" y="611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147701</xdr:rowOff>
    </xdr:from>
    <xdr:to>
      <xdr:col>50</xdr:col>
      <xdr:colOff>165100</xdr:colOff>
      <xdr:row>38</xdr:row>
      <xdr:rowOff>77851</xdr:rowOff>
    </xdr:to>
    <xdr:sp macro="" textlink="">
      <xdr:nvSpPr>
        <xdr:cNvPr id="130" name="楕円 129"/>
        <xdr:cNvSpPr/>
      </xdr:nvSpPr>
      <xdr:spPr>
        <a:xfrm>
          <a:off x="8636000" y="62627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22136</xdr:rowOff>
    </xdr:from>
    <xdr:to>
      <xdr:col>55</xdr:col>
      <xdr:colOff>0</xdr:colOff>
      <xdr:row>38</xdr:row>
      <xdr:rowOff>27051</xdr:rowOff>
    </xdr:to>
    <xdr:cxnSp macro="">
      <xdr:nvCxnSpPr>
        <xdr:cNvPr id="131" name="直線コネクタ 130"/>
        <xdr:cNvCxnSpPr/>
      </xdr:nvCxnSpPr>
      <xdr:spPr>
        <a:xfrm flipV="1">
          <a:off x="8686800" y="6302286"/>
          <a:ext cx="74295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163741</xdr:rowOff>
    </xdr:from>
    <xdr:to>
      <xdr:col>46</xdr:col>
      <xdr:colOff>38100</xdr:colOff>
      <xdr:row>38</xdr:row>
      <xdr:rowOff>93891</xdr:rowOff>
    </xdr:to>
    <xdr:sp macro="" textlink="">
      <xdr:nvSpPr>
        <xdr:cNvPr id="132" name="楕円 131"/>
        <xdr:cNvSpPr/>
      </xdr:nvSpPr>
      <xdr:spPr>
        <a:xfrm>
          <a:off x="7842250" y="62787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27051</xdr:rowOff>
    </xdr:from>
    <xdr:to>
      <xdr:col>50</xdr:col>
      <xdr:colOff>114300</xdr:colOff>
      <xdr:row>38</xdr:row>
      <xdr:rowOff>43091</xdr:rowOff>
    </xdr:to>
    <xdr:cxnSp macro="">
      <xdr:nvCxnSpPr>
        <xdr:cNvPr id="133" name="直線コネクタ 132"/>
        <xdr:cNvCxnSpPr/>
      </xdr:nvCxnSpPr>
      <xdr:spPr>
        <a:xfrm flipV="1">
          <a:off x="7886700" y="6307201"/>
          <a:ext cx="800100" cy="1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164084</xdr:rowOff>
    </xdr:from>
    <xdr:to>
      <xdr:col>41</xdr:col>
      <xdr:colOff>101600</xdr:colOff>
      <xdr:row>38</xdr:row>
      <xdr:rowOff>94234</xdr:rowOff>
    </xdr:to>
    <xdr:sp macro="" textlink="">
      <xdr:nvSpPr>
        <xdr:cNvPr id="134" name="楕円 133"/>
        <xdr:cNvSpPr/>
      </xdr:nvSpPr>
      <xdr:spPr>
        <a:xfrm>
          <a:off x="7029450" y="62791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43091</xdr:rowOff>
    </xdr:from>
    <xdr:to>
      <xdr:col>45</xdr:col>
      <xdr:colOff>177800</xdr:colOff>
      <xdr:row>38</xdr:row>
      <xdr:rowOff>43434</xdr:rowOff>
    </xdr:to>
    <xdr:cxnSp macro="">
      <xdr:nvCxnSpPr>
        <xdr:cNvPr id="135" name="直線コネクタ 134"/>
        <xdr:cNvCxnSpPr/>
      </xdr:nvCxnSpPr>
      <xdr:spPr>
        <a:xfrm flipV="1">
          <a:off x="7080250" y="6323241"/>
          <a:ext cx="80645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635</xdr:rowOff>
    </xdr:from>
    <xdr:to>
      <xdr:col>36</xdr:col>
      <xdr:colOff>165100</xdr:colOff>
      <xdr:row>38</xdr:row>
      <xdr:rowOff>102235</xdr:rowOff>
    </xdr:to>
    <xdr:sp macro="" textlink="">
      <xdr:nvSpPr>
        <xdr:cNvPr id="136" name="楕円 135"/>
        <xdr:cNvSpPr/>
      </xdr:nvSpPr>
      <xdr:spPr>
        <a:xfrm>
          <a:off x="6235700" y="628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43434</xdr:rowOff>
    </xdr:from>
    <xdr:to>
      <xdr:col>41</xdr:col>
      <xdr:colOff>50800</xdr:colOff>
      <xdr:row>38</xdr:row>
      <xdr:rowOff>51435</xdr:rowOff>
    </xdr:to>
    <xdr:cxnSp macro="">
      <xdr:nvCxnSpPr>
        <xdr:cNvPr id="137" name="直線コネクタ 136"/>
        <xdr:cNvCxnSpPr/>
      </xdr:nvCxnSpPr>
      <xdr:spPr>
        <a:xfrm flipV="1">
          <a:off x="6286500" y="6323584"/>
          <a:ext cx="79375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xdr:cNvSpPr txBox="1"/>
      </xdr:nvSpPr>
      <xdr:spPr>
        <a:xfrm>
          <a:off x="8425961" y="65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xdr:cNvSpPr txBox="1"/>
      </xdr:nvSpPr>
      <xdr:spPr>
        <a:xfrm>
          <a:off x="7644911" y="648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xdr:cNvSpPr txBox="1"/>
      </xdr:nvSpPr>
      <xdr:spPr>
        <a:xfrm>
          <a:off x="6851161" y="64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1" name="n_4aveValue【道路】&#10;一人当たり延長"/>
        <xdr:cNvSpPr txBox="1"/>
      </xdr:nvSpPr>
      <xdr:spPr>
        <a:xfrm>
          <a:off x="6038361" y="601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94378</xdr:rowOff>
    </xdr:from>
    <xdr:ext cx="534377" cy="259045"/>
    <xdr:sp macro="" textlink="">
      <xdr:nvSpPr>
        <xdr:cNvPr id="142" name="n_1mainValue【道路】&#10;一人当たり延長"/>
        <xdr:cNvSpPr txBox="1"/>
      </xdr:nvSpPr>
      <xdr:spPr>
        <a:xfrm>
          <a:off x="8425961" y="604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110418</xdr:rowOff>
    </xdr:from>
    <xdr:ext cx="534377" cy="259045"/>
    <xdr:sp macro="" textlink="">
      <xdr:nvSpPr>
        <xdr:cNvPr id="143" name="n_2mainValue【道路】&#10;一人当たり延長"/>
        <xdr:cNvSpPr txBox="1"/>
      </xdr:nvSpPr>
      <xdr:spPr>
        <a:xfrm>
          <a:off x="7644911" y="606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110761</xdr:rowOff>
    </xdr:from>
    <xdr:ext cx="534377" cy="259045"/>
    <xdr:sp macro="" textlink="">
      <xdr:nvSpPr>
        <xdr:cNvPr id="144" name="n_3mainValue【道路】&#10;一人当たり延長"/>
        <xdr:cNvSpPr txBox="1"/>
      </xdr:nvSpPr>
      <xdr:spPr>
        <a:xfrm>
          <a:off x="6851161" y="606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93362</xdr:rowOff>
    </xdr:from>
    <xdr:ext cx="534377" cy="259045"/>
    <xdr:sp macro="" textlink="">
      <xdr:nvSpPr>
        <xdr:cNvPr id="145" name="n_4mainValue【道路】&#10;一人当たり延長"/>
        <xdr:cNvSpPr txBox="1"/>
      </xdr:nvSpPr>
      <xdr:spPr>
        <a:xfrm>
          <a:off x="6038361" y="637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xdr:cNvCxnSpPr/>
      </xdr:nvCxnSpPr>
      <xdr:spPr>
        <a:xfrm flipV="1">
          <a:off x="4177665" y="9206049"/>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xdr:cNvSpPr txBox="1"/>
      </xdr:nvSpPr>
      <xdr:spPr>
        <a:xfrm>
          <a:off x="4216400" y="1055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xdr:cNvCxnSpPr/>
      </xdr:nvCxnSpPr>
      <xdr:spPr>
        <a:xfrm>
          <a:off x="4108450" y="10549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xdr:cNvSpPr txBox="1"/>
      </xdr:nvSpPr>
      <xdr:spPr>
        <a:xfrm>
          <a:off x="4216400" y="8987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xdr:cNvCxnSpPr/>
      </xdr:nvCxnSpPr>
      <xdr:spPr>
        <a:xfrm>
          <a:off x="4108450" y="92060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xdr:cNvSpPr txBox="1"/>
      </xdr:nvSpPr>
      <xdr:spPr>
        <a:xfrm>
          <a:off x="4216400" y="1006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xdr:cNvSpPr/>
      </xdr:nvSpPr>
      <xdr:spPr>
        <a:xfrm>
          <a:off x="4127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xdr:cNvSpPr/>
      </xdr:nvSpPr>
      <xdr:spPr>
        <a:xfrm>
          <a:off x="3384550" y="100705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xdr:cNvSpPr/>
      </xdr:nvSpPr>
      <xdr:spPr>
        <a:xfrm>
          <a:off x="2571750" y="100427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xdr:cNvSpPr/>
      </xdr:nvSpPr>
      <xdr:spPr>
        <a:xfrm>
          <a:off x="984250" y="100770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101056</xdr:rowOff>
    </xdr:from>
    <xdr:to>
      <xdr:col>24</xdr:col>
      <xdr:colOff>114300</xdr:colOff>
      <xdr:row>61</xdr:row>
      <xdr:rowOff>31206</xdr:rowOff>
    </xdr:to>
    <xdr:sp macro="" textlink="">
      <xdr:nvSpPr>
        <xdr:cNvPr id="187" name="楕円 186"/>
        <xdr:cNvSpPr/>
      </xdr:nvSpPr>
      <xdr:spPr>
        <a:xfrm>
          <a:off x="4127500" y="100134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123933</xdr:rowOff>
    </xdr:from>
    <xdr:ext cx="405111" cy="259045"/>
    <xdr:sp macro="" textlink="">
      <xdr:nvSpPr>
        <xdr:cNvPr id="188" name="【橋りょう・トンネル】&#10;有形固定資産減価償却率該当値テキスト"/>
        <xdr:cNvSpPr txBox="1"/>
      </xdr:nvSpPr>
      <xdr:spPr>
        <a:xfrm>
          <a:off x="4216400" y="987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91259</xdr:rowOff>
    </xdr:from>
    <xdr:to>
      <xdr:col>20</xdr:col>
      <xdr:colOff>38100</xdr:colOff>
      <xdr:row>61</xdr:row>
      <xdr:rowOff>21409</xdr:rowOff>
    </xdr:to>
    <xdr:sp macro="" textlink="">
      <xdr:nvSpPr>
        <xdr:cNvPr id="189" name="楕円 188"/>
        <xdr:cNvSpPr/>
      </xdr:nvSpPr>
      <xdr:spPr>
        <a:xfrm>
          <a:off x="3384550" y="1000360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142059</xdr:rowOff>
    </xdr:from>
    <xdr:to>
      <xdr:col>24</xdr:col>
      <xdr:colOff>63500</xdr:colOff>
      <xdr:row>60</xdr:row>
      <xdr:rowOff>151856</xdr:rowOff>
    </xdr:to>
    <xdr:cxnSp macro="">
      <xdr:nvCxnSpPr>
        <xdr:cNvPr id="190" name="直線コネクタ 189"/>
        <xdr:cNvCxnSpPr/>
      </xdr:nvCxnSpPr>
      <xdr:spPr>
        <a:xfrm>
          <a:off x="3429000" y="10054409"/>
          <a:ext cx="7493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87993</xdr:rowOff>
    </xdr:from>
    <xdr:to>
      <xdr:col>15</xdr:col>
      <xdr:colOff>101600</xdr:colOff>
      <xdr:row>61</xdr:row>
      <xdr:rowOff>18143</xdr:rowOff>
    </xdr:to>
    <xdr:sp macro="" textlink="">
      <xdr:nvSpPr>
        <xdr:cNvPr id="191" name="楕円 190"/>
        <xdr:cNvSpPr/>
      </xdr:nvSpPr>
      <xdr:spPr>
        <a:xfrm>
          <a:off x="2571750" y="100003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138793</xdr:rowOff>
    </xdr:from>
    <xdr:to>
      <xdr:col>19</xdr:col>
      <xdr:colOff>177800</xdr:colOff>
      <xdr:row>60</xdr:row>
      <xdr:rowOff>142059</xdr:rowOff>
    </xdr:to>
    <xdr:cxnSp macro="">
      <xdr:nvCxnSpPr>
        <xdr:cNvPr id="192" name="直線コネクタ 191"/>
        <xdr:cNvCxnSpPr/>
      </xdr:nvCxnSpPr>
      <xdr:spPr>
        <a:xfrm>
          <a:off x="2622550" y="10051143"/>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79828</xdr:rowOff>
    </xdr:from>
    <xdr:to>
      <xdr:col>10</xdr:col>
      <xdr:colOff>165100</xdr:colOff>
      <xdr:row>61</xdr:row>
      <xdr:rowOff>9978</xdr:rowOff>
    </xdr:to>
    <xdr:sp macro="" textlink="">
      <xdr:nvSpPr>
        <xdr:cNvPr id="193" name="楕円 192"/>
        <xdr:cNvSpPr/>
      </xdr:nvSpPr>
      <xdr:spPr>
        <a:xfrm>
          <a:off x="1778000" y="99921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130628</xdr:rowOff>
    </xdr:from>
    <xdr:to>
      <xdr:col>15</xdr:col>
      <xdr:colOff>50800</xdr:colOff>
      <xdr:row>60</xdr:row>
      <xdr:rowOff>138793</xdr:rowOff>
    </xdr:to>
    <xdr:cxnSp macro="">
      <xdr:nvCxnSpPr>
        <xdr:cNvPr id="194" name="直線コネクタ 193"/>
        <xdr:cNvCxnSpPr/>
      </xdr:nvCxnSpPr>
      <xdr:spPr>
        <a:xfrm>
          <a:off x="1828800" y="10042978"/>
          <a:ext cx="79375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195" name="楕円 194"/>
        <xdr:cNvSpPr/>
      </xdr:nvSpPr>
      <xdr:spPr>
        <a:xfrm>
          <a:off x="984250" y="99872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125730</xdr:rowOff>
    </xdr:from>
    <xdr:to>
      <xdr:col>10</xdr:col>
      <xdr:colOff>114300</xdr:colOff>
      <xdr:row>60</xdr:row>
      <xdr:rowOff>130628</xdr:rowOff>
    </xdr:to>
    <xdr:cxnSp macro="">
      <xdr:nvCxnSpPr>
        <xdr:cNvPr id="196" name="直線コネクタ 195"/>
        <xdr:cNvCxnSpPr/>
      </xdr:nvCxnSpPr>
      <xdr:spPr>
        <a:xfrm>
          <a:off x="1028700" y="10038080"/>
          <a:ext cx="8001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xdr:cNvSpPr txBox="1"/>
      </xdr:nvSpPr>
      <xdr:spPr>
        <a:xfrm>
          <a:off x="3239144" y="1015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xdr:cNvSpPr txBox="1"/>
      </xdr:nvSpPr>
      <xdr:spPr>
        <a:xfrm>
          <a:off x="2439044" y="10129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xdr:cNvSpPr txBox="1"/>
      </xdr:nvSpPr>
      <xdr:spPr>
        <a:xfrm>
          <a:off x="164529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0" name="n_4aveValue【橋りょう・トンネル】&#10;有形固定資産減価償却率"/>
        <xdr:cNvSpPr txBox="1"/>
      </xdr:nvSpPr>
      <xdr:spPr>
        <a:xfrm>
          <a:off x="851544" y="10163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37936</xdr:rowOff>
    </xdr:from>
    <xdr:ext cx="405111" cy="259045"/>
    <xdr:sp macro="" textlink="">
      <xdr:nvSpPr>
        <xdr:cNvPr id="201" name="n_1mainValue【橋りょう・トンネル】&#10;有形固定資産減価償却率"/>
        <xdr:cNvSpPr txBox="1"/>
      </xdr:nvSpPr>
      <xdr:spPr>
        <a:xfrm>
          <a:off x="3239144" y="9785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34670</xdr:rowOff>
    </xdr:from>
    <xdr:ext cx="405111" cy="259045"/>
    <xdr:sp macro="" textlink="">
      <xdr:nvSpPr>
        <xdr:cNvPr id="202" name="n_2mainValue【橋りょう・トンネル】&#10;有形固定資産減価償却率"/>
        <xdr:cNvSpPr txBox="1"/>
      </xdr:nvSpPr>
      <xdr:spPr>
        <a:xfrm>
          <a:off x="2439044" y="978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26505</xdr:rowOff>
    </xdr:from>
    <xdr:ext cx="405111" cy="259045"/>
    <xdr:sp macro="" textlink="">
      <xdr:nvSpPr>
        <xdr:cNvPr id="203" name="n_3mainValue【橋りょう・トンネル】&#10;有形固定資産減価償却率"/>
        <xdr:cNvSpPr txBox="1"/>
      </xdr:nvSpPr>
      <xdr:spPr>
        <a:xfrm>
          <a:off x="1645294" y="9773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21607</xdr:rowOff>
    </xdr:from>
    <xdr:ext cx="405111" cy="259045"/>
    <xdr:sp macro="" textlink="">
      <xdr:nvSpPr>
        <xdr:cNvPr id="204" name="n_4mainValue【橋りょう・トンネル】&#10;有形固定資産減価償却率"/>
        <xdr:cNvSpPr txBox="1"/>
      </xdr:nvSpPr>
      <xdr:spPr>
        <a:xfrm>
          <a:off x="851544" y="976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xdr:cNvCxnSpPr/>
      </xdr:nvCxnSpPr>
      <xdr:spPr>
        <a:xfrm flipV="1">
          <a:off x="9429115" y="9211511"/>
          <a:ext cx="0" cy="141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xdr:cNvSpPr txBox="1"/>
      </xdr:nvSpPr>
      <xdr:spPr>
        <a:xfrm>
          <a:off x="9467850" y="106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xdr:cNvCxnSpPr/>
      </xdr:nvCxnSpPr>
      <xdr:spPr>
        <a:xfrm>
          <a:off x="9359900" y="106307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xdr:cNvSpPr txBox="1"/>
      </xdr:nvSpPr>
      <xdr:spPr>
        <a:xfrm>
          <a:off x="9467850" y="8993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xdr:cNvCxnSpPr/>
      </xdr:nvCxnSpPr>
      <xdr:spPr>
        <a:xfrm>
          <a:off x="9359900" y="92115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xdr:cNvSpPr txBox="1"/>
      </xdr:nvSpPr>
      <xdr:spPr>
        <a:xfrm>
          <a:off x="9467850" y="103189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xdr:cNvSpPr/>
      </xdr:nvSpPr>
      <xdr:spPr>
        <a:xfrm>
          <a:off x="9398000" y="1034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xdr:cNvSpPr/>
      </xdr:nvSpPr>
      <xdr:spPr>
        <a:xfrm>
          <a:off x="8636000" y="103437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xdr:cNvSpPr/>
      </xdr:nvSpPr>
      <xdr:spPr>
        <a:xfrm>
          <a:off x="7842250" y="10341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xdr:cNvSpPr/>
      </xdr:nvSpPr>
      <xdr:spPr>
        <a:xfrm>
          <a:off x="7029450" y="103386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xdr:cNvSpPr/>
      </xdr:nvSpPr>
      <xdr:spPr>
        <a:xfrm>
          <a:off x="6235700" y="101854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141319</xdr:rowOff>
    </xdr:from>
    <xdr:to>
      <xdr:col>55</xdr:col>
      <xdr:colOff>50800</xdr:colOff>
      <xdr:row>62</xdr:row>
      <xdr:rowOff>71469</xdr:rowOff>
    </xdr:to>
    <xdr:sp macro="" textlink="">
      <xdr:nvSpPr>
        <xdr:cNvPr id="244" name="楕円 243"/>
        <xdr:cNvSpPr/>
      </xdr:nvSpPr>
      <xdr:spPr>
        <a:xfrm>
          <a:off x="9398000" y="102187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164196</xdr:rowOff>
    </xdr:from>
    <xdr:ext cx="599010" cy="259045"/>
    <xdr:sp macro="" textlink="">
      <xdr:nvSpPr>
        <xdr:cNvPr id="245" name="【橋りょう・トンネル】&#10;一人当たり有形固定資産（償却資産）額該当値テキスト"/>
        <xdr:cNvSpPr txBox="1"/>
      </xdr:nvSpPr>
      <xdr:spPr>
        <a:xfrm>
          <a:off x="9467850" y="100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147832</xdr:rowOff>
    </xdr:from>
    <xdr:to>
      <xdr:col>50</xdr:col>
      <xdr:colOff>165100</xdr:colOff>
      <xdr:row>62</xdr:row>
      <xdr:rowOff>77982</xdr:rowOff>
    </xdr:to>
    <xdr:sp macro="" textlink="">
      <xdr:nvSpPr>
        <xdr:cNvPr id="246" name="楕円 245"/>
        <xdr:cNvSpPr/>
      </xdr:nvSpPr>
      <xdr:spPr>
        <a:xfrm>
          <a:off x="8636000" y="102252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20669</xdr:rowOff>
    </xdr:from>
    <xdr:to>
      <xdr:col>55</xdr:col>
      <xdr:colOff>0</xdr:colOff>
      <xdr:row>62</xdr:row>
      <xdr:rowOff>27182</xdr:rowOff>
    </xdr:to>
    <xdr:cxnSp macro="">
      <xdr:nvCxnSpPr>
        <xdr:cNvPr id="247" name="直線コネクタ 246"/>
        <xdr:cNvCxnSpPr/>
      </xdr:nvCxnSpPr>
      <xdr:spPr>
        <a:xfrm flipV="1">
          <a:off x="8686800" y="10263219"/>
          <a:ext cx="742950" cy="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156699</xdr:rowOff>
    </xdr:from>
    <xdr:to>
      <xdr:col>46</xdr:col>
      <xdr:colOff>38100</xdr:colOff>
      <xdr:row>62</xdr:row>
      <xdr:rowOff>86849</xdr:rowOff>
    </xdr:to>
    <xdr:sp macro="" textlink="">
      <xdr:nvSpPr>
        <xdr:cNvPr id="248" name="楕円 247"/>
        <xdr:cNvSpPr/>
      </xdr:nvSpPr>
      <xdr:spPr>
        <a:xfrm>
          <a:off x="7842250" y="102341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27182</xdr:rowOff>
    </xdr:from>
    <xdr:to>
      <xdr:col>50</xdr:col>
      <xdr:colOff>114300</xdr:colOff>
      <xdr:row>62</xdr:row>
      <xdr:rowOff>36049</xdr:rowOff>
    </xdr:to>
    <xdr:cxnSp macro="">
      <xdr:nvCxnSpPr>
        <xdr:cNvPr id="249" name="直線コネクタ 248"/>
        <xdr:cNvCxnSpPr/>
      </xdr:nvCxnSpPr>
      <xdr:spPr>
        <a:xfrm flipV="1">
          <a:off x="7886700" y="10269732"/>
          <a:ext cx="800100" cy="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158831</xdr:rowOff>
    </xdr:from>
    <xdr:to>
      <xdr:col>41</xdr:col>
      <xdr:colOff>101600</xdr:colOff>
      <xdr:row>62</xdr:row>
      <xdr:rowOff>88981</xdr:rowOff>
    </xdr:to>
    <xdr:sp macro="" textlink="">
      <xdr:nvSpPr>
        <xdr:cNvPr id="250" name="楕円 249"/>
        <xdr:cNvSpPr/>
      </xdr:nvSpPr>
      <xdr:spPr>
        <a:xfrm>
          <a:off x="7029450" y="102362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36049</xdr:rowOff>
    </xdr:from>
    <xdr:to>
      <xdr:col>45</xdr:col>
      <xdr:colOff>177800</xdr:colOff>
      <xdr:row>62</xdr:row>
      <xdr:rowOff>38181</xdr:rowOff>
    </xdr:to>
    <xdr:cxnSp macro="">
      <xdr:nvCxnSpPr>
        <xdr:cNvPr id="251" name="直線コネクタ 250"/>
        <xdr:cNvCxnSpPr/>
      </xdr:nvCxnSpPr>
      <xdr:spPr>
        <a:xfrm flipV="1">
          <a:off x="7080250" y="10278599"/>
          <a:ext cx="806450" cy="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165850</xdr:rowOff>
    </xdr:from>
    <xdr:to>
      <xdr:col>36</xdr:col>
      <xdr:colOff>165100</xdr:colOff>
      <xdr:row>62</xdr:row>
      <xdr:rowOff>96000</xdr:rowOff>
    </xdr:to>
    <xdr:sp macro="" textlink="">
      <xdr:nvSpPr>
        <xdr:cNvPr id="252" name="楕円 251"/>
        <xdr:cNvSpPr/>
      </xdr:nvSpPr>
      <xdr:spPr>
        <a:xfrm>
          <a:off x="6235700" y="10243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38181</xdr:rowOff>
    </xdr:from>
    <xdr:to>
      <xdr:col>41</xdr:col>
      <xdr:colOff>50800</xdr:colOff>
      <xdr:row>62</xdr:row>
      <xdr:rowOff>45200</xdr:rowOff>
    </xdr:to>
    <xdr:cxnSp macro="">
      <xdr:nvCxnSpPr>
        <xdr:cNvPr id="253" name="直線コネクタ 252"/>
        <xdr:cNvCxnSpPr/>
      </xdr:nvCxnSpPr>
      <xdr:spPr>
        <a:xfrm flipV="1">
          <a:off x="6286500" y="10280731"/>
          <a:ext cx="793750" cy="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xdr:cNvSpPr txBox="1"/>
      </xdr:nvSpPr>
      <xdr:spPr>
        <a:xfrm>
          <a:off x="8399995" y="1043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xdr:cNvSpPr txBox="1"/>
      </xdr:nvSpPr>
      <xdr:spPr>
        <a:xfrm>
          <a:off x="7612595" y="10427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xdr:cNvSpPr txBox="1"/>
      </xdr:nvSpPr>
      <xdr:spPr>
        <a:xfrm>
          <a:off x="6818845" y="1042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7" name="n_4aveValue【橋りょう・トンネル】&#10;一人当たり有形固定資産（償却資産）額"/>
        <xdr:cNvSpPr txBox="1"/>
      </xdr:nvSpPr>
      <xdr:spPr>
        <a:xfrm>
          <a:off x="6006045" y="996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94509</xdr:rowOff>
    </xdr:from>
    <xdr:ext cx="599010" cy="259045"/>
    <xdr:sp macro="" textlink="">
      <xdr:nvSpPr>
        <xdr:cNvPr id="258" name="n_1mainValue【橋りょう・トンネル】&#10;一人当たり有形固定資産（償却資産）額"/>
        <xdr:cNvSpPr txBox="1"/>
      </xdr:nvSpPr>
      <xdr:spPr>
        <a:xfrm>
          <a:off x="8399995" y="1000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103376</xdr:rowOff>
    </xdr:from>
    <xdr:ext cx="599010" cy="259045"/>
    <xdr:sp macro="" textlink="">
      <xdr:nvSpPr>
        <xdr:cNvPr id="259" name="n_2mainValue【橋りょう・トンネル】&#10;一人当たり有形固定資産（償却資産）額"/>
        <xdr:cNvSpPr txBox="1"/>
      </xdr:nvSpPr>
      <xdr:spPr>
        <a:xfrm>
          <a:off x="7612595" y="1001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105508</xdr:rowOff>
    </xdr:from>
    <xdr:ext cx="599010" cy="259045"/>
    <xdr:sp macro="" textlink="">
      <xdr:nvSpPr>
        <xdr:cNvPr id="260" name="n_3mainValue【橋りょう・トンネル】&#10;一人当たり有形固定資産（償却資産）額"/>
        <xdr:cNvSpPr txBox="1"/>
      </xdr:nvSpPr>
      <xdr:spPr>
        <a:xfrm>
          <a:off x="6818845" y="1001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87127</xdr:rowOff>
    </xdr:from>
    <xdr:ext cx="599010" cy="259045"/>
    <xdr:sp macro="" textlink="">
      <xdr:nvSpPr>
        <xdr:cNvPr id="261" name="n_4mainValue【橋りょう・トンネル】&#10;一人当たり有形固定資産（償却資産）額"/>
        <xdr:cNvSpPr txBox="1"/>
      </xdr:nvSpPr>
      <xdr:spPr>
        <a:xfrm>
          <a:off x="6006045" y="10329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xdr:cNvCxnSpPr/>
      </xdr:nvCxnSpPr>
      <xdr:spPr>
        <a:xfrm flipV="1">
          <a:off x="4177665" y="13105637"/>
          <a:ext cx="0" cy="113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xdr:cNvSpPr txBox="1"/>
      </xdr:nvSpPr>
      <xdr:spPr>
        <a:xfrm>
          <a:off x="4216400" y="1288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xdr:cNvCxnSpPr/>
      </xdr:nvCxnSpPr>
      <xdr:spPr>
        <a:xfrm>
          <a:off x="4108450" y="13105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xdr:cNvSpPr txBox="1"/>
      </xdr:nvSpPr>
      <xdr:spPr>
        <a:xfrm>
          <a:off x="4216400" y="13590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xdr:cNvSpPr/>
      </xdr:nvSpPr>
      <xdr:spPr>
        <a:xfrm>
          <a:off x="4127500" y="1361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xdr:cNvSpPr/>
      </xdr:nvSpPr>
      <xdr:spPr>
        <a:xfrm>
          <a:off x="3384550" y="135935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xdr:cNvSpPr/>
      </xdr:nvSpPr>
      <xdr:spPr>
        <a:xfrm>
          <a:off x="257175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xdr:cNvSpPr/>
      </xdr:nvSpPr>
      <xdr:spPr>
        <a:xfrm>
          <a:off x="1778000" y="1356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xdr:cNvSpPr/>
      </xdr:nvSpPr>
      <xdr:spPr>
        <a:xfrm>
          <a:off x="984250" y="135061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83313</xdr:rowOff>
    </xdr:from>
    <xdr:to>
      <xdr:col>24</xdr:col>
      <xdr:colOff>114300</xdr:colOff>
      <xdr:row>82</xdr:row>
      <xdr:rowOff>13463</xdr:rowOff>
    </xdr:to>
    <xdr:sp macro="" textlink="">
      <xdr:nvSpPr>
        <xdr:cNvPr id="300" name="楕円 299"/>
        <xdr:cNvSpPr/>
      </xdr:nvSpPr>
      <xdr:spPr>
        <a:xfrm>
          <a:off x="4127500" y="134627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106190</xdr:rowOff>
    </xdr:from>
    <xdr:ext cx="405111" cy="259045"/>
    <xdr:sp macro="" textlink="">
      <xdr:nvSpPr>
        <xdr:cNvPr id="301" name="【公営住宅】&#10;有形固定資産減価償却率該当値テキスト"/>
        <xdr:cNvSpPr txBox="1"/>
      </xdr:nvSpPr>
      <xdr:spPr>
        <a:xfrm>
          <a:off x="4216400" y="1332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94742</xdr:rowOff>
    </xdr:from>
    <xdr:to>
      <xdr:col>20</xdr:col>
      <xdr:colOff>38100</xdr:colOff>
      <xdr:row>82</xdr:row>
      <xdr:rowOff>24892</xdr:rowOff>
    </xdr:to>
    <xdr:sp macro="" textlink="">
      <xdr:nvSpPr>
        <xdr:cNvPr id="302" name="楕円 301"/>
        <xdr:cNvSpPr/>
      </xdr:nvSpPr>
      <xdr:spPr>
        <a:xfrm>
          <a:off x="3384550" y="134741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134113</xdr:rowOff>
    </xdr:from>
    <xdr:to>
      <xdr:col>24</xdr:col>
      <xdr:colOff>63500</xdr:colOff>
      <xdr:row>81</xdr:row>
      <xdr:rowOff>145542</xdr:rowOff>
    </xdr:to>
    <xdr:cxnSp macro="">
      <xdr:nvCxnSpPr>
        <xdr:cNvPr id="303" name="直線コネクタ 302"/>
        <xdr:cNvCxnSpPr/>
      </xdr:nvCxnSpPr>
      <xdr:spPr>
        <a:xfrm flipV="1">
          <a:off x="3429000" y="13513563"/>
          <a:ext cx="7493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67311</xdr:rowOff>
    </xdr:from>
    <xdr:to>
      <xdr:col>15</xdr:col>
      <xdr:colOff>101600</xdr:colOff>
      <xdr:row>81</xdr:row>
      <xdr:rowOff>168911</xdr:rowOff>
    </xdr:to>
    <xdr:sp macro="" textlink="">
      <xdr:nvSpPr>
        <xdr:cNvPr id="304" name="楕円 303"/>
        <xdr:cNvSpPr/>
      </xdr:nvSpPr>
      <xdr:spPr>
        <a:xfrm>
          <a:off x="2571750" y="134467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118111</xdr:rowOff>
    </xdr:from>
    <xdr:to>
      <xdr:col>19</xdr:col>
      <xdr:colOff>177800</xdr:colOff>
      <xdr:row>81</xdr:row>
      <xdr:rowOff>145542</xdr:rowOff>
    </xdr:to>
    <xdr:cxnSp macro="">
      <xdr:nvCxnSpPr>
        <xdr:cNvPr id="305" name="直線コネクタ 304"/>
        <xdr:cNvCxnSpPr/>
      </xdr:nvCxnSpPr>
      <xdr:spPr>
        <a:xfrm>
          <a:off x="2622550" y="13497561"/>
          <a:ext cx="80645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110744</xdr:rowOff>
    </xdr:from>
    <xdr:to>
      <xdr:col>10</xdr:col>
      <xdr:colOff>165100</xdr:colOff>
      <xdr:row>82</xdr:row>
      <xdr:rowOff>40894</xdr:rowOff>
    </xdr:to>
    <xdr:sp macro="" textlink="">
      <xdr:nvSpPr>
        <xdr:cNvPr id="306" name="楕円 305"/>
        <xdr:cNvSpPr/>
      </xdr:nvSpPr>
      <xdr:spPr>
        <a:xfrm>
          <a:off x="1778000" y="134901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118111</xdr:rowOff>
    </xdr:from>
    <xdr:to>
      <xdr:col>15</xdr:col>
      <xdr:colOff>50800</xdr:colOff>
      <xdr:row>81</xdr:row>
      <xdr:rowOff>161544</xdr:rowOff>
    </xdr:to>
    <xdr:cxnSp macro="">
      <xdr:nvCxnSpPr>
        <xdr:cNvPr id="307" name="直線コネクタ 306"/>
        <xdr:cNvCxnSpPr/>
      </xdr:nvCxnSpPr>
      <xdr:spPr>
        <a:xfrm flipV="1">
          <a:off x="1828800" y="13497561"/>
          <a:ext cx="79375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103887</xdr:rowOff>
    </xdr:from>
    <xdr:to>
      <xdr:col>6</xdr:col>
      <xdr:colOff>38100</xdr:colOff>
      <xdr:row>82</xdr:row>
      <xdr:rowOff>34037</xdr:rowOff>
    </xdr:to>
    <xdr:sp macro="" textlink="">
      <xdr:nvSpPr>
        <xdr:cNvPr id="308" name="楕円 307"/>
        <xdr:cNvSpPr/>
      </xdr:nvSpPr>
      <xdr:spPr>
        <a:xfrm>
          <a:off x="984250" y="134833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154687</xdr:rowOff>
    </xdr:from>
    <xdr:to>
      <xdr:col>10</xdr:col>
      <xdr:colOff>114300</xdr:colOff>
      <xdr:row>81</xdr:row>
      <xdr:rowOff>161544</xdr:rowOff>
    </xdr:to>
    <xdr:cxnSp macro="">
      <xdr:nvCxnSpPr>
        <xdr:cNvPr id="309" name="直線コネクタ 308"/>
        <xdr:cNvCxnSpPr/>
      </xdr:nvCxnSpPr>
      <xdr:spPr>
        <a:xfrm>
          <a:off x="1028700" y="13534137"/>
          <a:ext cx="8001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xdr:cNvSpPr txBox="1"/>
      </xdr:nvSpPr>
      <xdr:spPr>
        <a:xfrm>
          <a:off x="3239144" y="1368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xdr:cNvSpPr txBox="1"/>
      </xdr:nvSpPr>
      <xdr:spPr>
        <a:xfrm>
          <a:off x="2439044" y="136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xdr:cNvSpPr txBox="1"/>
      </xdr:nvSpPr>
      <xdr:spPr>
        <a:xfrm>
          <a:off x="1645294" y="13656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48023</xdr:rowOff>
    </xdr:from>
    <xdr:ext cx="405111" cy="259045"/>
    <xdr:sp macro="" textlink="">
      <xdr:nvSpPr>
        <xdr:cNvPr id="313" name="n_4aveValue【公営住宅】&#10;有形固定資産減価償却率"/>
        <xdr:cNvSpPr txBox="1"/>
      </xdr:nvSpPr>
      <xdr:spPr>
        <a:xfrm>
          <a:off x="851544" y="13592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41419</xdr:rowOff>
    </xdr:from>
    <xdr:ext cx="405111" cy="259045"/>
    <xdr:sp macro="" textlink="">
      <xdr:nvSpPr>
        <xdr:cNvPr id="314" name="n_1mainValue【公営住宅】&#10;有形固定資産減価償却率"/>
        <xdr:cNvSpPr txBox="1"/>
      </xdr:nvSpPr>
      <xdr:spPr>
        <a:xfrm>
          <a:off x="3239144" y="13255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13988</xdr:rowOff>
    </xdr:from>
    <xdr:ext cx="405111" cy="259045"/>
    <xdr:sp macro="" textlink="">
      <xdr:nvSpPr>
        <xdr:cNvPr id="315" name="n_2mainValue【公営住宅】&#10;有形固定資産減価償却率"/>
        <xdr:cNvSpPr txBox="1"/>
      </xdr:nvSpPr>
      <xdr:spPr>
        <a:xfrm>
          <a:off x="2439044" y="1322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57421</xdr:rowOff>
    </xdr:from>
    <xdr:ext cx="405111" cy="259045"/>
    <xdr:sp macro="" textlink="">
      <xdr:nvSpPr>
        <xdr:cNvPr id="316" name="n_3mainValue【公営住宅】&#10;有形固定資産減価償却率"/>
        <xdr:cNvSpPr txBox="1"/>
      </xdr:nvSpPr>
      <xdr:spPr>
        <a:xfrm>
          <a:off x="1645294" y="13271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50564</xdr:rowOff>
    </xdr:from>
    <xdr:ext cx="405111" cy="259045"/>
    <xdr:sp macro="" textlink="">
      <xdr:nvSpPr>
        <xdr:cNvPr id="317" name="n_4mainValue【公営住宅】&#10;有形固定資産減価償却率"/>
        <xdr:cNvSpPr txBox="1"/>
      </xdr:nvSpPr>
      <xdr:spPr>
        <a:xfrm>
          <a:off x="851544" y="1326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xdr:cNvCxnSpPr/>
      </xdr:nvCxnSpPr>
      <xdr:spPr>
        <a:xfrm flipV="1">
          <a:off x="9429115" y="12918439"/>
          <a:ext cx="0" cy="13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xdr:cNvSpPr txBox="1"/>
      </xdr:nvSpPr>
      <xdr:spPr>
        <a:xfrm>
          <a:off x="9467850" y="1431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xdr:cNvCxnSpPr/>
      </xdr:nvCxnSpPr>
      <xdr:spPr>
        <a:xfrm>
          <a:off x="9359900" y="14313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xdr:cNvSpPr txBox="1"/>
      </xdr:nvSpPr>
      <xdr:spPr>
        <a:xfrm>
          <a:off x="9467850" y="1270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xdr:cNvCxnSpPr/>
      </xdr:nvCxnSpPr>
      <xdr:spPr>
        <a:xfrm>
          <a:off x="9359900" y="1291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xdr:cNvSpPr txBox="1"/>
      </xdr:nvSpPr>
      <xdr:spPr>
        <a:xfrm>
          <a:off x="9467850" y="13862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xdr:cNvSpPr/>
      </xdr:nvSpPr>
      <xdr:spPr>
        <a:xfrm>
          <a:off x="9398000" y="138780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xdr:cNvSpPr/>
      </xdr:nvSpPr>
      <xdr:spPr>
        <a:xfrm>
          <a:off x="863600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xdr:cNvSpPr/>
      </xdr:nvSpPr>
      <xdr:spPr>
        <a:xfrm>
          <a:off x="7842250" y="13883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xdr:cNvSpPr/>
      </xdr:nvSpPr>
      <xdr:spPr>
        <a:xfrm>
          <a:off x="702945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xdr:cNvSpPr/>
      </xdr:nvSpPr>
      <xdr:spPr>
        <a:xfrm>
          <a:off x="6235700" y="1370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139700</xdr:rowOff>
    </xdr:from>
    <xdr:to>
      <xdr:col>55</xdr:col>
      <xdr:colOff>50800</xdr:colOff>
      <xdr:row>82</xdr:row>
      <xdr:rowOff>69850</xdr:rowOff>
    </xdr:to>
    <xdr:sp macro="" textlink="">
      <xdr:nvSpPr>
        <xdr:cNvPr id="357" name="楕円 356"/>
        <xdr:cNvSpPr/>
      </xdr:nvSpPr>
      <xdr:spPr>
        <a:xfrm>
          <a:off x="9398000" y="13519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162577</xdr:rowOff>
    </xdr:from>
    <xdr:ext cx="469744" cy="259045"/>
    <xdr:sp macro="" textlink="">
      <xdr:nvSpPr>
        <xdr:cNvPr id="358" name="【公営住宅】&#10;一人当たり面積該当値テキスト"/>
        <xdr:cNvSpPr txBox="1"/>
      </xdr:nvSpPr>
      <xdr:spPr>
        <a:xfrm>
          <a:off x="9467850" y="1337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155702</xdr:rowOff>
    </xdr:from>
    <xdr:to>
      <xdr:col>50</xdr:col>
      <xdr:colOff>165100</xdr:colOff>
      <xdr:row>82</xdr:row>
      <xdr:rowOff>85852</xdr:rowOff>
    </xdr:to>
    <xdr:sp macro="" textlink="">
      <xdr:nvSpPr>
        <xdr:cNvPr id="359" name="楕円 358"/>
        <xdr:cNvSpPr/>
      </xdr:nvSpPr>
      <xdr:spPr>
        <a:xfrm>
          <a:off x="8636000" y="135351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19050</xdr:rowOff>
    </xdr:from>
    <xdr:to>
      <xdr:col>55</xdr:col>
      <xdr:colOff>0</xdr:colOff>
      <xdr:row>82</xdr:row>
      <xdr:rowOff>35052</xdr:rowOff>
    </xdr:to>
    <xdr:cxnSp macro="">
      <xdr:nvCxnSpPr>
        <xdr:cNvPr id="360" name="直線コネクタ 359"/>
        <xdr:cNvCxnSpPr/>
      </xdr:nvCxnSpPr>
      <xdr:spPr>
        <a:xfrm flipV="1">
          <a:off x="8686800" y="13563600"/>
          <a:ext cx="7429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161037</xdr:rowOff>
    </xdr:from>
    <xdr:to>
      <xdr:col>46</xdr:col>
      <xdr:colOff>38100</xdr:colOff>
      <xdr:row>82</xdr:row>
      <xdr:rowOff>91187</xdr:rowOff>
    </xdr:to>
    <xdr:sp macro="" textlink="">
      <xdr:nvSpPr>
        <xdr:cNvPr id="361" name="楕円 360"/>
        <xdr:cNvSpPr/>
      </xdr:nvSpPr>
      <xdr:spPr>
        <a:xfrm>
          <a:off x="7842250" y="135404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35052</xdr:rowOff>
    </xdr:from>
    <xdr:to>
      <xdr:col>50</xdr:col>
      <xdr:colOff>114300</xdr:colOff>
      <xdr:row>82</xdr:row>
      <xdr:rowOff>40387</xdr:rowOff>
    </xdr:to>
    <xdr:cxnSp macro="">
      <xdr:nvCxnSpPr>
        <xdr:cNvPr id="362" name="直線コネクタ 361"/>
        <xdr:cNvCxnSpPr/>
      </xdr:nvCxnSpPr>
      <xdr:spPr>
        <a:xfrm flipV="1">
          <a:off x="7886700" y="13579602"/>
          <a:ext cx="8001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7113</xdr:rowOff>
    </xdr:from>
    <xdr:to>
      <xdr:col>41</xdr:col>
      <xdr:colOff>101600</xdr:colOff>
      <xdr:row>82</xdr:row>
      <xdr:rowOff>108713</xdr:rowOff>
    </xdr:to>
    <xdr:sp macro="" textlink="">
      <xdr:nvSpPr>
        <xdr:cNvPr id="363" name="楕円 362"/>
        <xdr:cNvSpPr/>
      </xdr:nvSpPr>
      <xdr:spPr>
        <a:xfrm>
          <a:off x="7029450" y="1355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40387</xdr:rowOff>
    </xdr:from>
    <xdr:to>
      <xdr:col>45</xdr:col>
      <xdr:colOff>177800</xdr:colOff>
      <xdr:row>82</xdr:row>
      <xdr:rowOff>57913</xdr:rowOff>
    </xdr:to>
    <xdr:cxnSp macro="">
      <xdr:nvCxnSpPr>
        <xdr:cNvPr id="364" name="直線コネクタ 363"/>
        <xdr:cNvCxnSpPr/>
      </xdr:nvCxnSpPr>
      <xdr:spPr>
        <a:xfrm flipV="1">
          <a:off x="7080250" y="13584937"/>
          <a:ext cx="80645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145035</xdr:rowOff>
    </xdr:from>
    <xdr:to>
      <xdr:col>36</xdr:col>
      <xdr:colOff>165100</xdr:colOff>
      <xdr:row>82</xdr:row>
      <xdr:rowOff>75185</xdr:rowOff>
    </xdr:to>
    <xdr:sp macro="" textlink="">
      <xdr:nvSpPr>
        <xdr:cNvPr id="365" name="楕円 364"/>
        <xdr:cNvSpPr/>
      </xdr:nvSpPr>
      <xdr:spPr>
        <a:xfrm>
          <a:off x="6235700" y="135244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24385</xdr:rowOff>
    </xdr:from>
    <xdr:to>
      <xdr:col>41</xdr:col>
      <xdr:colOff>50800</xdr:colOff>
      <xdr:row>82</xdr:row>
      <xdr:rowOff>57913</xdr:rowOff>
    </xdr:to>
    <xdr:cxnSp macro="">
      <xdr:nvCxnSpPr>
        <xdr:cNvPr id="366" name="直線コネクタ 365"/>
        <xdr:cNvCxnSpPr/>
      </xdr:nvCxnSpPr>
      <xdr:spPr>
        <a:xfrm>
          <a:off x="6286500" y="13568935"/>
          <a:ext cx="79375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xdr:cNvSpPr txBox="1"/>
      </xdr:nvSpPr>
      <xdr:spPr>
        <a:xfrm>
          <a:off x="8458277" y="139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xdr:cNvSpPr txBox="1"/>
      </xdr:nvSpPr>
      <xdr:spPr>
        <a:xfrm>
          <a:off x="7677227" y="139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xdr:cNvSpPr txBox="1"/>
      </xdr:nvSpPr>
      <xdr:spPr>
        <a:xfrm>
          <a:off x="6864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89933</xdr:rowOff>
    </xdr:from>
    <xdr:ext cx="469744" cy="259045"/>
    <xdr:sp macro="" textlink="">
      <xdr:nvSpPr>
        <xdr:cNvPr id="370" name="n_4aveValue【公営住宅】&#10;一人当たり面積"/>
        <xdr:cNvSpPr txBox="1"/>
      </xdr:nvSpPr>
      <xdr:spPr>
        <a:xfrm>
          <a:off x="6070677" y="1379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102379</xdr:rowOff>
    </xdr:from>
    <xdr:ext cx="469744" cy="259045"/>
    <xdr:sp macro="" textlink="">
      <xdr:nvSpPr>
        <xdr:cNvPr id="371" name="n_1mainValue【公営住宅】&#10;一人当たり面積"/>
        <xdr:cNvSpPr txBox="1"/>
      </xdr:nvSpPr>
      <xdr:spPr>
        <a:xfrm>
          <a:off x="8458277" y="13316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107714</xdr:rowOff>
    </xdr:from>
    <xdr:ext cx="469744" cy="259045"/>
    <xdr:sp macro="" textlink="">
      <xdr:nvSpPr>
        <xdr:cNvPr id="372" name="n_2mainValue【公営住宅】&#10;一人当たり面積"/>
        <xdr:cNvSpPr txBox="1"/>
      </xdr:nvSpPr>
      <xdr:spPr>
        <a:xfrm>
          <a:off x="7677227" y="1332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125240</xdr:rowOff>
    </xdr:from>
    <xdr:ext cx="469744" cy="259045"/>
    <xdr:sp macro="" textlink="">
      <xdr:nvSpPr>
        <xdr:cNvPr id="373" name="n_3mainValue【公営住宅】&#10;一人当たり面積"/>
        <xdr:cNvSpPr txBox="1"/>
      </xdr:nvSpPr>
      <xdr:spPr>
        <a:xfrm>
          <a:off x="6864427" y="133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91712</xdr:rowOff>
    </xdr:from>
    <xdr:ext cx="469744" cy="259045"/>
    <xdr:sp macro="" textlink="">
      <xdr:nvSpPr>
        <xdr:cNvPr id="374" name="n_4mainValue【公営住宅】&#10;一人当たり面積"/>
        <xdr:cNvSpPr txBox="1"/>
      </xdr:nvSpPr>
      <xdr:spPr>
        <a:xfrm>
          <a:off x="6070677" y="13306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xdr:cNvCxnSpPr/>
      </xdr:nvCxnSpPr>
      <xdr:spPr>
        <a:xfrm flipV="1">
          <a:off x="4177665" y="165190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xdr:cNvSpPr txBox="1"/>
      </xdr:nvSpPr>
      <xdr:spPr>
        <a:xfrm>
          <a:off x="4216400" y="1809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xdr:cNvCxnSpPr/>
      </xdr:nvCxnSpPr>
      <xdr:spPr>
        <a:xfrm>
          <a:off x="4108450" y="180915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xdr:cNvSpPr txBox="1"/>
      </xdr:nvSpPr>
      <xdr:spPr>
        <a:xfrm>
          <a:off x="4216400" y="162942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xdr:cNvCxnSpPr/>
      </xdr:nvCxnSpPr>
      <xdr:spPr>
        <a:xfrm>
          <a:off x="4108450" y="165190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26688</xdr:rowOff>
    </xdr:from>
    <xdr:ext cx="405111" cy="259045"/>
    <xdr:sp macro="" textlink="">
      <xdr:nvSpPr>
        <xdr:cNvPr id="405" name="【港湾・漁港】&#10;有形固定資産減価償却率平均値テキスト"/>
        <xdr:cNvSpPr txBox="1"/>
      </xdr:nvSpPr>
      <xdr:spPr>
        <a:xfrm>
          <a:off x="4216400" y="17457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xdr:cNvSpPr/>
      </xdr:nvSpPr>
      <xdr:spPr>
        <a:xfrm>
          <a:off x="4127500" y="17479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xdr:cNvSpPr/>
      </xdr:nvSpPr>
      <xdr:spPr>
        <a:xfrm>
          <a:off x="3384550" y="174741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xdr:cNvSpPr/>
      </xdr:nvSpPr>
      <xdr:spPr>
        <a:xfrm>
          <a:off x="2571750" y="1746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xdr:cNvSpPr/>
      </xdr:nvSpPr>
      <xdr:spPr>
        <a:xfrm>
          <a:off x="1778000" y="1744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48261</xdr:rowOff>
    </xdr:from>
    <xdr:to>
      <xdr:col>6</xdr:col>
      <xdr:colOff>38100</xdr:colOff>
      <xdr:row>105</xdr:row>
      <xdr:rowOff>149861</xdr:rowOff>
    </xdr:to>
    <xdr:sp macro="" textlink="">
      <xdr:nvSpPr>
        <xdr:cNvPr id="410" name="フローチャート: 判断 409"/>
        <xdr:cNvSpPr/>
      </xdr:nvSpPr>
      <xdr:spPr>
        <a:xfrm>
          <a:off x="984250" y="174790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152763</xdr:rowOff>
    </xdr:from>
    <xdr:to>
      <xdr:col>24</xdr:col>
      <xdr:colOff>114300</xdr:colOff>
      <xdr:row>102</xdr:row>
      <xdr:rowOff>82913</xdr:rowOff>
    </xdr:to>
    <xdr:sp macro="" textlink="">
      <xdr:nvSpPr>
        <xdr:cNvPr id="416" name="楕円 415"/>
        <xdr:cNvSpPr/>
      </xdr:nvSpPr>
      <xdr:spPr>
        <a:xfrm>
          <a:off x="4127500" y="1689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4190</xdr:rowOff>
    </xdr:from>
    <xdr:ext cx="405111" cy="259045"/>
    <xdr:sp macro="" textlink="">
      <xdr:nvSpPr>
        <xdr:cNvPr id="417" name="【港湾・漁港】&#10;有形固定資産減価償却率該当値テキスト"/>
        <xdr:cNvSpPr txBox="1"/>
      </xdr:nvSpPr>
      <xdr:spPr>
        <a:xfrm>
          <a:off x="4216400" y="1674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125005</xdr:rowOff>
    </xdr:from>
    <xdr:to>
      <xdr:col>20</xdr:col>
      <xdr:colOff>38100</xdr:colOff>
      <xdr:row>102</xdr:row>
      <xdr:rowOff>55155</xdr:rowOff>
    </xdr:to>
    <xdr:sp macro="" textlink="">
      <xdr:nvSpPr>
        <xdr:cNvPr id="418" name="楕円 417"/>
        <xdr:cNvSpPr/>
      </xdr:nvSpPr>
      <xdr:spPr>
        <a:xfrm>
          <a:off x="3384550" y="168699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4355</xdr:rowOff>
    </xdr:from>
    <xdr:to>
      <xdr:col>24</xdr:col>
      <xdr:colOff>63500</xdr:colOff>
      <xdr:row>102</xdr:row>
      <xdr:rowOff>32113</xdr:rowOff>
    </xdr:to>
    <xdr:cxnSp macro="">
      <xdr:nvCxnSpPr>
        <xdr:cNvPr id="419" name="直線コネクタ 418"/>
        <xdr:cNvCxnSpPr/>
      </xdr:nvCxnSpPr>
      <xdr:spPr>
        <a:xfrm>
          <a:off x="3429000" y="16920755"/>
          <a:ext cx="7493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98879</xdr:rowOff>
    </xdr:from>
    <xdr:to>
      <xdr:col>15</xdr:col>
      <xdr:colOff>101600</xdr:colOff>
      <xdr:row>102</xdr:row>
      <xdr:rowOff>29029</xdr:rowOff>
    </xdr:to>
    <xdr:sp macro="" textlink="">
      <xdr:nvSpPr>
        <xdr:cNvPr id="420" name="楕円 419"/>
        <xdr:cNvSpPr/>
      </xdr:nvSpPr>
      <xdr:spPr>
        <a:xfrm>
          <a:off x="2571750" y="1684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149679</xdr:rowOff>
    </xdr:from>
    <xdr:to>
      <xdr:col>19</xdr:col>
      <xdr:colOff>177800</xdr:colOff>
      <xdr:row>102</xdr:row>
      <xdr:rowOff>4355</xdr:rowOff>
    </xdr:to>
    <xdr:cxnSp macro="">
      <xdr:nvCxnSpPr>
        <xdr:cNvPr id="421" name="直線コネクタ 420"/>
        <xdr:cNvCxnSpPr/>
      </xdr:nvCxnSpPr>
      <xdr:spPr>
        <a:xfrm>
          <a:off x="2622550" y="16894629"/>
          <a:ext cx="8064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71120</xdr:rowOff>
    </xdr:from>
    <xdr:to>
      <xdr:col>10</xdr:col>
      <xdr:colOff>165100</xdr:colOff>
      <xdr:row>102</xdr:row>
      <xdr:rowOff>1270</xdr:rowOff>
    </xdr:to>
    <xdr:sp macro="" textlink="">
      <xdr:nvSpPr>
        <xdr:cNvPr id="422" name="楕円 421"/>
        <xdr:cNvSpPr/>
      </xdr:nvSpPr>
      <xdr:spPr>
        <a:xfrm>
          <a:off x="1778000" y="1681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121920</xdr:rowOff>
    </xdr:from>
    <xdr:to>
      <xdr:col>15</xdr:col>
      <xdr:colOff>50800</xdr:colOff>
      <xdr:row>101</xdr:row>
      <xdr:rowOff>149679</xdr:rowOff>
    </xdr:to>
    <xdr:cxnSp macro="">
      <xdr:nvCxnSpPr>
        <xdr:cNvPr id="423" name="直線コネクタ 422"/>
        <xdr:cNvCxnSpPr/>
      </xdr:nvCxnSpPr>
      <xdr:spPr>
        <a:xfrm>
          <a:off x="1828800" y="16866870"/>
          <a:ext cx="79375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66221</xdr:rowOff>
    </xdr:from>
    <xdr:to>
      <xdr:col>6</xdr:col>
      <xdr:colOff>38100</xdr:colOff>
      <xdr:row>102</xdr:row>
      <xdr:rowOff>167821</xdr:rowOff>
    </xdr:to>
    <xdr:sp macro="" textlink="">
      <xdr:nvSpPr>
        <xdr:cNvPr id="424" name="楕円 423"/>
        <xdr:cNvSpPr/>
      </xdr:nvSpPr>
      <xdr:spPr>
        <a:xfrm>
          <a:off x="984250" y="1698262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121920</xdr:rowOff>
    </xdr:from>
    <xdr:to>
      <xdr:col>10</xdr:col>
      <xdr:colOff>114300</xdr:colOff>
      <xdr:row>102</xdr:row>
      <xdr:rowOff>117021</xdr:rowOff>
    </xdr:to>
    <xdr:cxnSp macro="">
      <xdr:nvCxnSpPr>
        <xdr:cNvPr id="425" name="直線コネクタ 424"/>
        <xdr:cNvCxnSpPr/>
      </xdr:nvCxnSpPr>
      <xdr:spPr>
        <a:xfrm flipV="1">
          <a:off x="1028700" y="16866870"/>
          <a:ext cx="800100" cy="16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136089</xdr:rowOff>
    </xdr:from>
    <xdr:ext cx="405111" cy="259045"/>
    <xdr:sp macro="" textlink="">
      <xdr:nvSpPr>
        <xdr:cNvPr id="426" name="n_1aveValue【港湾・漁港】&#10;有形固定資産減価償却率"/>
        <xdr:cNvSpPr txBox="1"/>
      </xdr:nvSpPr>
      <xdr:spPr>
        <a:xfrm>
          <a:off x="3239144" y="1756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27" name="n_2aveValue【港湾・漁港】&#10;有形固定資産減価償却率"/>
        <xdr:cNvSpPr txBox="1"/>
      </xdr:nvSpPr>
      <xdr:spPr>
        <a:xfrm>
          <a:off x="2439044" y="1755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428" name="n_3aveValue【港湾・漁港】&#10;有形固定資産減価償却率"/>
        <xdr:cNvSpPr txBox="1"/>
      </xdr:nvSpPr>
      <xdr:spPr>
        <a:xfrm>
          <a:off x="1645294" y="17535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140988</xdr:rowOff>
    </xdr:from>
    <xdr:ext cx="405111" cy="259045"/>
    <xdr:sp macro="" textlink="">
      <xdr:nvSpPr>
        <xdr:cNvPr id="429" name="n_4aveValue【港湾・漁港】&#10;有形固定資産減価償却率"/>
        <xdr:cNvSpPr txBox="1"/>
      </xdr:nvSpPr>
      <xdr:spPr>
        <a:xfrm>
          <a:off x="851544" y="17571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71682</xdr:rowOff>
    </xdr:from>
    <xdr:ext cx="405111" cy="259045"/>
    <xdr:sp macro="" textlink="">
      <xdr:nvSpPr>
        <xdr:cNvPr id="430" name="n_1mainValue【港湾・漁港】&#10;有形固定資産減価償却率"/>
        <xdr:cNvSpPr txBox="1"/>
      </xdr:nvSpPr>
      <xdr:spPr>
        <a:xfrm>
          <a:off x="3239144" y="1664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45556</xdr:rowOff>
    </xdr:from>
    <xdr:ext cx="405111" cy="259045"/>
    <xdr:sp macro="" textlink="">
      <xdr:nvSpPr>
        <xdr:cNvPr id="431" name="n_2mainValue【港湾・漁港】&#10;有形固定資産減価償却率"/>
        <xdr:cNvSpPr txBox="1"/>
      </xdr:nvSpPr>
      <xdr:spPr>
        <a:xfrm>
          <a:off x="2439044" y="16619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17797</xdr:rowOff>
    </xdr:from>
    <xdr:ext cx="405111" cy="259045"/>
    <xdr:sp macro="" textlink="">
      <xdr:nvSpPr>
        <xdr:cNvPr id="432" name="n_3mainValue【港湾・漁港】&#10;有形固定資産減価償却率"/>
        <xdr:cNvSpPr txBox="1"/>
      </xdr:nvSpPr>
      <xdr:spPr>
        <a:xfrm>
          <a:off x="1645294" y="1659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12898</xdr:rowOff>
    </xdr:from>
    <xdr:ext cx="405111" cy="259045"/>
    <xdr:sp macro="" textlink="">
      <xdr:nvSpPr>
        <xdr:cNvPr id="433" name="n_4mainValue【港湾・漁港】&#10;有形固定資産減価償却率"/>
        <xdr:cNvSpPr txBox="1"/>
      </xdr:nvSpPr>
      <xdr:spPr>
        <a:xfrm>
          <a:off x="851544" y="1675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xdr:cNvSpPr txBox="1"/>
      </xdr:nvSpPr>
      <xdr:spPr>
        <a:xfrm>
          <a:off x="5726564" y="1795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xdr:cNvSpPr txBox="1"/>
      </xdr:nvSpPr>
      <xdr:spPr>
        <a:xfrm>
          <a:off x="5418031" y="1757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xdr:cNvSpPr txBox="1"/>
      </xdr:nvSpPr>
      <xdr:spPr>
        <a:xfrm>
          <a:off x="5418031" y="1719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xdr:cNvSpPr txBox="1"/>
      </xdr:nvSpPr>
      <xdr:spPr>
        <a:xfrm>
          <a:off x="5418031" y="1681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xdr:cNvSpPr txBox="1"/>
      </xdr:nvSpPr>
      <xdr:spPr>
        <a:xfrm>
          <a:off x="5418031" y="1643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xdr:cNvSpPr txBox="1"/>
      </xdr:nvSpPr>
      <xdr:spPr>
        <a:xfrm>
          <a:off x="5327878" y="16050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xdr:cNvCxnSpPr/>
      </xdr:nvCxnSpPr>
      <xdr:spPr>
        <a:xfrm flipV="1">
          <a:off x="9429115" y="164925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xdr:cNvSpPr txBox="1"/>
      </xdr:nvSpPr>
      <xdr:spPr>
        <a:xfrm>
          <a:off x="9467850" y="181012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xdr:cNvCxnSpPr/>
      </xdr:nvCxnSpPr>
      <xdr:spPr>
        <a:xfrm>
          <a:off x="9359900" y="180974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xdr:cNvSpPr txBox="1"/>
      </xdr:nvSpPr>
      <xdr:spPr>
        <a:xfrm>
          <a:off x="9467850" y="16267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xdr:cNvCxnSpPr/>
      </xdr:nvCxnSpPr>
      <xdr:spPr>
        <a:xfrm>
          <a:off x="9359900" y="164925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107940</xdr:rowOff>
    </xdr:from>
    <xdr:ext cx="534377" cy="259045"/>
    <xdr:sp macro="" textlink="">
      <xdr:nvSpPr>
        <xdr:cNvPr id="462" name="【港湾・漁港】&#10;一人当たり有形固定資産（償却資産）額平均値テキスト"/>
        <xdr:cNvSpPr txBox="1"/>
      </xdr:nvSpPr>
      <xdr:spPr>
        <a:xfrm>
          <a:off x="9467850" y="177101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xdr:cNvSpPr/>
      </xdr:nvSpPr>
      <xdr:spPr>
        <a:xfrm>
          <a:off x="9398000" y="178587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xdr:cNvSpPr/>
      </xdr:nvSpPr>
      <xdr:spPr>
        <a:xfrm>
          <a:off x="8636000" y="1785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xdr:cNvSpPr/>
      </xdr:nvSpPr>
      <xdr:spPr>
        <a:xfrm>
          <a:off x="7842250" y="178699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xdr:cNvSpPr/>
      </xdr:nvSpPr>
      <xdr:spPr>
        <a:xfrm>
          <a:off x="7029450" y="1787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55060</xdr:rowOff>
    </xdr:from>
    <xdr:to>
      <xdr:col>36</xdr:col>
      <xdr:colOff>165100</xdr:colOff>
      <xdr:row>104</xdr:row>
      <xdr:rowOff>156660</xdr:rowOff>
    </xdr:to>
    <xdr:sp macro="" textlink="">
      <xdr:nvSpPr>
        <xdr:cNvPr id="467" name="フローチャート: 判断 466"/>
        <xdr:cNvSpPr/>
      </xdr:nvSpPr>
      <xdr:spPr>
        <a:xfrm>
          <a:off x="6235700" y="1731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97820</xdr:rowOff>
    </xdr:from>
    <xdr:to>
      <xdr:col>55</xdr:col>
      <xdr:colOff>50800</xdr:colOff>
      <xdr:row>109</xdr:row>
      <xdr:rowOff>27970</xdr:rowOff>
    </xdr:to>
    <xdr:sp macro="" textlink="">
      <xdr:nvSpPr>
        <xdr:cNvPr id="473" name="楕円 472"/>
        <xdr:cNvSpPr/>
      </xdr:nvSpPr>
      <xdr:spPr>
        <a:xfrm>
          <a:off x="9398000" y="18042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12747</xdr:rowOff>
    </xdr:from>
    <xdr:ext cx="469744" cy="259045"/>
    <xdr:sp macro="" textlink="">
      <xdr:nvSpPr>
        <xdr:cNvPr id="474" name="【港湾・漁港】&#10;一人当たり有形固定資産（償却資産）額該当値テキスト"/>
        <xdr:cNvSpPr txBox="1"/>
      </xdr:nvSpPr>
      <xdr:spPr>
        <a:xfrm>
          <a:off x="9467850" y="1795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97853</xdr:rowOff>
    </xdr:from>
    <xdr:to>
      <xdr:col>50</xdr:col>
      <xdr:colOff>165100</xdr:colOff>
      <xdr:row>109</xdr:row>
      <xdr:rowOff>28003</xdr:rowOff>
    </xdr:to>
    <xdr:sp macro="" textlink="">
      <xdr:nvSpPr>
        <xdr:cNvPr id="475" name="楕円 474"/>
        <xdr:cNvSpPr/>
      </xdr:nvSpPr>
      <xdr:spPr>
        <a:xfrm>
          <a:off x="8636000" y="1804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148620</xdr:rowOff>
    </xdr:from>
    <xdr:to>
      <xdr:col>55</xdr:col>
      <xdr:colOff>0</xdr:colOff>
      <xdr:row>108</xdr:row>
      <xdr:rowOff>148653</xdr:rowOff>
    </xdr:to>
    <xdr:cxnSp macro="">
      <xdr:nvCxnSpPr>
        <xdr:cNvPr id="476" name="直線コネクタ 475"/>
        <xdr:cNvCxnSpPr/>
      </xdr:nvCxnSpPr>
      <xdr:spPr>
        <a:xfrm flipV="1">
          <a:off x="8686800" y="18093720"/>
          <a:ext cx="74295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97893</xdr:rowOff>
    </xdr:from>
    <xdr:to>
      <xdr:col>46</xdr:col>
      <xdr:colOff>38100</xdr:colOff>
      <xdr:row>109</xdr:row>
      <xdr:rowOff>28043</xdr:rowOff>
    </xdr:to>
    <xdr:sp macro="" textlink="">
      <xdr:nvSpPr>
        <xdr:cNvPr id="477" name="楕円 476"/>
        <xdr:cNvSpPr/>
      </xdr:nvSpPr>
      <xdr:spPr>
        <a:xfrm>
          <a:off x="7842250" y="180429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148653</xdr:rowOff>
    </xdr:from>
    <xdr:to>
      <xdr:col>50</xdr:col>
      <xdr:colOff>114300</xdr:colOff>
      <xdr:row>108</xdr:row>
      <xdr:rowOff>148693</xdr:rowOff>
    </xdr:to>
    <xdr:cxnSp macro="">
      <xdr:nvCxnSpPr>
        <xdr:cNvPr id="478" name="直線コネクタ 477"/>
        <xdr:cNvCxnSpPr/>
      </xdr:nvCxnSpPr>
      <xdr:spPr>
        <a:xfrm flipV="1">
          <a:off x="7886700" y="18093753"/>
          <a:ext cx="800100" cy="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97893</xdr:rowOff>
    </xdr:from>
    <xdr:to>
      <xdr:col>41</xdr:col>
      <xdr:colOff>101600</xdr:colOff>
      <xdr:row>109</xdr:row>
      <xdr:rowOff>28043</xdr:rowOff>
    </xdr:to>
    <xdr:sp macro="" textlink="">
      <xdr:nvSpPr>
        <xdr:cNvPr id="479" name="楕円 478"/>
        <xdr:cNvSpPr/>
      </xdr:nvSpPr>
      <xdr:spPr>
        <a:xfrm>
          <a:off x="7029450" y="1804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148693</xdr:rowOff>
    </xdr:from>
    <xdr:to>
      <xdr:col>45</xdr:col>
      <xdr:colOff>177800</xdr:colOff>
      <xdr:row>108</xdr:row>
      <xdr:rowOff>148693</xdr:rowOff>
    </xdr:to>
    <xdr:cxnSp macro="">
      <xdr:nvCxnSpPr>
        <xdr:cNvPr id="480" name="直線コネクタ 479"/>
        <xdr:cNvCxnSpPr/>
      </xdr:nvCxnSpPr>
      <xdr:spPr>
        <a:xfrm>
          <a:off x="7080250" y="1809379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99219</xdr:rowOff>
    </xdr:from>
    <xdr:to>
      <xdr:col>36</xdr:col>
      <xdr:colOff>165100</xdr:colOff>
      <xdr:row>109</xdr:row>
      <xdr:rowOff>29369</xdr:rowOff>
    </xdr:to>
    <xdr:sp macro="" textlink="">
      <xdr:nvSpPr>
        <xdr:cNvPr id="481" name="楕円 480"/>
        <xdr:cNvSpPr/>
      </xdr:nvSpPr>
      <xdr:spPr>
        <a:xfrm>
          <a:off x="6235700" y="1804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148693</xdr:rowOff>
    </xdr:from>
    <xdr:to>
      <xdr:col>41</xdr:col>
      <xdr:colOff>50800</xdr:colOff>
      <xdr:row>108</xdr:row>
      <xdr:rowOff>150019</xdr:rowOff>
    </xdr:to>
    <xdr:cxnSp macro="">
      <xdr:nvCxnSpPr>
        <xdr:cNvPr id="482" name="直線コネクタ 481"/>
        <xdr:cNvCxnSpPr/>
      </xdr:nvCxnSpPr>
      <xdr:spPr>
        <a:xfrm flipV="1">
          <a:off x="6286500" y="18093793"/>
          <a:ext cx="79375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31128</xdr:rowOff>
    </xdr:from>
    <xdr:ext cx="534377" cy="259045"/>
    <xdr:sp macro="" textlink="">
      <xdr:nvSpPr>
        <xdr:cNvPr id="483" name="n_1aveValue【港湾・漁港】&#10;一人当たり有形固定資産（償却資産）額"/>
        <xdr:cNvSpPr txBox="1"/>
      </xdr:nvSpPr>
      <xdr:spPr>
        <a:xfrm>
          <a:off x="8425961" y="1763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42989</xdr:rowOff>
    </xdr:from>
    <xdr:ext cx="534377" cy="259045"/>
    <xdr:sp macro="" textlink="">
      <xdr:nvSpPr>
        <xdr:cNvPr id="484" name="n_2aveValue【港湾・漁港】&#10;一人当たり有形固定資産（償却資産）額"/>
        <xdr:cNvSpPr txBox="1"/>
      </xdr:nvSpPr>
      <xdr:spPr>
        <a:xfrm>
          <a:off x="7644911" y="1764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45552</xdr:rowOff>
    </xdr:from>
    <xdr:ext cx="534377" cy="259045"/>
    <xdr:sp macro="" textlink="">
      <xdr:nvSpPr>
        <xdr:cNvPr id="485" name="n_3aveValue【港湾・漁港】&#10;一人当たり有形固定資産（償却資産）額"/>
        <xdr:cNvSpPr txBox="1"/>
      </xdr:nvSpPr>
      <xdr:spPr>
        <a:xfrm>
          <a:off x="6851161" y="1764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1737</xdr:rowOff>
    </xdr:from>
    <xdr:ext cx="599010" cy="259045"/>
    <xdr:sp macro="" textlink="">
      <xdr:nvSpPr>
        <xdr:cNvPr id="486" name="n_4aveValue【港湾・漁港】&#10;一人当たり有形固定資産（償却資産）額"/>
        <xdr:cNvSpPr txBox="1"/>
      </xdr:nvSpPr>
      <xdr:spPr>
        <a:xfrm>
          <a:off x="6006045" y="1708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19130</xdr:rowOff>
    </xdr:from>
    <xdr:ext cx="469744" cy="259045"/>
    <xdr:sp macro="" textlink="">
      <xdr:nvSpPr>
        <xdr:cNvPr id="487" name="n_1mainValue【港湾・漁港】&#10;一人当たり有形固定資産（償却資産）額"/>
        <xdr:cNvSpPr txBox="1"/>
      </xdr:nvSpPr>
      <xdr:spPr>
        <a:xfrm>
          <a:off x="8458278" y="1813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19170</xdr:rowOff>
    </xdr:from>
    <xdr:ext cx="469744" cy="259045"/>
    <xdr:sp macro="" textlink="">
      <xdr:nvSpPr>
        <xdr:cNvPr id="488" name="n_2mainValue【港湾・漁港】&#10;一人当たり有形固定資産（償却資産）額"/>
        <xdr:cNvSpPr txBox="1"/>
      </xdr:nvSpPr>
      <xdr:spPr>
        <a:xfrm>
          <a:off x="7677228" y="1813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19170</xdr:rowOff>
    </xdr:from>
    <xdr:ext cx="469744" cy="259045"/>
    <xdr:sp macro="" textlink="">
      <xdr:nvSpPr>
        <xdr:cNvPr id="489" name="n_3mainValue【港湾・漁港】&#10;一人当たり有形固定資産（償却資産）額"/>
        <xdr:cNvSpPr txBox="1"/>
      </xdr:nvSpPr>
      <xdr:spPr>
        <a:xfrm>
          <a:off x="6864428" y="1813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20496</xdr:rowOff>
    </xdr:from>
    <xdr:ext cx="469744" cy="259045"/>
    <xdr:sp macro="" textlink="">
      <xdr:nvSpPr>
        <xdr:cNvPr id="490" name="n_4mainValue【港湾・漁港】&#10;一人当たり有形固定資産（償却資産）額"/>
        <xdr:cNvSpPr txBox="1"/>
      </xdr:nvSpPr>
      <xdr:spPr>
        <a:xfrm>
          <a:off x="6070678" y="1813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xdr:cNvCxnSpPr/>
      </xdr:nvCxnSpPr>
      <xdr:spPr>
        <a:xfrm flipV="1">
          <a:off x="14699614" y="5705475"/>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xdr:cNvSpPr txBox="1"/>
      </xdr:nvSpPr>
      <xdr:spPr>
        <a:xfrm>
          <a:off x="1473835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xdr:cNvCxnSpPr/>
      </xdr:nvCxnSpPr>
      <xdr:spPr>
        <a:xfrm>
          <a:off x="14611350" y="691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xdr:cNvSpPr txBox="1"/>
      </xdr:nvSpPr>
      <xdr:spPr>
        <a:xfrm>
          <a:off x="14738350"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xdr:cNvCxnSpPr/>
      </xdr:nvCxnSpPr>
      <xdr:spPr>
        <a:xfrm>
          <a:off x="14611350" y="5705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520" name="【認定こども園・幼稚園・保育所】&#10;有形固定資産減価償却率平均値テキスト"/>
        <xdr:cNvSpPr txBox="1"/>
      </xdr:nvSpPr>
      <xdr:spPr>
        <a:xfrm>
          <a:off x="14738350" y="6082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xdr:cNvSpPr/>
      </xdr:nvSpPr>
      <xdr:spPr>
        <a:xfrm>
          <a:off x="14649450" y="6224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xdr:cNvSpPr/>
      </xdr:nvSpPr>
      <xdr:spPr>
        <a:xfrm>
          <a:off x="13887450" y="6239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xdr:cNvSpPr/>
      </xdr:nvSpPr>
      <xdr:spPr>
        <a:xfrm>
          <a:off x="13093700" y="6247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xdr:cNvSpPr/>
      </xdr:nvSpPr>
      <xdr:spPr>
        <a:xfrm>
          <a:off x="12299950" y="624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525" name="フローチャート: 判断 524"/>
        <xdr:cNvSpPr/>
      </xdr:nvSpPr>
      <xdr:spPr>
        <a:xfrm>
          <a:off x="11487150" y="6101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168275</xdr:rowOff>
    </xdr:from>
    <xdr:to>
      <xdr:col>85</xdr:col>
      <xdr:colOff>177800</xdr:colOff>
      <xdr:row>38</xdr:row>
      <xdr:rowOff>98425</xdr:rowOff>
    </xdr:to>
    <xdr:sp macro="" textlink="">
      <xdr:nvSpPr>
        <xdr:cNvPr id="531" name="楕円 530"/>
        <xdr:cNvSpPr/>
      </xdr:nvSpPr>
      <xdr:spPr>
        <a:xfrm>
          <a:off x="14649450" y="62769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146702</xdr:rowOff>
    </xdr:from>
    <xdr:ext cx="405111" cy="259045"/>
    <xdr:sp macro="" textlink="">
      <xdr:nvSpPr>
        <xdr:cNvPr id="532" name="【認定こども園・幼稚園・保育所】&#10;有形固定資産減価償却率該当値テキスト"/>
        <xdr:cNvSpPr txBox="1"/>
      </xdr:nvSpPr>
      <xdr:spPr>
        <a:xfrm>
          <a:off x="14738350" y="626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147320</xdr:rowOff>
    </xdr:from>
    <xdr:to>
      <xdr:col>81</xdr:col>
      <xdr:colOff>101600</xdr:colOff>
      <xdr:row>38</xdr:row>
      <xdr:rowOff>77470</xdr:rowOff>
    </xdr:to>
    <xdr:sp macro="" textlink="">
      <xdr:nvSpPr>
        <xdr:cNvPr id="533" name="楕円 532"/>
        <xdr:cNvSpPr/>
      </xdr:nvSpPr>
      <xdr:spPr>
        <a:xfrm>
          <a:off x="13887450" y="6262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26670</xdr:rowOff>
    </xdr:from>
    <xdr:to>
      <xdr:col>85</xdr:col>
      <xdr:colOff>127000</xdr:colOff>
      <xdr:row>38</xdr:row>
      <xdr:rowOff>47625</xdr:rowOff>
    </xdr:to>
    <xdr:cxnSp macro="">
      <xdr:nvCxnSpPr>
        <xdr:cNvPr id="534" name="直線コネクタ 533"/>
        <xdr:cNvCxnSpPr/>
      </xdr:nvCxnSpPr>
      <xdr:spPr>
        <a:xfrm>
          <a:off x="13938250" y="6306820"/>
          <a:ext cx="762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35" name="楕円 534"/>
        <xdr:cNvSpPr/>
      </xdr:nvSpPr>
      <xdr:spPr>
        <a:xfrm>
          <a:off x="13093700" y="6247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11430</xdr:rowOff>
    </xdr:from>
    <xdr:to>
      <xdr:col>81</xdr:col>
      <xdr:colOff>50800</xdr:colOff>
      <xdr:row>38</xdr:row>
      <xdr:rowOff>26670</xdr:rowOff>
    </xdr:to>
    <xdr:cxnSp macro="">
      <xdr:nvCxnSpPr>
        <xdr:cNvPr id="536" name="直線コネクタ 535"/>
        <xdr:cNvCxnSpPr/>
      </xdr:nvCxnSpPr>
      <xdr:spPr>
        <a:xfrm>
          <a:off x="13144500" y="6291580"/>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101600</xdr:rowOff>
    </xdr:from>
    <xdr:to>
      <xdr:col>72</xdr:col>
      <xdr:colOff>38100</xdr:colOff>
      <xdr:row>38</xdr:row>
      <xdr:rowOff>31750</xdr:rowOff>
    </xdr:to>
    <xdr:sp macro="" textlink="">
      <xdr:nvSpPr>
        <xdr:cNvPr id="537" name="楕円 536"/>
        <xdr:cNvSpPr/>
      </xdr:nvSpPr>
      <xdr:spPr>
        <a:xfrm>
          <a:off x="12299950" y="6216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152400</xdr:rowOff>
    </xdr:from>
    <xdr:to>
      <xdr:col>76</xdr:col>
      <xdr:colOff>114300</xdr:colOff>
      <xdr:row>38</xdr:row>
      <xdr:rowOff>11430</xdr:rowOff>
    </xdr:to>
    <xdr:cxnSp macro="">
      <xdr:nvCxnSpPr>
        <xdr:cNvPr id="538" name="直線コネクタ 537"/>
        <xdr:cNvCxnSpPr/>
      </xdr:nvCxnSpPr>
      <xdr:spPr>
        <a:xfrm>
          <a:off x="12344400" y="6267450"/>
          <a:ext cx="8001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71120</xdr:rowOff>
    </xdr:from>
    <xdr:to>
      <xdr:col>67</xdr:col>
      <xdr:colOff>101600</xdr:colOff>
      <xdr:row>38</xdr:row>
      <xdr:rowOff>1270</xdr:rowOff>
    </xdr:to>
    <xdr:sp macro="" textlink="">
      <xdr:nvSpPr>
        <xdr:cNvPr id="539" name="楕円 538"/>
        <xdr:cNvSpPr/>
      </xdr:nvSpPr>
      <xdr:spPr>
        <a:xfrm>
          <a:off x="11487150" y="6186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121920</xdr:rowOff>
    </xdr:from>
    <xdr:to>
      <xdr:col>71</xdr:col>
      <xdr:colOff>177800</xdr:colOff>
      <xdr:row>37</xdr:row>
      <xdr:rowOff>152400</xdr:rowOff>
    </xdr:to>
    <xdr:cxnSp macro="">
      <xdr:nvCxnSpPr>
        <xdr:cNvPr id="540" name="直線コネクタ 539"/>
        <xdr:cNvCxnSpPr/>
      </xdr:nvCxnSpPr>
      <xdr:spPr>
        <a:xfrm>
          <a:off x="11537950" y="6236970"/>
          <a:ext cx="8064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541" name="n_1aveValue【認定こども園・幼稚園・保育所】&#10;有形固定資産減価償却率"/>
        <xdr:cNvSpPr txBox="1"/>
      </xdr:nvSpPr>
      <xdr:spPr>
        <a:xfrm>
          <a:off x="13742044" y="602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542" name="n_2aveValue【認定こども園・幼稚園・保育所】&#10;有形固定資産減価償却率"/>
        <xdr:cNvSpPr txBox="1"/>
      </xdr:nvSpPr>
      <xdr:spPr>
        <a:xfrm>
          <a:off x="12960994"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543" name="n_3aveValue【認定こども園・幼稚園・保育所】&#10;有形固定資産減価償却率"/>
        <xdr:cNvSpPr txBox="1"/>
      </xdr:nvSpPr>
      <xdr:spPr>
        <a:xfrm>
          <a:off x="12167244" y="633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544" name="n_4aveValue【認定こども園・幼稚園・保育所】&#10;有形固定資産減価償却率"/>
        <xdr:cNvSpPr txBox="1"/>
      </xdr:nvSpPr>
      <xdr:spPr>
        <a:xfrm>
          <a:off x="11354444" y="588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68597</xdr:rowOff>
    </xdr:from>
    <xdr:ext cx="405111" cy="259045"/>
    <xdr:sp macro="" textlink="">
      <xdr:nvSpPr>
        <xdr:cNvPr id="545" name="n_1mainValue【認定こども園・幼稚園・保育所】&#10;有形固定資産減価償却率"/>
        <xdr:cNvSpPr txBox="1"/>
      </xdr:nvSpPr>
      <xdr:spPr>
        <a:xfrm>
          <a:off x="13742044" y="634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546" name="n_2mainValue【認定こども園・幼稚園・保育所】&#10;有形固定資産減価償却率"/>
        <xdr:cNvSpPr txBox="1"/>
      </xdr:nvSpPr>
      <xdr:spPr>
        <a:xfrm>
          <a:off x="1296099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48277</xdr:rowOff>
    </xdr:from>
    <xdr:ext cx="405111" cy="259045"/>
    <xdr:sp macro="" textlink="">
      <xdr:nvSpPr>
        <xdr:cNvPr id="547" name="n_3mainValue【認定こども園・幼稚園・保育所】&#10;有形固定資産減価償却率"/>
        <xdr:cNvSpPr txBox="1"/>
      </xdr:nvSpPr>
      <xdr:spPr>
        <a:xfrm>
          <a:off x="12167244" y="5998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163847</xdr:rowOff>
    </xdr:from>
    <xdr:ext cx="405111" cy="259045"/>
    <xdr:sp macro="" textlink="">
      <xdr:nvSpPr>
        <xdr:cNvPr id="548" name="n_4mainValue【認定こども園・幼稚園・保育所】&#10;有形固定資産減価償却率"/>
        <xdr:cNvSpPr txBox="1"/>
      </xdr:nvSpPr>
      <xdr:spPr>
        <a:xfrm>
          <a:off x="113544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xdr:cNvCxnSpPr/>
      </xdr:nvCxnSpPr>
      <xdr:spPr>
        <a:xfrm flipV="1">
          <a:off x="19951064" y="54229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xdr:cNvSpPr txBox="1"/>
      </xdr:nvSpPr>
      <xdr:spPr>
        <a:xfrm>
          <a:off x="19989800" y="69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xdr:cNvCxnSpPr/>
      </xdr:nvCxnSpPr>
      <xdr:spPr>
        <a:xfrm>
          <a:off x="19881850" y="6944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xdr:cNvSpPr txBox="1"/>
      </xdr:nvSpPr>
      <xdr:spPr>
        <a:xfrm>
          <a:off x="19989800" y="520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xdr:cNvCxnSpPr/>
      </xdr:nvCxnSpPr>
      <xdr:spPr>
        <a:xfrm>
          <a:off x="19881850" y="542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577" name="【認定こども園・幼稚園・保育所】&#10;一人当たり面積平均値テキスト"/>
        <xdr:cNvSpPr txBox="1"/>
      </xdr:nvSpPr>
      <xdr:spPr>
        <a:xfrm>
          <a:off x="1998980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xdr:cNvSpPr/>
      </xdr:nvSpPr>
      <xdr:spPr>
        <a:xfrm>
          <a:off x="19900900" y="641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xdr:cNvSpPr/>
      </xdr:nvSpPr>
      <xdr:spPr>
        <a:xfrm>
          <a:off x="19157950" y="641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xdr:cNvSpPr/>
      </xdr:nvSpPr>
      <xdr:spPr>
        <a:xfrm>
          <a:off x="1834515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xdr:cNvSpPr/>
      </xdr:nvSpPr>
      <xdr:spPr>
        <a:xfrm>
          <a:off x="175514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582" name="フローチャート: 判断 581"/>
        <xdr:cNvSpPr/>
      </xdr:nvSpPr>
      <xdr:spPr>
        <a:xfrm>
          <a:off x="16757650" y="64122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588" name="楕円 587"/>
        <xdr:cNvSpPr/>
      </xdr:nvSpPr>
      <xdr:spPr>
        <a:xfrm>
          <a:off x="1990090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163847</xdr:rowOff>
    </xdr:from>
    <xdr:ext cx="469744" cy="259045"/>
    <xdr:sp macro="" textlink="">
      <xdr:nvSpPr>
        <xdr:cNvPr id="589" name="【認定こども園・幼稚園・保育所】&#10;一人当たり面積該当値テキスト"/>
        <xdr:cNvSpPr txBox="1"/>
      </xdr:nvSpPr>
      <xdr:spPr>
        <a:xfrm>
          <a:off x="19989800" y="644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17780</xdr:rowOff>
    </xdr:from>
    <xdr:to>
      <xdr:col>112</xdr:col>
      <xdr:colOff>38100</xdr:colOff>
      <xdr:row>39</xdr:row>
      <xdr:rowOff>119380</xdr:rowOff>
    </xdr:to>
    <xdr:sp macro="" textlink="">
      <xdr:nvSpPr>
        <xdr:cNvPr id="590" name="楕円 589"/>
        <xdr:cNvSpPr/>
      </xdr:nvSpPr>
      <xdr:spPr>
        <a:xfrm>
          <a:off x="19157950" y="64630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64770</xdr:rowOff>
    </xdr:from>
    <xdr:to>
      <xdr:col>116</xdr:col>
      <xdr:colOff>63500</xdr:colOff>
      <xdr:row>39</xdr:row>
      <xdr:rowOff>68580</xdr:rowOff>
    </xdr:to>
    <xdr:cxnSp macro="">
      <xdr:nvCxnSpPr>
        <xdr:cNvPr id="591" name="直線コネクタ 590"/>
        <xdr:cNvCxnSpPr/>
      </xdr:nvCxnSpPr>
      <xdr:spPr>
        <a:xfrm flipV="1">
          <a:off x="19202400" y="651002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25400</xdr:rowOff>
    </xdr:from>
    <xdr:to>
      <xdr:col>107</xdr:col>
      <xdr:colOff>101600</xdr:colOff>
      <xdr:row>39</xdr:row>
      <xdr:rowOff>127000</xdr:rowOff>
    </xdr:to>
    <xdr:sp macro="" textlink="">
      <xdr:nvSpPr>
        <xdr:cNvPr id="592" name="楕円 591"/>
        <xdr:cNvSpPr/>
      </xdr:nvSpPr>
      <xdr:spPr>
        <a:xfrm>
          <a:off x="1834515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68580</xdr:rowOff>
    </xdr:from>
    <xdr:to>
      <xdr:col>111</xdr:col>
      <xdr:colOff>177800</xdr:colOff>
      <xdr:row>39</xdr:row>
      <xdr:rowOff>76200</xdr:rowOff>
    </xdr:to>
    <xdr:cxnSp macro="">
      <xdr:nvCxnSpPr>
        <xdr:cNvPr id="593" name="直線コネクタ 592"/>
        <xdr:cNvCxnSpPr/>
      </xdr:nvCxnSpPr>
      <xdr:spPr>
        <a:xfrm flipV="1">
          <a:off x="18395950" y="651383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25400</xdr:rowOff>
    </xdr:from>
    <xdr:to>
      <xdr:col>102</xdr:col>
      <xdr:colOff>165100</xdr:colOff>
      <xdr:row>39</xdr:row>
      <xdr:rowOff>127000</xdr:rowOff>
    </xdr:to>
    <xdr:sp macro="" textlink="">
      <xdr:nvSpPr>
        <xdr:cNvPr id="594" name="楕円 593"/>
        <xdr:cNvSpPr/>
      </xdr:nvSpPr>
      <xdr:spPr>
        <a:xfrm>
          <a:off x="1755140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76200</xdr:rowOff>
    </xdr:from>
    <xdr:to>
      <xdr:col>107</xdr:col>
      <xdr:colOff>50800</xdr:colOff>
      <xdr:row>39</xdr:row>
      <xdr:rowOff>76200</xdr:rowOff>
    </xdr:to>
    <xdr:cxnSp macro="">
      <xdr:nvCxnSpPr>
        <xdr:cNvPr id="595" name="直線コネクタ 594"/>
        <xdr:cNvCxnSpPr/>
      </xdr:nvCxnSpPr>
      <xdr:spPr>
        <a:xfrm>
          <a:off x="17602200" y="652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29210</xdr:rowOff>
    </xdr:from>
    <xdr:to>
      <xdr:col>98</xdr:col>
      <xdr:colOff>38100</xdr:colOff>
      <xdr:row>39</xdr:row>
      <xdr:rowOff>130810</xdr:rowOff>
    </xdr:to>
    <xdr:sp macro="" textlink="">
      <xdr:nvSpPr>
        <xdr:cNvPr id="596" name="楕円 595"/>
        <xdr:cNvSpPr/>
      </xdr:nvSpPr>
      <xdr:spPr>
        <a:xfrm>
          <a:off x="16757650" y="64744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76200</xdr:rowOff>
    </xdr:from>
    <xdr:to>
      <xdr:col>102</xdr:col>
      <xdr:colOff>114300</xdr:colOff>
      <xdr:row>39</xdr:row>
      <xdr:rowOff>80010</xdr:rowOff>
    </xdr:to>
    <xdr:cxnSp macro="">
      <xdr:nvCxnSpPr>
        <xdr:cNvPr id="597" name="直線コネクタ 596"/>
        <xdr:cNvCxnSpPr/>
      </xdr:nvCxnSpPr>
      <xdr:spPr>
        <a:xfrm flipV="1">
          <a:off x="16802100" y="652145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598" name="n_1aveValue【認定こども園・幼稚園・保育所】&#10;一人当たり面積"/>
        <xdr:cNvSpPr txBox="1"/>
      </xdr:nvSpPr>
      <xdr:spPr>
        <a:xfrm>
          <a:off x="18980227"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599" name="n_2aveValue【認定こども園・幼稚園・保育所】&#10;一人当たり面積"/>
        <xdr:cNvSpPr txBox="1"/>
      </xdr:nvSpPr>
      <xdr:spPr>
        <a:xfrm>
          <a:off x="181801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600" name="n_3aveValue【認定こども園・幼稚園・保育所】&#10;一人当たり面積"/>
        <xdr:cNvSpPr txBox="1"/>
      </xdr:nvSpPr>
      <xdr:spPr>
        <a:xfrm>
          <a:off x="1738637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601" name="n_4aveValue【認定こども園・幼稚園・保育所】&#10;一人当たり面積"/>
        <xdr:cNvSpPr txBox="1"/>
      </xdr:nvSpPr>
      <xdr:spPr>
        <a:xfrm>
          <a:off x="165926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110507</xdr:rowOff>
    </xdr:from>
    <xdr:ext cx="469744" cy="259045"/>
    <xdr:sp macro="" textlink="">
      <xdr:nvSpPr>
        <xdr:cNvPr id="602" name="n_1mainValue【認定こども園・幼稚園・保育所】&#10;一人当たり面積"/>
        <xdr:cNvSpPr txBox="1"/>
      </xdr:nvSpPr>
      <xdr:spPr>
        <a:xfrm>
          <a:off x="189802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603" name="n_2mainValue【認定こども園・幼稚園・保育所】&#10;一人当たり面積"/>
        <xdr:cNvSpPr txBox="1"/>
      </xdr:nvSpPr>
      <xdr:spPr>
        <a:xfrm>
          <a:off x="1818012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118127</xdr:rowOff>
    </xdr:from>
    <xdr:ext cx="469744" cy="259045"/>
    <xdr:sp macro="" textlink="">
      <xdr:nvSpPr>
        <xdr:cNvPr id="604" name="n_3mainValue【認定こども園・幼稚園・保育所】&#10;一人当たり面積"/>
        <xdr:cNvSpPr txBox="1"/>
      </xdr:nvSpPr>
      <xdr:spPr>
        <a:xfrm>
          <a:off x="1738637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121937</xdr:rowOff>
    </xdr:from>
    <xdr:ext cx="469744" cy="259045"/>
    <xdr:sp macro="" textlink="">
      <xdr:nvSpPr>
        <xdr:cNvPr id="605" name="n_4mainValue【認定こども園・幼稚園・保育所】&#10;一人当たり面積"/>
        <xdr:cNvSpPr txBox="1"/>
      </xdr:nvSpPr>
      <xdr:spPr>
        <a:xfrm>
          <a:off x="165926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xdr:cNvSpPr txBox="1"/>
      </xdr:nvSpPr>
      <xdr:spPr>
        <a:xfrm>
          <a:off x="108427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xdr:cNvSpPr txBox="1"/>
      </xdr:nvSpPr>
      <xdr:spPr>
        <a:xfrm>
          <a:off x="1090691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xdr:cNvCxnSpPr/>
      </xdr:nvCxnSpPr>
      <xdr:spPr>
        <a:xfrm flipV="1">
          <a:off x="14699614" y="9305290"/>
          <a:ext cx="0" cy="141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xdr:cNvSpPr txBox="1"/>
      </xdr:nvSpPr>
      <xdr:spPr>
        <a:xfrm>
          <a:off x="14738350"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xdr:cNvCxnSpPr/>
      </xdr:nvCxnSpPr>
      <xdr:spPr>
        <a:xfrm>
          <a:off x="14611350" y="107156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xdr:cNvSpPr txBox="1"/>
      </xdr:nvSpPr>
      <xdr:spPr>
        <a:xfrm>
          <a:off x="14738350" y="9086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xdr:cNvCxnSpPr/>
      </xdr:nvCxnSpPr>
      <xdr:spPr>
        <a:xfrm>
          <a:off x="14611350" y="93052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634" name="【学校施設】&#10;有形固定資産減価償却率平均値テキスト"/>
        <xdr:cNvSpPr txBox="1"/>
      </xdr:nvSpPr>
      <xdr:spPr>
        <a:xfrm>
          <a:off x="1473835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xdr:cNvSpPr/>
      </xdr:nvSpPr>
      <xdr:spPr>
        <a:xfrm>
          <a:off x="14649450" y="102793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xdr:cNvSpPr/>
      </xdr:nvSpPr>
      <xdr:spPr>
        <a:xfrm>
          <a:off x="13887450" y="10355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xdr:cNvSpPr/>
      </xdr:nvSpPr>
      <xdr:spPr>
        <a:xfrm>
          <a:off x="13093700" y="10347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xdr:cNvSpPr/>
      </xdr:nvSpPr>
      <xdr:spPr>
        <a:xfrm>
          <a:off x="12299950" y="103308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639" name="フローチャート: 判断 638"/>
        <xdr:cNvSpPr/>
      </xdr:nvSpPr>
      <xdr:spPr>
        <a:xfrm>
          <a:off x="11487150" y="10220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59690</xdr:rowOff>
    </xdr:from>
    <xdr:to>
      <xdr:col>85</xdr:col>
      <xdr:colOff>177800</xdr:colOff>
      <xdr:row>62</xdr:row>
      <xdr:rowOff>161290</xdr:rowOff>
    </xdr:to>
    <xdr:sp macro="" textlink="">
      <xdr:nvSpPr>
        <xdr:cNvPr id="645" name="楕円 644"/>
        <xdr:cNvSpPr/>
      </xdr:nvSpPr>
      <xdr:spPr>
        <a:xfrm>
          <a:off x="14649450" y="103022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38117</xdr:rowOff>
    </xdr:from>
    <xdr:ext cx="405111" cy="259045"/>
    <xdr:sp macro="" textlink="">
      <xdr:nvSpPr>
        <xdr:cNvPr id="646" name="【学校施設】&#10;有形固定資産減価償却率該当値テキスト"/>
        <xdr:cNvSpPr txBox="1"/>
      </xdr:nvSpPr>
      <xdr:spPr>
        <a:xfrm>
          <a:off x="14738350" y="10280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38735</xdr:rowOff>
    </xdr:from>
    <xdr:to>
      <xdr:col>81</xdr:col>
      <xdr:colOff>101600</xdr:colOff>
      <xdr:row>62</xdr:row>
      <xdr:rowOff>140335</xdr:rowOff>
    </xdr:to>
    <xdr:sp macro="" textlink="">
      <xdr:nvSpPr>
        <xdr:cNvPr id="647" name="楕円 646"/>
        <xdr:cNvSpPr/>
      </xdr:nvSpPr>
      <xdr:spPr>
        <a:xfrm>
          <a:off x="13887450" y="1028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89535</xdr:rowOff>
    </xdr:from>
    <xdr:to>
      <xdr:col>85</xdr:col>
      <xdr:colOff>127000</xdr:colOff>
      <xdr:row>62</xdr:row>
      <xdr:rowOff>110490</xdr:rowOff>
    </xdr:to>
    <xdr:cxnSp macro="">
      <xdr:nvCxnSpPr>
        <xdr:cNvPr id="648" name="直線コネクタ 647"/>
        <xdr:cNvCxnSpPr/>
      </xdr:nvCxnSpPr>
      <xdr:spPr>
        <a:xfrm>
          <a:off x="13938250" y="10332085"/>
          <a:ext cx="762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34925</xdr:rowOff>
    </xdr:from>
    <xdr:to>
      <xdr:col>76</xdr:col>
      <xdr:colOff>165100</xdr:colOff>
      <xdr:row>62</xdr:row>
      <xdr:rowOff>136525</xdr:rowOff>
    </xdr:to>
    <xdr:sp macro="" textlink="">
      <xdr:nvSpPr>
        <xdr:cNvPr id="649" name="楕円 648"/>
        <xdr:cNvSpPr/>
      </xdr:nvSpPr>
      <xdr:spPr>
        <a:xfrm>
          <a:off x="13093700" y="1027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85725</xdr:rowOff>
    </xdr:from>
    <xdr:to>
      <xdr:col>81</xdr:col>
      <xdr:colOff>50800</xdr:colOff>
      <xdr:row>62</xdr:row>
      <xdr:rowOff>89535</xdr:rowOff>
    </xdr:to>
    <xdr:cxnSp macro="">
      <xdr:nvCxnSpPr>
        <xdr:cNvPr id="650" name="直線コネクタ 649"/>
        <xdr:cNvCxnSpPr/>
      </xdr:nvCxnSpPr>
      <xdr:spPr>
        <a:xfrm>
          <a:off x="13144500" y="10328275"/>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17780</xdr:rowOff>
    </xdr:from>
    <xdr:to>
      <xdr:col>72</xdr:col>
      <xdr:colOff>38100</xdr:colOff>
      <xdr:row>62</xdr:row>
      <xdr:rowOff>119380</xdr:rowOff>
    </xdr:to>
    <xdr:sp macro="" textlink="">
      <xdr:nvSpPr>
        <xdr:cNvPr id="651" name="楕円 650"/>
        <xdr:cNvSpPr/>
      </xdr:nvSpPr>
      <xdr:spPr>
        <a:xfrm>
          <a:off x="12299950" y="102603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68580</xdr:rowOff>
    </xdr:from>
    <xdr:to>
      <xdr:col>76</xdr:col>
      <xdr:colOff>114300</xdr:colOff>
      <xdr:row>62</xdr:row>
      <xdr:rowOff>85725</xdr:rowOff>
    </xdr:to>
    <xdr:cxnSp macro="">
      <xdr:nvCxnSpPr>
        <xdr:cNvPr id="652" name="直線コネクタ 651"/>
        <xdr:cNvCxnSpPr/>
      </xdr:nvCxnSpPr>
      <xdr:spPr>
        <a:xfrm>
          <a:off x="12344400" y="10311130"/>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15875</xdr:rowOff>
    </xdr:from>
    <xdr:to>
      <xdr:col>67</xdr:col>
      <xdr:colOff>101600</xdr:colOff>
      <xdr:row>62</xdr:row>
      <xdr:rowOff>117475</xdr:rowOff>
    </xdr:to>
    <xdr:sp macro="" textlink="">
      <xdr:nvSpPr>
        <xdr:cNvPr id="653" name="楕円 652"/>
        <xdr:cNvSpPr/>
      </xdr:nvSpPr>
      <xdr:spPr>
        <a:xfrm>
          <a:off x="11487150" y="1025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66675</xdr:rowOff>
    </xdr:from>
    <xdr:to>
      <xdr:col>71</xdr:col>
      <xdr:colOff>177800</xdr:colOff>
      <xdr:row>62</xdr:row>
      <xdr:rowOff>68580</xdr:rowOff>
    </xdr:to>
    <xdr:cxnSp macro="">
      <xdr:nvCxnSpPr>
        <xdr:cNvPr id="654" name="直線コネクタ 653"/>
        <xdr:cNvCxnSpPr/>
      </xdr:nvCxnSpPr>
      <xdr:spPr>
        <a:xfrm>
          <a:off x="11537950" y="1030922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655" name="n_1aveValue【学校施設】&#10;有形固定資産減価償却率"/>
        <xdr:cNvSpPr txBox="1"/>
      </xdr:nvSpPr>
      <xdr:spPr>
        <a:xfrm>
          <a:off x="13742044" y="1044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656" name="n_2aveValue【学校施設】&#10;有形固定資産減価償却率"/>
        <xdr:cNvSpPr txBox="1"/>
      </xdr:nvSpPr>
      <xdr:spPr>
        <a:xfrm>
          <a:off x="12960994" y="1043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657" name="n_3aveValue【学校施設】&#10;有形固定資産減価償却率"/>
        <xdr:cNvSpPr txBox="1"/>
      </xdr:nvSpPr>
      <xdr:spPr>
        <a:xfrm>
          <a:off x="12167244" y="1041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90187</xdr:rowOff>
    </xdr:from>
    <xdr:ext cx="405111" cy="259045"/>
    <xdr:sp macro="" textlink="">
      <xdr:nvSpPr>
        <xdr:cNvPr id="658" name="n_4aveValue【学校施設】&#10;有形固定資産減価償却率"/>
        <xdr:cNvSpPr txBox="1"/>
      </xdr:nvSpPr>
      <xdr:spPr>
        <a:xfrm>
          <a:off x="11354444" y="1000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156862</xdr:rowOff>
    </xdr:from>
    <xdr:ext cx="405111" cy="259045"/>
    <xdr:sp macro="" textlink="">
      <xdr:nvSpPr>
        <xdr:cNvPr id="659" name="n_1mainValue【学校施設】&#10;有形固定資産減価償却率"/>
        <xdr:cNvSpPr txBox="1"/>
      </xdr:nvSpPr>
      <xdr:spPr>
        <a:xfrm>
          <a:off x="13742044" y="10069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153052</xdr:rowOff>
    </xdr:from>
    <xdr:ext cx="405111" cy="259045"/>
    <xdr:sp macro="" textlink="">
      <xdr:nvSpPr>
        <xdr:cNvPr id="660" name="n_2mainValue【学校施設】&#10;有形固定資産減価償却率"/>
        <xdr:cNvSpPr txBox="1"/>
      </xdr:nvSpPr>
      <xdr:spPr>
        <a:xfrm>
          <a:off x="12960994" y="1006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135907</xdr:rowOff>
    </xdr:from>
    <xdr:ext cx="405111" cy="259045"/>
    <xdr:sp macro="" textlink="">
      <xdr:nvSpPr>
        <xdr:cNvPr id="661" name="n_3mainValue【学校施設】&#10;有形固定資産減価償却率"/>
        <xdr:cNvSpPr txBox="1"/>
      </xdr:nvSpPr>
      <xdr:spPr>
        <a:xfrm>
          <a:off x="12167244" y="1004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108602</xdr:rowOff>
    </xdr:from>
    <xdr:ext cx="405111" cy="259045"/>
    <xdr:sp macro="" textlink="">
      <xdr:nvSpPr>
        <xdr:cNvPr id="662" name="n_4mainValue【学校施設】&#10;有形固定資産減価償却率"/>
        <xdr:cNvSpPr txBox="1"/>
      </xdr:nvSpPr>
      <xdr:spPr>
        <a:xfrm>
          <a:off x="11354444" y="10351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xdr:cNvCxnSpPr/>
      </xdr:nvCxnSpPr>
      <xdr:spPr>
        <a:xfrm flipV="1">
          <a:off x="19951064" y="9147810"/>
          <a:ext cx="0"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xdr:cNvSpPr txBox="1"/>
      </xdr:nvSpPr>
      <xdr:spPr>
        <a:xfrm>
          <a:off x="19989800" y="1058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xdr:cNvCxnSpPr/>
      </xdr:nvCxnSpPr>
      <xdr:spPr>
        <a:xfrm>
          <a:off x="19881850" y="105773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xdr:cNvSpPr txBox="1"/>
      </xdr:nvSpPr>
      <xdr:spPr>
        <a:xfrm>
          <a:off x="19989800" y="892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xdr:cNvCxnSpPr/>
      </xdr:nvCxnSpPr>
      <xdr:spPr>
        <a:xfrm>
          <a:off x="19881850" y="9147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xdr:cNvSpPr txBox="1"/>
      </xdr:nvSpPr>
      <xdr:spPr>
        <a:xfrm>
          <a:off x="19989800" y="1007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xdr:cNvSpPr/>
      </xdr:nvSpPr>
      <xdr:spPr>
        <a:xfrm>
          <a:off x="19900900" y="1008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xdr:cNvSpPr/>
      </xdr:nvSpPr>
      <xdr:spPr>
        <a:xfrm>
          <a:off x="19157950" y="100860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xdr:cNvSpPr/>
      </xdr:nvSpPr>
      <xdr:spPr>
        <a:xfrm>
          <a:off x="18345150" y="1009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xdr:cNvSpPr/>
      </xdr:nvSpPr>
      <xdr:spPr>
        <a:xfrm>
          <a:off x="17551400" y="10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697" name="フローチャート: 判断 696"/>
        <xdr:cNvSpPr/>
      </xdr:nvSpPr>
      <xdr:spPr>
        <a:xfrm>
          <a:off x="16757650" y="9991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165608</xdr:rowOff>
    </xdr:from>
    <xdr:to>
      <xdr:col>116</xdr:col>
      <xdr:colOff>114300</xdr:colOff>
      <xdr:row>61</xdr:row>
      <xdr:rowOff>95758</xdr:rowOff>
    </xdr:to>
    <xdr:sp macro="" textlink="">
      <xdr:nvSpPr>
        <xdr:cNvPr id="703" name="楕円 702"/>
        <xdr:cNvSpPr/>
      </xdr:nvSpPr>
      <xdr:spPr>
        <a:xfrm>
          <a:off x="19900900" y="100779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17035</xdr:rowOff>
    </xdr:from>
    <xdr:ext cx="469744" cy="259045"/>
    <xdr:sp macro="" textlink="">
      <xdr:nvSpPr>
        <xdr:cNvPr id="704" name="【学校施設】&#10;一人当たり面積該当値テキスト"/>
        <xdr:cNvSpPr txBox="1"/>
      </xdr:nvSpPr>
      <xdr:spPr>
        <a:xfrm>
          <a:off x="19989800" y="992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163322</xdr:rowOff>
    </xdr:from>
    <xdr:to>
      <xdr:col>112</xdr:col>
      <xdr:colOff>38100</xdr:colOff>
      <xdr:row>61</xdr:row>
      <xdr:rowOff>93472</xdr:rowOff>
    </xdr:to>
    <xdr:sp macro="" textlink="">
      <xdr:nvSpPr>
        <xdr:cNvPr id="705" name="楕円 704"/>
        <xdr:cNvSpPr/>
      </xdr:nvSpPr>
      <xdr:spPr>
        <a:xfrm>
          <a:off x="19157950" y="100756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42672</xdr:rowOff>
    </xdr:from>
    <xdr:to>
      <xdr:col>116</xdr:col>
      <xdr:colOff>63500</xdr:colOff>
      <xdr:row>61</xdr:row>
      <xdr:rowOff>44958</xdr:rowOff>
    </xdr:to>
    <xdr:cxnSp macro="">
      <xdr:nvCxnSpPr>
        <xdr:cNvPr id="706" name="直線コネクタ 705"/>
        <xdr:cNvCxnSpPr/>
      </xdr:nvCxnSpPr>
      <xdr:spPr>
        <a:xfrm>
          <a:off x="19202400" y="10120122"/>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14732</xdr:rowOff>
    </xdr:from>
    <xdr:to>
      <xdr:col>107</xdr:col>
      <xdr:colOff>101600</xdr:colOff>
      <xdr:row>61</xdr:row>
      <xdr:rowOff>116332</xdr:rowOff>
    </xdr:to>
    <xdr:sp macro="" textlink="">
      <xdr:nvSpPr>
        <xdr:cNvPr id="707" name="楕円 706"/>
        <xdr:cNvSpPr/>
      </xdr:nvSpPr>
      <xdr:spPr>
        <a:xfrm>
          <a:off x="18345150" y="1009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42672</xdr:rowOff>
    </xdr:from>
    <xdr:to>
      <xdr:col>111</xdr:col>
      <xdr:colOff>177800</xdr:colOff>
      <xdr:row>61</xdr:row>
      <xdr:rowOff>65532</xdr:rowOff>
    </xdr:to>
    <xdr:cxnSp macro="">
      <xdr:nvCxnSpPr>
        <xdr:cNvPr id="708" name="直線コネクタ 707"/>
        <xdr:cNvCxnSpPr/>
      </xdr:nvCxnSpPr>
      <xdr:spPr>
        <a:xfrm flipV="1">
          <a:off x="18395950" y="10120122"/>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15494</xdr:rowOff>
    </xdr:from>
    <xdr:to>
      <xdr:col>102</xdr:col>
      <xdr:colOff>165100</xdr:colOff>
      <xdr:row>61</xdr:row>
      <xdr:rowOff>117094</xdr:rowOff>
    </xdr:to>
    <xdr:sp macro="" textlink="">
      <xdr:nvSpPr>
        <xdr:cNvPr id="709" name="楕円 708"/>
        <xdr:cNvSpPr/>
      </xdr:nvSpPr>
      <xdr:spPr>
        <a:xfrm>
          <a:off x="17551400" y="1009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65532</xdr:rowOff>
    </xdr:from>
    <xdr:to>
      <xdr:col>107</xdr:col>
      <xdr:colOff>50800</xdr:colOff>
      <xdr:row>61</xdr:row>
      <xdr:rowOff>66294</xdr:rowOff>
    </xdr:to>
    <xdr:cxnSp macro="">
      <xdr:nvCxnSpPr>
        <xdr:cNvPr id="710" name="直線コネクタ 709"/>
        <xdr:cNvCxnSpPr/>
      </xdr:nvCxnSpPr>
      <xdr:spPr>
        <a:xfrm flipV="1">
          <a:off x="17602200" y="10142982"/>
          <a:ext cx="7937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26162</xdr:rowOff>
    </xdr:from>
    <xdr:to>
      <xdr:col>98</xdr:col>
      <xdr:colOff>38100</xdr:colOff>
      <xdr:row>61</xdr:row>
      <xdr:rowOff>127762</xdr:rowOff>
    </xdr:to>
    <xdr:sp macro="" textlink="">
      <xdr:nvSpPr>
        <xdr:cNvPr id="711" name="楕円 710"/>
        <xdr:cNvSpPr/>
      </xdr:nvSpPr>
      <xdr:spPr>
        <a:xfrm>
          <a:off x="16757650" y="101036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66294</xdr:rowOff>
    </xdr:from>
    <xdr:to>
      <xdr:col>102</xdr:col>
      <xdr:colOff>114300</xdr:colOff>
      <xdr:row>61</xdr:row>
      <xdr:rowOff>76962</xdr:rowOff>
    </xdr:to>
    <xdr:cxnSp macro="">
      <xdr:nvCxnSpPr>
        <xdr:cNvPr id="712" name="直線コネクタ 711"/>
        <xdr:cNvCxnSpPr/>
      </xdr:nvCxnSpPr>
      <xdr:spPr>
        <a:xfrm flipV="1">
          <a:off x="16802100" y="10143744"/>
          <a:ext cx="8001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xdr:cNvSpPr txBox="1"/>
      </xdr:nvSpPr>
      <xdr:spPr>
        <a:xfrm>
          <a:off x="18980227" y="1017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xdr:cNvSpPr txBox="1"/>
      </xdr:nvSpPr>
      <xdr:spPr>
        <a:xfrm>
          <a:off x="18180127" y="1018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715" name="n_3aveValue【学校施設】&#10;一人当たり面積"/>
        <xdr:cNvSpPr txBox="1"/>
      </xdr:nvSpPr>
      <xdr:spPr>
        <a:xfrm>
          <a:off x="17386377" y="987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25417</xdr:rowOff>
    </xdr:from>
    <xdr:ext cx="469744" cy="259045"/>
    <xdr:sp macro="" textlink="">
      <xdr:nvSpPr>
        <xdr:cNvPr id="716" name="n_4aveValue【学校施設】&#10;一人当たり面積"/>
        <xdr:cNvSpPr txBox="1"/>
      </xdr:nvSpPr>
      <xdr:spPr>
        <a:xfrm>
          <a:off x="16592627"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109999</xdr:rowOff>
    </xdr:from>
    <xdr:ext cx="469744" cy="259045"/>
    <xdr:sp macro="" textlink="">
      <xdr:nvSpPr>
        <xdr:cNvPr id="717" name="n_1mainValue【学校施設】&#10;一人当たり面積"/>
        <xdr:cNvSpPr txBox="1"/>
      </xdr:nvSpPr>
      <xdr:spPr>
        <a:xfrm>
          <a:off x="18980227" y="985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718" name="n_2mainValue【学校施設】&#10;一人当たり面積"/>
        <xdr:cNvSpPr txBox="1"/>
      </xdr:nvSpPr>
      <xdr:spPr>
        <a:xfrm>
          <a:off x="18180127" y="988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108221</xdr:rowOff>
    </xdr:from>
    <xdr:ext cx="469744" cy="259045"/>
    <xdr:sp macro="" textlink="">
      <xdr:nvSpPr>
        <xdr:cNvPr id="719" name="n_3mainValue【学校施設】&#10;一人当たり面積"/>
        <xdr:cNvSpPr txBox="1"/>
      </xdr:nvSpPr>
      <xdr:spPr>
        <a:xfrm>
          <a:off x="17386377" y="1018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118889</xdr:rowOff>
    </xdr:from>
    <xdr:ext cx="469744" cy="259045"/>
    <xdr:sp macro="" textlink="">
      <xdr:nvSpPr>
        <xdr:cNvPr id="720" name="n_4mainValue【学校施設】&#10;一人当たり面積"/>
        <xdr:cNvSpPr txBox="1"/>
      </xdr:nvSpPr>
      <xdr:spPr>
        <a:xfrm>
          <a:off x="16592627" y="10196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5" name="直線コネクタ 744"/>
        <xdr:cNvCxnSpPr/>
      </xdr:nvCxnSpPr>
      <xdr:spPr>
        <a:xfrm flipV="1">
          <a:off x="14699614" y="1302893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48" name="【児童館】&#10;有形固定資産減価償却率最大値テキスト"/>
        <xdr:cNvSpPr txBox="1"/>
      </xdr:nvSpPr>
      <xdr:spPr>
        <a:xfrm>
          <a:off x="14738350" y="1281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xdr:cNvCxnSpPr/>
      </xdr:nvCxnSpPr>
      <xdr:spPr>
        <a:xfrm>
          <a:off x="14611350" y="130289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750" name="【児童館】&#10;有形固定資産減価償却率平均値テキスト"/>
        <xdr:cNvSpPr txBox="1"/>
      </xdr:nvSpPr>
      <xdr:spPr>
        <a:xfrm>
          <a:off x="14738350" y="13723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xdr:cNvSpPr/>
      </xdr:nvSpPr>
      <xdr:spPr>
        <a:xfrm>
          <a:off x="14649450" y="137445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xdr:cNvSpPr/>
      </xdr:nvSpPr>
      <xdr:spPr>
        <a:xfrm>
          <a:off x="13887450" y="1373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xdr:cNvSpPr/>
      </xdr:nvSpPr>
      <xdr:spPr>
        <a:xfrm>
          <a:off x="13093700" y="1372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4" name="フローチャート: 判断 753"/>
        <xdr:cNvSpPr/>
      </xdr:nvSpPr>
      <xdr:spPr>
        <a:xfrm>
          <a:off x="12299950" y="13712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755" name="フローチャート: 判断 754"/>
        <xdr:cNvSpPr/>
      </xdr:nvSpPr>
      <xdr:spPr>
        <a:xfrm>
          <a:off x="11487150" y="134943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93980</xdr:rowOff>
    </xdr:from>
    <xdr:to>
      <xdr:col>85</xdr:col>
      <xdr:colOff>177800</xdr:colOff>
      <xdr:row>79</xdr:row>
      <xdr:rowOff>24130</xdr:rowOff>
    </xdr:to>
    <xdr:sp macro="" textlink="">
      <xdr:nvSpPr>
        <xdr:cNvPr id="761" name="楕円 760"/>
        <xdr:cNvSpPr/>
      </xdr:nvSpPr>
      <xdr:spPr>
        <a:xfrm>
          <a:off x="14649450" y="129781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47007</xdr:rowOff>
    </xdr:from>
    <xdr:ext cx="405111" cy="259045"/>
    <xdr:sp macro="" textlink="">
      <xdr:nvSpPr>
        <xdr:cNvPr id="762" name="【児童館】&#10;有形固定資産減価償却率該当値テキスト"/>
        <xdr:cNvSpPr txBox="1"/>
      </xdr:nvSpPr>
      <xdr:spPr>
        <a:xfrm>
          <a:off x="14738350" y="1293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42545</xdr:rowOff>
    </xdr:from>
    <xdr:to>
      <xdr:col>81</xdr:col>
      <xdr:colOff>101600</xdr:colOff>
      <xdr:row>78</xdr:row>
      <xdr:rowOff>144145</xdr:rowOff>
    </xdr:to>
    <xdr:sp macro="" textlink="">
      <xdr:nvSpPr>
        <xdr:cNvPr id="763" name="楕円 762"/>
        <xdr:cNvSpPr/>
      </xdr:nvSpPr>
      <xdr:spPr>
        <a:xfrm>
          <a:off x="13887450" y="129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93345</xdr:rowOff>
    </xdr:from>
    <xdr:to>
      <xdr:col>85</xdr:col>
      <xdr:colOff>127000</xdr:colOff>
      <xdr:row>78</xdr:row>
      <xdr:rowOff>144780</xdr:rowOff>
    </xdr:to>
    <xdr:cxnSp macro="">
      <xdr:nvCxnSpPr>
        <xdr:cNvPr id="764" name="直線コネクタ 763"/>
        <xdr:cNvCxnSpPr/>
      </xdr:nvCxnSpPr>
      <xdr:spPr>
        <a:xfrm>
          <a:off x="13938250" y="12977495"/>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164464</xdr:rowOff>
    </xdr:from>
    <xdr:to>
      <xdr:col>76</xdr:col>
      <xdr:colOff>165100</xdr:colOff>
      <xdr:row>78</xdr:row>
      <xdr:rowOff>94614</xdr:rowOff>
    </xdr:to>
    <xdr:sp macro="" textlink="">
      <xdr:nvSpPr>
        <xdr:cNvPr id="765" name="楕円 764"/>
        <xdr:cNvSpPr/>
      </xdr:nvSpPr>
      <xdr:spPr>
        <a:xfrm>
          <a:off x="13093700" y="128835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43814</xdr:rowOff>
    </xdr:from>
    <xdr:to>
      <xdr:col>81</xdr:col>
      <xdr:colOff>50800</xdr:colOff>
      <xdr:row>78</xdr:row>
      <xdr:rowOff>93345</xdr:rowOff>
    </xdr:to>
    <xdr:cxnSp macro="">
      <xdr:nvCxnSpPr>
        <xdr:cNvPr id="766" name="直線コネクタ 765"/>
        <xdr:cNvCxnSpPr/>
      </xdr:nvCxnSpPr>
      <xdr:spPr>
        <a:xfrm>
          <a:off x="13144500" y="12927964"/>
          <a:ext cx="79375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113030</xdr:rowOff>
    </xdr:from>
    <xdr:to>
      <xdr:col>72</xdr:col>
      <xdr:colOff>38100</xdr:colOff>
      <xdr:row>78</xdr:row>
      <xdr:rowOff>43180</xdr:rowOff>
    </xdr:to>
    <xdr:sp macro="" textlink="">
      <xdr:nvSpPr>
        <xdr:cNvPr id="767" name="楕円 766"/>
        <xdr:cNvSpPr/>
      </xdr:nvSpPr>
      <xdr:spPr>
        <a:xfrm>
          <a:off x="12299950" y="12832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163830</xdr:rowOff>
    </xdr:from>
    <xdr:to>
      <xdr:col>76</xdr:col>
      <xdr:colOff>114300</xdr:colOff>
      <xdr:row>78</xdr:row>
      <xdr:rowOff>43814</xdr:rowOff>
    </xdr:to>
    <xdr:cxnSp macro="">
      <xdr:nvCxnSpPr>
        <xdr:cNvPr id="768" name="直線コネクタ 767"/>
        <xdr:cNvCxnSpPr/>
      </xdr:nvCxnSpPr>
      <xdr:spPr>
        <a:xfrm>
          <a:off x="12344400" y="12882880"/>
          <a:ext cx="800100"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19686</xdr:rowOff>
    </xdr:from>
    <xdr:to>
      <xdr:col>67</xdr:col>
      <xdr:colOff>101600</xdr:colOff>
      <xdr:row>77</xdr:row>
      <xdr:rowOff>121286</xdr:rowOff>
    </xdr:to>
    <xdr:sp macro="" textlink="">
      <xdr:nvSpPr>
        <xdr:cNvPr id="769" name="楕円 768"/>
        <xdr:cNvSpPr/>
      </xdr:nvSpPr>
      <xdr:spPr>
        <a:xfrm>
          <a:off x="11487150" y="1273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70486</xdr:rowOff>
    </xdr:from>
    <xdr:to>
      <xdr:col>71</xdr:col>
      <xdr:colOff>177800</xdr:colOff>
      <xdr:row>77</xdr:row>
      <xdr:rowOff>163830</xdr:rowOff>
    </xdr:to>
    <xdr:cxnSp macro="">
      <xdr:nvCxnSpPr>
        <xdr:cNvPr id="770" name="直線コネクタ 769"/>
        <xdr:cNvCxnSpPr/>
      </xdr:nvCxnSpPr>
      <xdr:spPr>
        <a:xfrm>
          <a:off x="11537950" y="12789536"/>
          <a:ext cx="80645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771" name="n_1aveValue【児童館】&#10;有形固定資産減価償却率"/>
        <xdr:cNvSpPr txBox="1"/>
      </xdr:nvSpPr>
      <xdr:spPr>
        <a:xfrm>
          <a:off x="13742044" y="1382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772" name="n_2aveValue【児童館】&#10;有形固定資産減価償却率"/>
        <xdr:cNvSpPr txBox="1"/>
      </xdr:nvSpPr>
      <xdr:spPr>
        <a:xfrm>
          <a:off x="12960994" y="1382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773" name="n_3aveValue【児童館】&#10;有形固定資産減価償却率"/>
        <xdr:cNvSpPr txBox="1"/>
      </xdr:nvSpPr>
      <xdr:spPr>
        <a:xfrm>
          <a:off x="12167244" y="1380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36213</xdr:rowOff>
    </xdr:from>
    <xdr:ext cx="405111" cy="259045"/>
    <xdr:sp macro="" textlink="">
      <xdr:nvSpPr>
        <xdr:cNvPr id="774" name="n_4aveValue【児童館】&#10;有形固定資産減価償却率"/>
        <xdr:cNvSpPr txBox="1"/>
      </xdr:nvSpPr>
      <xdr:spPr>
        <a:xfrm>
          <a:off x="11354444" y="1358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160672</xdr:rowOff>
    </xdr:from>
    <xdr:ext cx="405111" cy="259045"/>
    <xdr:sp macro="" textlink="">
      <xdr:nvSpPr>
        <xdr:cNvPr id="775" name="n_1mainValue【児童館】&#10;有形固定資産減価償却率"/>
        <xdr:cNvSpPr txBox="1"/>
      </xdr:nvSpPr>
      <xdr:spPr>
        <a:xfrm>
          <a:off x="13742044" y="1271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111141</xdr:rowOff>
    </xdr:from>
    <xdr:ext cx="405111" cy="259045"/>
    <xdr:sp macro="" textlink="">
      <xdr:nvSpPr>
        <xdr:cNvPr id="776" name="n_2mainValue【児童館】&#10;有形固定資産減価償却率"/>
        <xdr:cNvSpPr txBox="1"/>
      </xdr:nvSpPr>
      <xdr:spPr>
        <a:xfrm>
          <a:off x="12960994" y="1266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59707</xdr:rowOff>
    </xdr:from>
    <xdr:ext cx="405111" cy="259045"/>
    <xdr:sp macro="" textlink="">
      <xdr:nvSpPr>
        <xdr:cNvPr id="777" name="n_3mainValue【児童館】&#10;有形固定資産減価償却率"/>
        <xdr:cNvSpPr txBox="1"/>
      </xdr:nvSpPr>
      <xdr:spPr>
        <a:xfrm>
          <a:off x="12167244" y="1261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137813</xdr:rowOff>
    </xdr:from>
    <xdr:ext cx="405111" cy="259045"/>
    <xdr:sp macro="" textlink="">
      <xdr:nvSpPr>
        <xdr:cNvPr id="778" name="n_4mainValue【児童館】&#10;有形固定資産減価償却率"/>
        <xdr:cNvSpPr txBox="1"/>
      </xdr:nvSpPr>
      <xdr:spPr>
        <a:xfrm>
          <a:off x="11354444" y="1252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4" name="直線コネクタ 803"/>
        <xdr:cNvCxnSpPr/>
      </xdr:nvCxnSpPr>
      <xdr:spPr>
        <a:xfrm flipV="1">
          <a:off x="19951064" y="1292225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5" name="【児童館】&#10;一人当たり面積最小値テキスト"/>
        <xdr:cNvSpPr txBox="1"/>
      </xdr:nvSpPr>
      <xdr:spPr>
        <a:xfrm>
          <a:off x="19989800"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xdr:cNvCxnSpPr/>
      </xdr:nvCxnSpPr>
      <xdr:spPr>
        <a:xfrm>
          <a:off x="19881850" y="1435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7" name="【児童館】&#10;一人当たり面積最大値テキスト"/>
        <xdr:cNvSpPr txBox="1"/>
      </xdr:nvSpPr>
      <xdr:spPr>
        <a:xfrm>
          <a:off x="1998980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xdr:cNvCxnSpPr/>
      </xdr:nvCxnSpPr>
      <xdr:spPr>
        <a:xfrm>
          <a:off x="19881850" y="12922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809" name="【児童館】&#10;一人当たり面積平均値テキスト"/>
        <xdr:cNvSpPr txBox="1"/>
      </xdr:nvSpPr>
      <xdr:spPr>
        <a:xfrm>
          <a:off x="19989800" y="13752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0" name="フローチャート: 判断 809"/>
        <xdr:cNvSpPr/>
      </xdr:nvSpPr>
      <xdr:spPr>
        <a:xfrm>
          <a:off x="19900900" y="1389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1" name="フローチャート: 判断 810"/>
        <xdr:cNvSpPr/>
      </xdr:nvSpPr>
      <xdr:spPr>
        <a:xfrm>
          <a:off x="19157950" y="139110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2" name="フローチャート: 判断 811"/>
        <xdr:cNvSpPr/>
      </xdr:nvSpPr>
      <xdr:spPr>
        <a:xfrm>
          <a:off x="18345150" y="1391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3" name="フローチャート: 判断 812"/>
        <xdr:cNvSpPr/>
      </xdr:nvSpPr>
      <xdr:spPr>
        <a:xfrm>
          <a:off x="17551400" y="13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814" name="フローチャート: 判断 813"/>
        <xdr:cNvSpPr/>
      </xdr:nvSpPr>
      <xdr:spPr>
        <a:xfrm>
          <a:off x="16757650" y="138947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820" name="楕円 819"/>
        <xdr:cNvSpPr/>
      </xdr:nvSpPr>
      <xdr:spPr>
        <a:xfrm>
          <a:off x="199009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821" name="【児童館】&#10;一人当たり面積該当値テキスト"/>
        <xdr:cNvSpPr txBox="1"/>
      </xdr:nvSpPr>
      <xdr:spPr>
        <a:xfrm>
          <a:off x="19989800"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22" name="楕円 821"/>
        <xdr:cNvSpPr/>
      </xdr:nvSpPr>
      <xdr:spPr>
        <a:xfrm>
          <a:off x="19157950" y="14084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823" name="直線コネクタ 822"/>
        <xdr:cNvCxnSpPr/>
      </xdr:nvCxnSpPr>
      <xdr:spPr>
        <a:xfrm>
          <a:off x="19202400" y="141351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24" name="楕円 823"/>
        <xdr:cNvSpPr/>
      </xdr:nvSpPr>
      <xdr:spPr>
        <a:xfrm>
          <a:off x="1834515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825" name="直線コネクタ 824"/>
        <xdr:cNvCxnSpPr/>
      </xdr:nvCxnSpPr>
      <xdr:spPr>
        <a:xfrm>
          <a:off x="18395950" y="141351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826" name="楕円 825"/>
        <xdr:cNvSpPr/>
      </xdr:nvSpPr>
      <xdr:spPr>
        <a:xfrm>
          <a:off x="175514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27" name="直線コネクタ 826"/>
        <xdr:cNvCxnSpPr/>
      </xdr:nvCxnSpPr>
      <xdr:spPr>
        <a:xfrm>
          <a:off x="17602200" y="141351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77107</xdr:rowOff>
    </xdr:from>
    <xdr:to>
      <xdr:col>98</xdr:col>
      <xdr:colOff>38100</xdr:colOff>
      <xdr:row>86</xdr:row>
      <xdr:rowOff>7257</xdr:rowOff>
    </xdr:to>
    <xdr:sp macro="" textlink="">
      <xdr:nvSpPr>
        <xdr:cNvPr id="828" name="楕円 827"/>
        <xdr:cNvSpPr/>
      </xdr:nvSpPr>
      <xdr:spPr>
        <a:xfrm>
          <a:off x="16757650" y="141169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127907</xdr:rowOff>
    </xdr:to>
    <xdr:cxnSp macro="">
      <xdr:nvCxnSpPr>
        <xdr:cNvPr id="829" name="直線コネクタ 828"/>
        <xdr:cNvCxnSpPr/>
      </xdr:nvCxnSpPr>
      <xdr:spPr>
        <a:xfrm flipV="1">
          <a:off x="16802100" y="14135100"/>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830" name="n_1aveValue【児童館】&#10;一人当たり面積"/>
        <xdr:cNvSpPr txBox="1"/>
      </xdr:nvSpPr>
      <xdr:spPr>
        <a:xfrm>
          <a:off x="18980227" y="136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831" name="n_2aveValue【児童館】&#10;一人当たり面積"/>
        <xdr:cNvSpPr txBox="1"/>
      </xdr:nvSpPr>
      <xdr:spPr>
        <a:xfrm>
          <a:off x="18180127" y="136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832" name="n_3aveValue【児童館】&#10;一人当たり面積"/>
        <xdr:cNvSpPr txBox="1"/>
      </xdr:nvSpPr>
      <xdr:spPr>
        <a:xfrm>
          <a:off x="17386377" y="1370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138084</xdr:rowOff>
    </xdr:from>
    <xdr:ext cx="469744" cy="259045"/>
    <xdr:sp macro="" textlink="">
      <xdr:nvSpPr>
        <xdr:cNvPr id="833" name="n_4aveValue【児童館】&#10;一人当たり面積"/>
        <xdr:cNvSpPr txBox="1"/>
      </xdr:nvSpPr>
      <xdr:spPr>
        <a:xfrm>
          <a:off x="16592627" y="1368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834" name="n_1mainValue【児童館】&#10;一人当たり面積"/>
        <xdr:cNvSpPr txBox="1"/>
      </xdr:nvSpPr>
      <xdr:spPr>
        <a:xfrm>
          <a:off x="18980227" y="1417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835" name="n_2mainValue【児童館】&#10;一人当たり面積"/>
        <xdr:cNvSpPr txBox="1"/>
      </xdr:nvSpPr>
      <xdr:spPr>
        <a:xfrm>
          <a:off x="18180127" y="1417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836" name="n_3mainValue【児童館】&#10;一人当たり面積"/>
        <xdr:cNvSpPr txBox="1"/>
      </xdr:nvSpPr>
      <xdr:spPr>
        <a:xfrm>
          <a:off x="17386377" y="1417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169834</xdr:rowOff>
    </xdr:from>
    <xdr:ext cx="469744" cy="259045"/>
    <xdr:sp macro="" textlink="">
      <xdr:nvSpPr>
        <xdr:cNvPr id="837" name="n_4mainValue【児童館】&#10;一人当たり面積"/>
        <xdr:cNvSpPr txBox="1"/>
      </xdr:nvSpPr>
      <xdr:spPr>
        <a:xfrm>
          <a:off x="16592627" y="1420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2" name="直線コネクタ 861"/>
        <xdr:cNvCxnSpPr/>
      </xdr:nvCxnSpPr>
      <xdr:spPr>
        <a:xfrm flipV="1">
          <a:off x="14699614" y="165639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3" name="【公民館】&#10;有形固定資産減価償却率最小値テキスト"/>
        <xdr:cNvSpPr txBox="1"/>
      </xdr:nvSpPr>
      <xdr:spPr>
        <a:xfrm>
          <a:off x="14738350"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4" name="直線コネクタ 863"/>
        <xdr:cNvCxnSpPr/>
      </xdr:nvCxnSpPr>
      <xdr:spPr>
        <a:xfrm>
          <a:off x="14611350" y="17931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5" name="【公民館】&#10;有形固定資産減価償却率最大値テキスト"/>
        <xdr:cNvSpPr txBox="1"/>
      </xdr:nvSpPr>
      <xdr:spPr>
        <a:xfrm>
          <a:off x="14738350" y="1633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xdr:cNvCxnSpPr/>
      </xdr:nvCxnSpPr>
      <xdr:spPr>
        <a:xfrm>
          <a:off x="14611350" y="16563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867" name="【公民館】&#10;有形固定資産減価償却率平均値テキスト"/>
        <xdr:cNvSpPr txBox="1"/>
      </xdr:nvSpPr>
      <xdr:spPr>
        <a:xfrm>
          <a:off x="14738350" y="17327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xdr:cNvSpPr/>
      </xdr:nvSpPr>
      <xdr:spPr>
        <a:xfrm>
          <a:off x="14649450" y="173494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69" name="フローチャート: 判断 868"/>
        <xdr:cNvSpPr/>
      </xdr:nvSpPr>
      <xdr:spPr>
        <a:xfrm>
          <a:off x="13887450" y="1734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xdr:cNvSpPr/>
      </xdr:nvSpPr>
      <xdr:spPr>
        <a:xfrm>
          <a:off x="13093700" y="1732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1" name="フローチャート: 判断 870"/>
        <xdr:cNvSpPr/>
      </xdr:nvSpPr>
      <xdr:spPr>
        <a:xfrm>
          <a:off x="12299950" y="172999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72" name="フローチャート: 判断 871"/>
        <xdr:cNvSpPr/>
      </xdr:nvSpPr>
      <xdr:spPr>
        <a:xfrm>
          <a:off x="11487150" y="1725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34925</xdr:rowOff>
    </xdr:from>
    <xdr:to>
      <xdr:col>85</xdr:col>
      <xdr:colOff>177800</xdr:colOff>
      <xdr:row>103</xdr:row>
      <xdr:rowOff>136525</xdr:rowOff>
    </xdr:to>
    <xdr:sp macro="" textlink="">
      <xdr:nvSpPr>
        <xdr:cNvPr id="878" name="楕円 877"/>
        <xdr:cNvSpPr/>
      </xdr:nvSpPr>
      <xdr:spPr>
        <a:xfrm>
          <a:off x="14649450" y="171227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57802</xdr:rowOff>
    </xdr:from>
    <xdr:ext cx="405111" cy="259045"/>
    <xdr:sp macro="" textlink="">
      <xdr:nvSpPr>
        <xdr:cNvPr id="879" name="【公民館】&#10;有形固定資産減価償却率該当値テキスト"/>
        <xdr:cNvSpPr txBox="1"/>
      </xdr:nvSpPr>
      <xdr:spPr>
        <a:xfrm>
          <a:off x="14738350"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137795</xdr:rowOff>
    </xdr:from>
    <xdr:to>
      <xdr:col>81</xdr:col>
      <xdr:colOff>101600</xdr:colOff>
      <xdr:row>104</xdr:row>
      <xdr:rowOff>67945</xdr:rowOff>
    </xdr:to>
    <xdr:sp macro="" textlink="">
      <xdr:nvSpPr>
        <xdr:cNvPr id="880" name="楕円 879"/>
        <xdr:cNvSpPr/>
      </xdr:nvSpPr>
      <xdr:spPr>
        <a:xfrm>
          <a:off x="13887450" y="1722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85725</xdr:rowOff>
    </xdr:from>
    <xdr:to>
      <xdr:col>85</xdr:col>
      <xdr:colOff>127000</xdr:colOff>
      <xdr:row>104</xdr:row>
      <xdr:rowOff>17145</xdr:rowOff>
    </xdr:to>
    <xdr:cxnSp macro="">
      <xdr:nvCxnSpPr>
        <xdr:cNvPr id="881" name="直線コネクタ 880"/>
        <xdr:cNvCxnSpPr/>
      </xdr:nvCxnSpPr>
      <xdr:spPr>
        <a:xfrm flipV="1">
          <a:off x="13938250" y="17173575"/>
          <a:ext cx="762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133986</xdr:rowOff>
    </xdr:from>
    <xdr:to>
      <xdr:col>76</xdr:col>
      <xdr:colOff>165100</xdr:colOff>
      <xdr:row>104</xdr:row>
      <xdr:rowOff>64136</xdr:rowOff>
    </xdr:to>
    <xdr:sp macro="" textlink="">
      <xdr:nvSpPr>
        <xdr:cNvPr id="882" name="楕円 881"/>
        <xdr:cNvSpPr/>
      </xdr:nvSpPr>
      <xdr:spPr>
        <a:xfrm>
          <a:off x="13093700" y="1722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13336</xdr:rowOff>
    </xdr:from>
    <xdr:to>
      <xdr:col>81</xdr:col>
      <xdr:colOff>50800</xdr:colOff>
      <xdr:row>104</xdr:row>
      <xdr:rowOff>17145</xdr:rowOff>
    </xdr:to>
    <xdr:cxnSp macro="">
      <xdr:nvCxnSpPr>
        <xdr:cNvPr id="883" name="直線コネクタ 882"/>
        <xdr:cNvCxnSpPr/>
      </xdr:nvCxnSpPr>
      <xdr:spPr>
        <a:xfrm>
          <a:off x="13144500" y="17272636"/>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636</xdr:rowOff>
    </xdr:from>
    <xdr:to>
      <xdr:col>72</xdr:col>
      <xdr:colOff>38100</xdr:colOff>
      <xdr:row>104</xdr:row>
      <xdr:rowOff>102236</xdr:rowOff>
    </xdr:to>
    <xdr:sp macro="" textlink="">
      <xdr:nvSpPr>
        <xdr:cNvPr id="884" name="楕円 883"/>
        <xdr:cNvSpPr/>
      </xdr:nvSpPr>
      <xdr:spPr>
        <a:xfrm>
          <a:off x="12299950" y="172599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13336</xdr:rowOff>
    </xdr:from>
    <xdr:to>
      <xdr:col>76</xdr:col>
      <xdr:colOff>114300</xdr:colOff>
      <xdr:row>104</xdr:row>
      <xdr:rowOff>51436</xdr:rowOff>
    </xdr:to>
    <xdr:cxnSp macro="">
      <xdr:nvCxnSpPr>
        <xdr:cNvPr id="885" name="直線コネクタ 884"/>
        <xdr:cNvCxnSpPr/>
      </xdr:nvCxnSpPr>
      <xdr:spPr>
        <a:xfrm flipV="1">
          <a:off x="12344400" y="17272636"/>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105411</xdr:rowOff>
    </xdr:from>
    <xdr:to>
      <xdr:col>67</xdr:col>
      <xdr:colOff>101600</xdr:colOff>
      <xdr:row>105</xdr:row>
      <xdr:rowOff>35561</xdr:rowOff>
    </xdr:to>
    <xdr:sp macro="" textlink="">
      <xdr:nvSpPr>
        <xdr:cNvPr id="886" name="楕円 885"/>
        <xdr:cNvSpPr/>
      </xdr:nvSpPr>
      <xdr:spPr>
        <a:xfrm>
          <a:off x="11487150" y="1736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51436</xdr:rowOff>
    </xdr:from>
    <xdr:to>
      <xdr:col>71</xdr:col>
      <xdr:colOff>177800</xdr:colOff>
      <xdr:row>104</xdr:row>
      <xdr:rowOff>156211</xdr:rowOff>
    </xdr:to>
    <xdr:cxnSp macro="">
      <xdr:nvCxnSpPr>
        <xdr:cNvPr id="887" name="直線コネクタ 886"/>
        <xdr:cNvCxnSpPr/>
      </xdr:nvCxnSpPr>
      <xdr:spPr>
        <a:xfrm flipV="1">
          <a:off x="11537950" y="17310736"/>
          <a:ext cx="80645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888" name="n_1aveValue【公民館】&#10;有形固定資産減価償却率"/>
        <xdr:cNvSpPr txBox="1"/>
      </xdr:nvSpPr>
      <xdr:spPr>
        <a:xfrm>
          <a:off x="13742044" y="17438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889" name="n_2aveValue【公民館】&#10;有形固定資産減価償却率"/>
        <xdr:cNvSpPr txBox="1"/>
      </xdr:nvSpPr>
      <xdr:spPr>
        <a:xfrm>
          <a:off x="12960994" y="1741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890" name="n_3aveValue【公民館】&#10;有形固定資産減価償却率"/>
        <xdr:cNvSpPr txBox="1"/>
      </xdr:nvSpPr>
      <xdr:spPr>
        <a:xfrm>
          <a:off x="12167244" y="17392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891" name="n_4aveValue【公民館】&#10;有形固定資産減価償却率"/>
        <xdr:cNvSpPr txBox="1"/>
      </xdr:nvSpPr>
      <xdr:spPr>
        <a:xfrm>
          <a:off x="11354444" y="1703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84472</xdr:rowOff>
    </xdr:from>
    <xdr:ext cx="405111" cy="259045"/>
    <xdr:sp macro="" textlink="">
      <xdr:nvSpPr>
        <xdr:cNvPr id="892" name="n_1mainValue【公民館】&#10;有形固定資産減価償却率"/>
        <xdr:cNvSpPr txBox="1"/>
      </xdr:nvSpPr>
      <xdr:spPr>
        <a:xfrm>
          <a:off x="13742044" y="1700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80663</xdr:rowOff>
    </xdr:from>
    <xdr:ext cx="405111" cy="259045"/>
    <xdr:sp macro="" textlink="">
      <xdr:nvSpPr>
        <xdr:cNvPr id="893" name="n_2mainValue【公民館】&#10;有形固定資産減価償却率"/>
        <xdr:cNvSpPr txBox="1"/>
      </xdr:nvSpPr>
      <xdr:spPr>
        <a:xfrm>
          <a:off x="12960994" y="1699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118763</xdr:rowOff>
    </xdr:from>
    <xdr:ext cx="405111" cy="259045"/>
    <xdr:sp macro="" textlink="">
      <xdr:nvSpPr>
        <xdr:cNvPr id="894" name="n_3mainValue【公民館】&#10;有形固定資産減価償却率"/>
        <xdr:cNvSpPr txBox="1"/>
      </xdr:nvSpPr>
      <xdr:spPr>
        <a:xfrm>
          <a:off x="12167244" y="1703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26688</xdr:rowOff>
    </xdr:from>
    <xdr:ext cx="405111" cy="259045"/>
    <xdr:sp macro="" textlink="">
      <xdr:nvSpPr>
        <xdr:cNvPr id="895" name="n_4mainValue【公民館】&#10;有形固定資産減価償却率"/>
        <xdr:cNvSpPr txBox="1"/>
      </xdr:nvSpPr>
      <xdr:spPr>
        <a:xfrm>
          <a:off x="11354444" y="1745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7" name="直線コネクタ 916"/>
        <xdr:cNvCxnSpPr/>
      </xdr:nvCxnSpPr>
      <xdr:spPr>
        <a:xfrm flipV="1">
          <a:off x="19951064" y="166108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8" name="【公民館】&#10;一人当たり面積最小値テキスト"/>
        <xdr:cNvSpPr txBox="1"/>
      </xdr:nvSpPr>
      <xdr:spPr>
        <a:xfrm>
          <a:off x="19989800" y="180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9" name="直線コネクタ 918"/>
        <xdr:cNvCxnSpPr/>
      </xdr:nvCxnSpPr>
      <xdr:spPr>
        <a:xfrm>
          <a:off x="19881850" y="18007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0" name="【公民館】&#10;一人当たり面積最大値テキスト"/>
        <xdr:cNvSpPr txBox="1"/>
      </xdr:nvSpPr>
      <xdr:spPr>
        <a:xfrm>
          <a:off x="19989800" y="1638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1" name="直線コネクタ 920"/>
        <xdr:cNvCxnSpPr/>
      </xdr:nvCxnSpPr>
      <xdr:spPr>
        <a:xfrm>
          <a:off x="19881850" y="1661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922" name="【公民館】&#10;一人当たり面積平均値テキスト"/>
        <xdr:cNvSpPr txBox="1"/>
      </xdr:nvSpPr>
      <xdr:spPr>
        <a:xfrm>
          <a:off x="19989800" y="17601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3" name="フローチャート: 判断 922"/>
        <xdr:cNvSpPr/>
      </xdr:nvSpPr>
      <xdr:spPr>
        <a:xfrm>
          <a:off x="19900900" y="1762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xdr:cNvSpPr/>
      </xdr:nvSpPr>
      <xdr:spPr>
        <a:xfrm>
          <a:off x="19157950" y="17616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5" name="フローチャート: 判断 924"/>
        <xdr:cNvSpPr/>
      </xdr:nvSpPr>
      <xdr:spPr>
        <a:xfrm>
          <a:off x="1834515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6" name="フローチャート: 判断 925"/>
        <xdr:cNvSpPr/>
      </xdr:nvSpPr>
      <xdr:spPr>
        <a:xfrm>
          <a:off x="175514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7" name="フローチャート: 判断 926"/>
        <xdr:cNvSpPr/>
      </xdr:nvSpPr>
      <xdr:spPr>
        <a:xfrm>
          <a:off x="16757650" y="176184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16256</xdr:rowOff>
    </xdr:from>
    <xdr:to>
      <xdr:col>116</xdr:col>
      <xdr:colOff>114300</xdr:colOff>
      <xdr:row>105</xdr:row>
      <xdr:rowOff>117856</xdr:rowOff>
    </xdr:to>
    <xdr:sp macro="" textlink="">
      <xdr:nvSpPr>
        <xdr:cNvPr id="933" name="楕円 932"/>
        <xdr:cNvSpPr/>
      </xdr:nvSpPr>
      <xdr:spPr>
        <a:xfrm>
          <a:off x="19900900" y="1744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39133</xdr:rowOff>
    </xdr:from>
    <xdr:ext cx="469744" cy="259045"/>
    <xdr:sp macro="" textlink="">
      <xdr:nvSpPr>
        <xdr:cNvPr id="934" name="【公民館】&#10;一人当たり面積該当値テキスト"/>
        <xdr:cNvSpPr txBox="1"/>
      </xdr:nvSpPr>
      <xdr:spPr>
        <a:xfrm>
          <a:off x="19989800" y="1729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59689</xdr:rowOff>
    </xdr:from>
    <xdr:to>
      <xdr:col>112</xdr:col>
      <xdr:colOff>38100</xdr:colOff>
      <xdr:row>105</xdr:row>
      <xdr:rowOff>161289</xdr:rowOff>
    </xdr:to>
    <xdr:sp macro="" textlink="">
      <xdr:nvSpPr>
        <xdr:cNvPr id="935" name="楕円 934"/>
        <xdr:cNvSpPr/>
      </xdr:nvSpPr>
      <xdr:spPr>
        <a:xfrm>
          <a:off x="19157950" y="174904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67056</xdr:rowOff>
    </xdr:from>
    <xdr:to>
      <xdr:col>116</xdr:col>
      <xdr:colOff>63500</xdr:colOff>
      <xdr:row>105</xdr:row>
      <xdr:rowOff>110489</xdr:rowOff>
    </xdr:to>
    <xdr:cxnSp macro="">
      <xdr:nvCxnSpPr>
        <xdr:cNvPr id="936" name="直線コネクタ 935"/>
        <xdr:cNvCxnSpPr/>
      </xdr:nvCxnSpPr>
      <xdr:spPr>
        <a:xfrm flipV="1">
          <a:off x="19202400" y="17497806"/>
          <a:ext cx="7493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64263</xdr:rowOff>
    </xdr:from>
    <xdr:to>
      <xdr:col>107</xdr:col>
      <xdr:colOff>101600</xdr:colOff>
      <xdr:row>105</xdr:row>
      <xdr:rowOff>165863</xdr:rowOff>
    </xdr:to>
    <xdr:sp macro="" textlink="">
      <xdr:nvSpPr>
        <xdr:cNvPr id="937" name="楕円 936"/>
        <xdr:cNvSpPr/>
      </xdr:nvSpPr>
      <xdr:spPr>
        <a:xfrm>
          <a:off x="18345150" y="174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110489</xdr:rowOff>
    </xdr:from>
    <xdr:to>
      <xdr:col>111</xdr:col>
      <xdr:colOff>177800</xdr:colOff>
      <xdr:row>105</xdr:row>
      <xdr:rowOff>115063</xdr:rowOff>
    </xdr:to>
    <xdr:cxnSp macro="">
      <xdr:nvCxnSpPr>
        <xdr:cNvPr id="938" name="直線コネクタ 937"/>
        <xdr:cNvCxnSpPr/>
      </xdr:nvCxnSpPr>
      <xdr:spPr>
        <a:xfrm flipV="1">
          <a:off x="18395950" y="17541239"/>
          <a:ext cx="80645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25400</xdr:rowOff>
    </xdr:from>
    <xdr:to>
      <xdr:col>102</xdr:col>
      <xdr:colOff>165100</xdr:colOff>
      <xdr:row>105</xdr:row>
      <xdr:rowOff>127000</xdr:rowOff>
    </xdr:to>
    <xdr:sp macro="" textlink="">
      <xdr:nvSpPr>
        <xdr:cNvPr id="939" name="楕円 938"/>
        <xdr:cNvSpPr/>
      </xdr:nvSpPr>
      <xdr:spPr>
        <a:xfrm>
          <a:off x="175514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76200</xdr:rowOff>
    </xdr:from>
    <xdr:to>
      <xdr:col>107</xdr:col>
      <xdr:colOff>50800</xdr:colOff>
      <xdr:row>105</xdr:row>
      <xdr:rowOff>115063</xdr:rowOff>
    </xdr:to>
    <xdr:cxnSp macro="">
      <xdr:nvCxnSpPr>
        <xdr:cNvPr id="940" name="直線コネクタ 939"/>
        <xdr:cNvCxnSpPr/>
      </xdr:nvCxnSpPr>
      <xdr:spPr>
        <a:xfrm>
          <a:off x="17602200" y="17506950"/>
          <a:ext cx="79375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71120</xdr:rowOff>
    </xdr:from>
    <xdr:to>
      <xdr:col>98</xdr:col>
      <xdr:colOff>38100</xdr:colOff>
      <xdr:row>106</xdr:row>
      <xdr:rowOff>1270</xdr:rowOff>
    </xdr:to>
    <xdr:sp macro="" textlink="">
      <xdr:nvSpPr>
        <xdr:cNvPr id="941" name="楕円 940"/>
        <xdr:cNvSpPr/>
      </xdr:nvSpPr>
      <xdr:spPr>
        <a:xfrm>
          <a:off x="16757650" y="175018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76200</xdr:rowOff>
    </xdr:from>
    <xdr:to>
      <xdr:col>102</xdr:col>
      <xdr:colOff>114300</xdr:colOff>
      <xdr:row>105</xdr:row>
      <xdr:rowOff>121920</xdr:rowOff>
    </xdr:to>
    <xdr:cxnSp macro="">
      <xdr:nvCxnSpPr>
        <xdr:cNvPr id="942" name="直線コネクタ 941"/>
        <xdr:cNvCxnSpPr/>
      </xdr:nvCxnSpPr>
      <xdr:spPr>
        <a:xfrm flipV="1">
          <a:off x="16802100" y="17506950"/>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943" name="n_1aveValue【公民館】&#10;一人当たり面積"/>
        <xdr:cNvSpPr txBox="1"/>
      </xdr:nvSpPr>
      <xdr:spPr>
        <a:xfrm>
          <a:off x="1898022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944" name="n_2aveValue【公民館】&#10;一人当たり面積"/>
        <xdr:cNvSpPr txBox="1"/>
      </xdr:nvSpPr>
      <xdr:spPr>
        <a:xfrm>
          <a:off x="18180127" y="1770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945" name="n_3aveValue【公民館】&#10;一人当たり面積"/>
        <xdr:cNvSpPr txBox="1"/>
      </xdr:nvSpPr>
      <xdr:spPr>
        <a:xfrm>
          <a:off x="17386377" y="1770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46" name="n_4aveValue【公民館】&#10;一人当たり面積"/>
        <xdr:cNvSpPr txBox="1"/>
      </xdr:nvSpPr>
      <xdr:spPr>
        <a:xfrm>
          <a:off x="16592627" y="1771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6366</xdr:rowOff>
    </xdr:from>
    <xdr:ext cx="469744" cy="259045"/>
    <xdr:sp macro="" textlink="">
      <xdr:nvSpPr>
        <xdr:cNvPr id="947" name="n_1mainValue【公民館】&#10;一人当たり面積"/>
        <xdr:cNvSpPr txBox="1"/>
      </xdr:nvSpPr>
      <xdr:spPr>
        <a:xfrm>
          <a:off x="189802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10940</xdr:rowOff>
    </xdr:from>
    <xdr:ext cx="469744" cy="259045"/>
    <xdr:sp macro="" textlink="">
      <xdr:nvSpPr>
        <xdr:cNvPr id="948" name="n_2mainValue【公民館】&#10;一人当たり面積"/>
        <xdr:cNvSpPr txBox="1"/>
      </xdr:nvSpPr>
      <xdr:spPr>
        <a:xfrm>
          <a:off x="18180127" y="1727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143527</xdr:rowOff>
    </xdr:from>
    <xdr:ext cx="469744" cy="259045"/>
    <xdr:sp macro="" textlink="">
      <xdr:nvSpPr>
        <xdr:cNvPr id="949" name="n_3mainValue【公民館】&#10;一人当たり面積"/>
        <xdr:cNvSpPr txBox="1"/>
      </xdr:nvSpPr>
      <xdr:spPr>
        <a:xfrm>
          <a:off x="17386377" y="1723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17797</xdr:rowOff>
    </xdr:from>
    <xdr:ext cx="469744" cy="259045"/>
    <xdr:sp macro="" textlink="">
      <xdr:nvSpPr>
        <xdr:cNvPr id="950" name="n_4mainValue【公民館】&#10;一人当たり面積"/>
        <xdr:cNvSpPr txBox="1"/>
      </xdr:nvSpPr>
      <xdr:spPr>
        <a:xfrm>
          <a:off x="16592627" y="1727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・公営住宅の一人当たりの面積の数値は、令和元年度から令和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年度にかけては減少傾向であったが、令和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は施設更新、人口の減少もあり数値は悪化した。類似団体平均値と比較すると依然として高い数値となっている。公営住宅の供給過多となっていると考えられ、今後の人口減少、住宅の管理・更新費用等を考慮し、集約化、用途転用を検討していく必要がある。</a:t>
          </a:r>
        </a:p>
        <a:p>
          <a:r>
            <a:rPr kumimoji="1" lang="ja-JP" altLang="en-US" sz="1300">
              <a:latin typeface="ＭＳ Ｐゴシック" panose="020B0600070205080204" pitchFamily="50" charset="-128"/>
              <a:ea typeface="ＭＳ Ｐゴシック" panose="020B0600070205080204" pitchFamily="50" charset="-128"/>
            </a:rPr>
            <a:t>・令和元年度以降、学校施設の一人当たり面積の数値は、類似団体の平均値以下を推移していたが、令和５年度の北部小学校校舎の増築以降は平均値を上回っている。</a:t>
          </a:r>
        </a:p>
        <a:p>
          <a:r>
            <a:rPr kumimoji="1" lang="ja-JP" altLang="en-US" sz="1300">
              <a:latin typeface="ＭＳ Ｐゴシック" panose="020B0600070205080204" pitchFamily="50" charset="-128"/>
              <a:ea typeface="ＭＳ Ｐゴシック" panose="020B0600070205080204" pitchFamily="50" charset="-128"/>
            </a:rPr>
            <a:t>・児童館、公民館については、令和３年度の複合化施設の建設により一人当たりの面積は増加したが、維持管理に係る経費の動きに留意が必要となる。</a:t>
          </a:r>
        </a:p>
        <a:p>
          <a:r>
            <a:rPr kumimoji="1" lang="ja-JP" altLang="en-US" sz="1300">
              <a:latin typeface="ＭＳ Ｐゴシック" panose="020B0600070205080204" pitchFamily="50" charset="-128"/>
              <a:ea typeface="ＭＳ Ｐゴシック" panose="020B0600070205080204" pitchFamily="50" charset="-128"/>
            </a:rPr>
            <a:t>・市民生活に直結する公共施設は維持に努め、地域の実情に即した対応を実施しつつ、施設の効率的な運営、総量の抑制、適切な更新、集約化、長寿命化、複合化等を検討し、平成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月に策定した「公共施設等総合管理計画」および令和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年度に策定した「中津市行政サービス高度化プラン</a:t>
          </a:r>
          <a:r>
            <a:rPr kumimoji="1" lang="en-US" altLang="ja-JP" sz="1300">
              <a:latin typeface="ＭＳ Ｐゴシック" panose="020B0600070205080204" pitchFamily="50" charset="-128"/>
              <a:ea typeface="ＭＳ Ｐゴシック" panose="020B0600070205080204" pitchFamily="50" charset="-128"/>
            </a:rPr>
            <a:t>2022</a:t>
          </a:r>
          <a:r>
            <a:rPr kumimoji="1" lang="ja-JP" altLang="en-US" sz="1300">
              <a:latin typeface="ＭＳ Ｐゴシック" panose="020B0600070205080204" pitchFamily="50" charset="-128"/>
              <a:ea typeface="ＭＳ Ｐゴシック" panose="020B0600070205080204" pitchFamily="50" charset="-128"/>
            </a:rPr>
            <a:t>」に基づき、着実なマネジメントを行う。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xdr:cNvCxnSpPr/>
      </xdr:nvCxnSpPr>
      <xdr:spPr>
        <a:xfrm flipV="1">
          <a:off x="4177665" y="5568406"/>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xdr:cNvSpPr txBox="1"/>
      </xdr:nvSpPr>
      <xdr:spPr>
        <a:xfrm>
          <a:off x="4216400" y="697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xdr:cNvCxnSpPr/>
      </xdr:nvCxnSpPr>
      <xdr:spPr>
        <a:xfrm>
          <a:off x="4108450" y="6971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xdr:cNvSpPr txBox="1"/>
      </xdr:nvSpPr>
      <xdr:spPr>
        <a:xfrm>
          <a:off x="4216400" y="53499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xdr:cNvCxnSpPr/>
      </xdr:nvCxnSpPr>
      <xdr:spPr>
        <a:xfrm>
          <a:off x="4108450" y="5568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xdr:cNvSpPr txBox="1"/>
      </xdr:nvSpPr>
      <xdr:spPr>
        <a:xfrm>
          <a:off x="4216400" y="6091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xdr:cNvSpPr/>
      </xdr:nvSpPr>
      <xdr:spPr>
        <a:xfrm>
          <a:off x="4127500" y="62335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xdr:cNvSpPr/>
      </xdr:nvSpPr>
      <xdr:spPr>
        <a:xfrm>
          <a:off x="3384550" y="61780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xdr:cNvSpPr/>
      </xdr:nvSpPr>
      <xdr:spPr>
        <a:xfrm>
          <a:off x="2571750" y="618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xdr:cNvSpPr/>
      </xdr:nvSpPr>
      <xdr:spPr>
        <a:xfrm>
          <a:off x="1778000" y="615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xdr:cNvSpPr/>
      </xdr:nvSpPr>
      <xdr:spPr>
        <a:xfrm>
          <a:off x="984250" y="60749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134801</xdr:rowOff>
    </xdr:from>
    <xdr:to>
      <xdr:col>24</xdr:col>
      <xdr:colOff>114300</xdr:colOff>
      <xdr:row>39</xdr:row>
      <xdr:rowOff>64951</xdr:rowOff>
    </xdr:to>
    <xdr:sp macro="" textlink="">
      <xdr:nvSpPr>
        <xdr:cNvPr id="74" name="楕円 73"/>
        <xdr:cNvSpPr/>
      </xdr:nvSpPr>
      <xdr:spPr>
        <a:xfrm>
          <a:off x="4127500" y="64149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113228</xdr:rowOff>
    </xdr:from>
    <xdr:ext cx="405111" cy="259045"/>
    <xdr:sp macro="" textlink="">
      <xdr:nvSpPr>
        <xdr:cNvPr id="75" name="【図書館】&#10;有形固定資産減価償却率該当値テキスト"/>
        <xdr:cNvSpPr txBox="1"/>
      </xdr:nvSpPr>
      <xdr:spPr>
        <a:xfrm>
          <a:off x="4216400" y="6393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98878</xdr:rowOff>
    </xdr:from>
    <xdr:to>
      <xdr:col>20</xdr:col>
      <xdr:colOff>38100</xdr:colOff>
      <xdr:row>39</xdr:row>
      <xdr:rowOff>29028</xdr:rowOff>
    </xdr:to>
    <xdr:sp macro="" textlink="">
      <xdr:nvSpPr>
        <xdr:cNvPr id="76" name="楕円 75"/>
        <xdr:cNvSpPr/>
      </xdr:nvSpPr>
      <xdr:spPr>
        <a:xfrm>
          <a:off x="3384550" y="63790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149678</xdr:rowOff>
    </xdr:from>
    <xdr:to>
      <xdr:col>24</xdr:col>
      <xdr:colOff>63500</xdr:colOff>
      <xdr:row>39</xdr:row>
      <xdr:rowOff>14151</xdr:rowOff>
    </xdr:to>
    <xdr:cxnSp macro="">
      <xdr:nvCxnSpPr>
        <xdr:cNvPr id="77" name="直線コネクタ 76"/>
        <xdr:cNvCxnSpPr/>
      </xdr:nvCxnSpPr>
      <xdr:spPr>
        <a:xfrm>
          <a:off x="3429000" y="6429828"/>
          <a:ext cx="749300" cy="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62956</xdr:rowOff>
    </xdr:from>
    <xdr:to>
      <xdr:col>15</xdr:col>
      <xdr:colOff>101600</xdr:colOff>
      <xdr:row>38</xdr:row>
      <xdr:rowOff>164556</xdr:rowOff>
    </xdr:to>
    <xdr:sp macro="" textlink="">
      <xdr:nvSpPr>
        <xdr:cNvPr id="78" name="楕円 77"/>
        <xdr:cNvSpPr/>
      </xdr:nvSpPr>
      <xdr:spPr>
        <a:xfrm>
          <a:off x="2571750" y="634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113756</xdr:rowOff>
    </xdr:from>
    <xdr:to>
      <xdr:col>19</xdr:col>
      <xdr:colOff>177800</xdr:colOff>
      <xdr:row>38</xdr:row>
      <xdr:rowOff>149678</xdr:rowOff>
    </xdr:to>
    <xdr:cxnSp macro="">
      <xdr:nvCxnSpPr>
        <xdr:cNvPr id="79" name="直線コネクタ 78"/>
        <xdr:cNvCxnSpPr/>
      </xdr:nvCxnSpPr>
      <xdr:spPr>
        <a:xfrm>
          <a:off x="2622550" y="6393906"/>
          <a:ext cx="8064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27033</xdr:rowOff>
    </xdr:from>
    <xdr:to>
      <xdr:col>10</xdr:col>
      <xdr:colOff>165100</xdr:colOff>
      <xdr:row>38</xdr:row>
      <xdr:rowOff>128633</xdr:rowOff>
    </xdr:to>
    <xdr:sp macro="" textlink="">
      <xdr:nvSpPr>
        <xdr:cNvPr id="80" name="楕円 79"/>
        <xdr:cNvSpPr/>
      </xdr:nvSpPr>
      <xdr:spPr>
        <a:xfrm>
          <a:off x="1778000" y="630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77833</xdr:rowOff>
    </xdr:from>
    <xdr:to>
      <xdr:col>15</xdr:col>
      <xdr:colOff>50800</xdr:colOff>
      <xdr:row>38</xdr:row>
      <xdr:rowOff>113756</xdr:rowOff>
    </xdr:to>
    <xdr:cxnSp macro="">
      <xdr:nvCxnSpPr>
        <xdr:cNvPr id="81" name="直線コネクタ 80"/>
        <xdr:cNvCxnSpPr/>
      </xdr:nvCxnSpPr>
      <xdr:spPr>
        <a:xfrm>
          <a:off x="1828800" y="6357983"/>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167459</xdr:rowOff>
    </xdr:from>
    <xdr:to>
      <xdr:col>6</xdr:col>
      <xdr:colOff>38100</xdr:colOff>
      <xdr:row>38</xdr:row>
      <xdr:rowOff>97609</xdr:rowOff>
    </xdr:to>
    <xdr:sp macro="" textlink="">
      <xdr:nvSpPr>
        <xdr:cNvPr id="82" name="楕円 81"/>
        <xdr:cNvSpPr/>
      </xdr:nvSpPr>
      <xdr:spPr>
        <a:xfrm>
          <a:off x="984250" y="628250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46809</xdr:rowOff>
    </xdr:from>
    <xdr:to>
      <xdr:col>10</xdr:col>
      <xdr:colOff>114300</xdr:colOff>
      <xdr:row>38</xdr:row>
      <xdr:rowOff>77833</xdr:rowOff>
    </xdr:to>
    <xdr:cxnSp macro="">
      <xdr:nvCxnSpPr>
        <xdr:cNvPr id="83" name="直線コネクタ 82"/>
        <xdr:cNvCxnSpPr/>
      </xdr:nvCxnSpPr>
      <xdr:spPr>
        <a:xfrm>
          <a:off x="1028700" y="6326959"/>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xdr:cNvSpPr txBox="1"/>
      </xdr:nvSpPr>
      <xdr:spPr>
        <a:xfrm>
          <a:off x="3239144"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xdr:cNvSpPr txBox="1"/>
      </xdr:nvSpPr>
      <xdr:spPr>
        <a:xfrm>
          <a:off x="2439044" y="596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xdr:cNvSpPr txBox="1"/>
      </xdr:nvSpPr>
      <xdr:spPr>
        <a:xfrm>
          <a:off x="164529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xdr:cNvSpPr txBox="1"/>
      </xdr:nvSpPr>
      <xdr:spPr>
        <a:xfrm>
          <a:off x="851544" y="5856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20155</xdr:rowOff>
    </xdr:from>
    <xdr:ext cx="405111" cy="259045"/>
    <xdr:sp macro="" textlink="">
      <xdr:nvSpPr>
        <xdr:cNvPr id="88" name="n_1mainValue【図書館】&#10;有形固定資産減価償却率"/>
        <xdr:cNvSpPr txBox="1"/>
      </xdr:nvSpPr>
      <xdr:spPr>
        <a:xfrm>
          <a:off x="3239144" y="646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155683</xdr:rowOff>
    </xdr:from>
    <xdr:ext cx="405111" cy="259045"/>
    <xdr:sp macro="" textlink="">
      <xdr:nvSpPr>
        <xdr:cNvPr id="89" name="n_2mainValue【図書館】&#10;有形固定資産減価償却率"/>
        <xdr:cNvSpPr txBox="1"/>
      </xdr:nvSpPr>
      <xdr:spPr>
        <a:xfrm>
          <a:off x="2439044" y="6435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119760</xdr:rowOff>
    </xdr:from>
    <xdr:ext cx="405111" cy="259045"/>
    <xdr:sp macro="" textlink="">
      <xdr:nvSpPr>
        <xdr:cNvPr id="90" name="n_3mainValue【図書館】&#10;有形固定資産減価償却率"/>
        <xdr:cNvSpPr txBox="1"/>
      </xdr:nvSpPr>
      <xdr:spPr>
        <a:xfrm>
          <a:off x="1645294" y="6399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88736</xdr:rowOff>
    </xdr:from>
    <xdr:ext cx="405111" cy="259045"/>
    <xdr:sp macro="" textlink="">
      <xdr:nvSpPr>
        <xdr:cNvPr id="91" name="n_4mainValue【図書館】&#10;有形固定資産減価償却率"/>
        <xdr:cNvSpPr txBox="1"/>
      </xdr:nvSpPr>
      <xdr:spPr>
        <a:xfrm>
          <a:off x="851544" y="6368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xdr:cNvCxnSpPr/>
      </xdr:nvCxnSpPr>
      <xdr:spPr>
        <a:xfrm flipV="1">
          <a:off x="9429115" y="55626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xdr:cNvSpPr txBox="1"/>
      </xdr:nvSpPr>
      <xdr:spPr>
        <a:xfrm>
          <a:off x="9467850" y="53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xdr:cNvCxnSpPr/>
      </xdr:nvCxnSpPr>
      <xdr:spPr>
        <a:xfrm>
          <a:off x="9359900" y="556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xdr:cNvSpPr txBox="1"/>
      </xdr:nvSpPr>
      <xdr:spPr>
        <a:xfrm>
          <a:off x="9467850" y="6163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xdr:cNvSpPr/>
      </xdr:nvSpPr>
      <xdr:spPr>
        <a:xfrm>
          <a:off x="9398000" y="630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xdr:cNvSpPr/>
      </xdr:nvSpPr>
      <xdr:spPr>
        <a:xfrm>
          <a:off x="86360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xdr:cNvSpPr/>
      </xdr:nvSpPr>
      <xdr:spPr>
        <a:xfrm>
          <a:off x="7842250" y="6330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xdr:cNvSpPr/>
      </xdr:nvSpPr>
      <xdr:spPr>
        <a:xfrm>
          <a:off x="702945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xdr:cNvSpPr/>
      </xdr:nvSpPr>
      <xdr:spPr>
        <a:xfrm>
          <a:off x="6235700" y="6381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19050</xdr:rowOff>
    </xdr:from>
    <xdr:to>
      <xdr:col>55</xdr:col>
      <xdr:colOff>50800</xdr:colOff>
      <xdr:row>39</xdr:row>
      <xdr:rowOff>120650</xdr:rowOff>
    </xdr:to>
    <xdr:sp macro="" textlink="">
      <xdr:nvSpPr>
        <xdr:cNvPr id="131" name="楕円 130"/>
        <xdr:cNvSpPr/>
      </xdr:nvSpPr>
      <xdr:spPr>
        <a:xfrm>
          <a:off x="9398000" y="6464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168927</xdr:rowOff>
    </xdr:from>
    <xdr:ext cx="469744" cy="259045"/>
    <xdr:sp macro="" textlink="">
      <xdr:nvSpPr>
        <xdr:cNvPr id="132" name="【図書館】&#10;一人当たり面積該当値テキスト"/>
        <xdr:cNvSpPr txBox="1"/>
      </xdr:nvSpPr>
      <xdr:spPr>
        <a:xfrm>
          <a:off x="9467850"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31750</xdr:rowOff>
    </xdr:from>
    <xdr:to>
      <xdr:col>50</xdr:col>
      <xdr:colOff>165100</xdr:colOff>
      <xdr:row>39</xdr:row>
      <xdr:rowOff>133350</xdr:rowOff>
    </xdr:to>
    <xdr:sp macro="" textlink="">
      <xdr:nvSpPr>
        <xdr:cNvPr id="133" name="楕円 132"/>
        <xdr:cNvSpPr/>
      </xdr:nvSpPr>
      <xdr:spPr>
        <a:xfrm>
          <a:off x="8636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69850</xdr:rowOff>
    </xdr:from>
    <xdr:to>
      <xdr:col>55</xdr:col>
      <xdr:colOff>0</xdr:colOff>
      <xdr:row>39</xdr:row>
      <xdr:rowOff>82550</xdr:rowOff>
    </xdr:to>
    <xdr:cxnSp macro="">
      <xdr:nvCxnSpPr>
        <xdr:cNvPr id="134" name="直線コネクタ 133"/>
        <xdr:cNvCxnSpPr/>
      </xdr:nvCxnSpPr>
      <xdr:spPr>
        <a:xfrm flipV="1">
          <a:off x="8686800" y="6515100"/>
          <a:ext cx="7429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31750</xdr:rowOff>
    </xdr:from>
    <xdr:to>
      <xdr:col>46</xdr:col>
      <xdr:colOff>38100</xdr:colOff>
      <xdr:row>39</xdr:row>
      <xdr:rowOff>133350</xdr:rowOff>
    </xdr:to>
    <xdr:sp macro="" textlink="">
      <xdr:nvSpPr>
        <xdr:cNvPr id="135" name="楕円 134"/>
        <xdr:cNvSpPr/>
      </xdr:nvSpPr>
      <xdr:spPr>
        <a:xfrm>
          <a:off x="7842250" y="6477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82550</xdr:rowOff>
    </xdr:from>
    <xdr:to>
      <xdr:col>50</xdr:col>
      <xdr:colOff>114300</xdr:colOff>
      <xdr:row>39</xdr:row>
      <xdr:rowOff>82550</xdr:rowOff>
    </xdr:to>
    <xdr:cxnSp macro="">
      <xdr:nvCxnSpPr>
        <xdr:cNvPr id="136" name="直線コネクタ 135"/>
        <xdr:cNvCxnSpPr/>
      </xdr:nvCxnSpPr>
      <xdr:spPr>
        <a:xfrm>
          <a:off x="7886700" y="65278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7" name="楕円 136"/>
        <xdr:cNvSpPr/>
      </xdr:nvSpPr>
      <xdr:spPr>
        <a:xfrm>
          <a:off x="702945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82550</xdr:rowOff>
    </xdr:from>
    <xdr:to>
      <xdr:col>45</xdr:col>
      <xdr:colOff>177800</xdr:colOff>
      <xdr:row>39</xdr:row>
      <xdr:rowOff>82550</xdr:rowOff>
    </xdr:to>
    <xdr:cxnSp macro="">
      <xdr:nvCxnSpPr>
        <xdr:cNvPr id="138" name="直線コネクタ 137"/>
        <xdr:cNvCxnSpPr/>
      </xdr:nvCxnSpPr>
      <xdr:spPr>
        <a:xfrm>
          <a:off x="7080250" y="65278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39" name="楕円 138"/>
        <xdr:cNvSpPr/>
      </xdr:nvSpPr>
      <xdr:spPr>
        <a:xfrm>
          <a:off x="62357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82550</xdr:rowOff>
    </xdr:from>
    <xdr:to>
      <xdr:col>41</xdr:col>
      <xdr:colOff>50800</xdr:colOff>
      <xdr:row>39</xdr:row>
      <xdr:rowOff>107950</xdr:rowOff>
    </xdr:to>
    <xdr:cxnSp macro="">
      <xdr:nvCxnSpPr>
        <xdr:cNvPr id="140" name="直線コネクタ 139"/>
        <xdr:cNvCxnSpPr/>
      </xdr:nvCxnSpPr>
      <xdr:spPr>
        <a:xfrm flipV="1">
          <a:off x="6286500" y="6527800"/>
          <a:ext cx="7937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xdr:cNvSpPr txBox="1"/>
      </xdr:nvSpPr>
      <xdr:spPr>
        <a:xfrm>
          <a:off x="845827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xdr:cNvSpPr txBox="1"/>
      </xdr:nvSpPr>
      <xdr:spPr>
        <a:xfrm>
          <a:off x="7677227"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xdr:cNvSpPr txBox="1"/>
      </xdr:nvSpPr>
      <xdr:spPr>
        <a:xfrm>
          <a:off x="6864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xdr:cNvSpPr txBox="1"/>
      </xdr:nvSpPr>
      <xdr:spPr>
        <a:xfrm>
          <a:off x="607067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124477</xdr:rowOff>
    </xdr:from>
    <xdr:ext cx="469744" cy="259045"/>
    <xdr:sp macro="" textlink="">
      <xdr:nvSpPr>
        <xdr:cNvPr id="145" name="n_1mainValue【図書館】&#10;一人当たり面積"/>
        <xdr:cNvSpPr txBox="1"/>
      </xdr:nvSpPr>
      <xdr:spPr>
        <a:xfrm>
          <a:off x="845827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124477</xdr:rowOff>
    </xdr:from>
    <xdr:ext cx="469744" cy="259045"/>
    <xdr:sp macro="" textlink="">
      <xdr:nvSpPr>
        <xdr:cNvPr id="146" name="n_2mainValue【図書館】&#10;一人当たり面積"/>
        <xdr:cNvSpPr txBox="1"/>
      </xdr:nvSpPr>
      <xdr:spPr>
        <a:xfrm>
          <a:off x="76772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124477</xdr:rowOff>
    </xdr:from>
    <xdr:ext cx="469744" cy="259045"/>
    <xdr:sp macro="" textlink="">
      <xdr:nvSpPr>
        <xdr:cNvPr id="147" name="n_3mainValue【図書館】&#10;一人当たり面積"/>
        <xdr:cNvSpPr txBox="1"/>
      </xdr:nvSpPr>
      <xdr:spPr>
        <a:xfrm>
          <a:off x="68644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149877</xdr:rowOff>
    </xdr:from>
    <xdr:ext cx="469744" cy="259045"/>
    <xdr:sp macro="" textlink="">
      <xdr:nvSpPr>
        <xdr:cNvPr id="148" name="n_4mainValue【図書館】&#10;一人当たり面積"/>
        <xdr:cNvSpPr txBox="1"/>
      </xdr:nvSpPr>
      <xdr:spPr>
        <a:xfrm>
          <a:off x="607067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xdr:cNvCxnSpPr/>
      </xdr:nvCxnSpPr>
      <xdr:spPr>
        <a:xfrm flipV="1">
          <a:off x="4177665" y="92068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xdr:cNvSpPr txBox="1"/>
      </xdr:nvSpPr>
      <xdr:spPr>
        <a:xfrm>
          <a:off x="42164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xdr:cNvCxnSpPr/>
      </xdr:nvCxnSpPr>
      <xdr:spPr>
        <a:xfrm>
          <a:off x="4108450" y="1058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xdr:cNvSpPr txBox="1"/>
      </xdr:nvSpPr>
      <xdr:spPr>
        <a:xfrm>
          <a:off x="4216400" y="898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xdr:cNvCxnSpPr/>
      </xdr:nvCxnSpPr>
      <xdr:spPr>
        <a:xfrm>
          <a:off x="4108450" y="9206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xdr:cNvSpPr txBox="1"/>
      </xdr:nvSpPr>
      <xdr:spPr>
        <a:xfrm>
          <a:off x="4216400" y="9850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xdr:cNvSpPr/>
      </xdr:nvSpPr>
      <xdr:spPr>
        <a:xfrm>
          <a:off x="4127500" y="9992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xdr:cNvSpPr/>
      </xdr:nvSpPr>
      <xdr:spPr>
        <a:xfrm>
          <a:off x="2571750" y="993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xdr:cNvSpPr/>
      </xdr:nvSpPr>
      <xdr:spPr>
        <a:xfrm>
          <a:off x="1778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xdr:cNvSpPr/>
      </xdr:nvSpPr>
      <xdr:spPr>
        <a:xfrm>
          <a:off x="984250" y="9945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156845</xdr:rowOff>
    </xdr:from>
    <xdr:to>
      <xdr:col>24</xdr:col>
      <xdr:colOff>114300</xdr:colOff>
      <xdr:row>61</xdr:row>
      <xdr:rowOff>86995</xdr:rowOff>
    </xdr:to>
    <xdr:sp macro="" textlink="">
      <xdr:nvSpPr>
        <xdr:cNvPr id="189" name="楕円 188"/>
        <xdr:cNvSpPr/>
      </xdr:nvSpPr>
      <xdr:spPr>
        <a:xfrm>
          <a:off x="4127500" y="100691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135272</xdr:rowOff>
    </xdr:from>
    <xdr:ext cx="405111" cy="259045"/>
    <xdr:sp macro="" textlink="">
      <xdr:nvSpPr>
        <xdr:cNvPr id="190" name="【体育館・プール】&#10;有形固定資産減価償却率該当値テキスト"/>
        <xdr:cNvSpPr txBox="1"/>
      </xdr:nvSpPr>
      <xdr:spPr>
        <a:xfrm>
          <a:off x="4216400"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116840</xdr:rowOff>
    </xdr:from>
    <xdr:to>
      <xdr:col>20</xdr:col>
      <xdr:colOff>38100</xdr:colOff>
      <xdr:row>61</xdr:row>
      <xdr:rowOff>46990</xdr:rowOff>
    </xdr:to>
    <xdr:sp macro="" textlink="">
      <xdr:nvSpPr>
        <xdr:cNvPr id="191" name="楕円 190"/>
        <xdr:cNvSpPr/>
      </xdr:nvSpPr>
      <xdr:spPr>
        <a:xfrm>
          <a:off x="3384550" y="10029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167640</xdr:rowOff>
    </xdr:from>
    <xdr:to>
      <xdr:col>24</xdr:col>
      <xdr:colOff>63500</xdr:colOff>
      <xdr:row>61</xdr:row>
      <xdr:rowOff>36195</xdr:rowOff>
    </xdr:to>
    <xdr:cxnSp macro="">
      <xdr:nvCxnSpPr>
        <xdr:cNvPr id="192" name="直線コネクタ 191"/>
        <xdr:cNvCxnSpPr/>
      </xdr:nvCxnSpPr>
      <xdr:spPr>
        <a:xfrm>
          <a:off x="3429000" y="10079990"/>
          <a:ext cx="7493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193" name="楕円 192"/>
        <xdr:cNvSpPr/>
      </xdr:nvSpPr>
      <xdr:spPr>
        <a:xfrm>
          <a:off x="2571750" y="10033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167640</xdr:rowOff>
    </xdr:from>
    <xdr:to>
      <xdr:col>19</xdr:col>
      <xdr:colOff>177800</xdr:colOff>
      <xdr:row>61</xdr:row>
      <xdr:rowOff>0</xdr:rowOff>
    </xdr:to>
    <xdr:cxnSp macro="">
      <xdr:nvCxnSpPr>
        <xdr:cNvPr id="194" name="直線コネクタ 193"/>
        <xdr:cNvCxnSpPr/>
      </xdr:nvCxnSpPr>
      <xdr:spPr>
        <a:xfrm flipV="1">
          <a:off x="2622550" y="1007999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105410</xdr:rowOff>
    </xdr:from>
    <xdr:to>
      <xdr:col>10</xdr:col>
      <xdr:colOff>165100</xdr:colOff>
      <xdr:row>61</xdr:row>
      <xdr:rowOff>35560</xdr:rowOff>
    </xdr:to>
    <xdr:sp macro="" textlink="">
      <xdr:nvSpPr>
        <xdr:cNvPr id="195" name="楕円 194"/>
        <xdr:cNvSpPr/>
      </xdr:nvSpPr>
      <xdr:spPr>
        <a:xfrm>
          <a:off x="1778000" y="10017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156210</xdr:rowOff>
    </xdr:from>
    <xdr:to>
      <xdr:col>15</xdr:col>
      <xdr:colOff>50800</xdr:colOff>
      <xdr:row>61</xdr:row>
      <xdr:rowOff>0</xdr:rowOff>
    </xdr:to>
    <xdr:cxnSp macro="">
      <xdr:nvCxnSpPr>
        <xdr:cNvPr id="196" name="直線コネクタ 195"/>
        <xdr:cNvCxnSpPr/>
      </xdr:nvCxnSpPr>
      <xdr:spPr>
        <a:xfrm>
          <a:off x="1828800" y="10068560"/>
          <a:ext cx="79375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101600</xdr:rowOff>
    </xdr:from>
    <xdr:to>
      <xdr:col>6</xdr:col>
      <xdr:colOff>38100</xdr:colOff>
      <xdr:row>61</xdr:row>
      <xdr:rowOff>31750</xdr:rowOff>
    </xdr:to>
    <xdr:sp macro="" textlink="">
      <xdr:nvSpPr>
        <xdr:cNvPr id="197" name="楕円 196"/>
        <xdr:cNvSpPr/>
      </xdr:nvSpPr>
      <xdr:spPr>
        <a:xfrm>
          <a:off x="984250" y="100139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152400</xdr:rowOff>
    </xdr:from>
    <xdr:to>
      <xdr:col>10</xdr:col>
      <xdr:colOff>114300</xdr:colOff>
      <xdr:row>60</xdr:row>
      <xdr:rowOff>156210</xdr:rowOff>
    </xdr:to>
    <xdr:cxnSp macro="">
      <xdr:nvCxnSpPr>
        <xdr:cNvPr id="198" name="直線コネクタ 197"/>
        <xdr:cNvCxnSpPr/>
      </xdr:nvCxnSpPr>
      <xdr:spPr>
        <a:xfrm>
          <a:off x="1028700" y="1006475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xdr:cNvSpPr txBox="1"/>
      </xdr:nvSpPr>
      <xdr:spPr>
        <a:xfrm>
          <a:off x="3239144"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xdr:cNvSpPr txBox="1"/>
      </xdr:nvSpPr>
      <xdr:spPr>
        <a:xfrm>
          <a:off x="243904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xdr:cNvSpPr txBox="1"/>
      </xdr:nvSpPr>
      <xdr:spPr>
        <a:xfrm>
          <a:off x="164529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202" name="n_4aveValue【体育館・プール】&#10;有形固定資産減価償却率"/>
        <xdr:cNvSpPr txBox="1"/>
      </xdr:nvSpPr>
      <xdr:spPr>
        <a:xfrm>
          <a:off x="8515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38117</xdr:rowOff>
    </xdr:from>
    <xdr:ext cx="405111" cy="259045"/>
    <xdr:sp macro="" textlink="">
      <xdr:nvSpPr>
        <xdr:cNvPr id="203" name="n_1mainValue【体育館・プール】&#10;有形固定資産減価償却率"/>
        <xdr:cNvSpPr txBox="1"/>
      </xdr:nvSpPr>
      <xdr:spPr>
        <a:xfrm>
          <a:off x="3239144"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41927</xdr:rowOff>
    </xdr:from>
    <xdr:ext cx="405111" cy="259045"/>
    <xdr:sp macro="" textlink="">
      <xdr:nvSpPr>
        <xdr:cNvPr id="204" name="n_2mainValue【体育館・プール】&#10;有形固定資産減価償却率"/>
        <xdr:cNvSpPr txBox="1"/>
      </xdr:nvSpPr>
      <xdr:spPr>
        <a:xfrm>
          <a:off x="2439044"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26687</xdr:rowOff>
    </xdr:from>
    <xdr:ext cx="405111" cy="259045"/>
    <xdr:sp macro="" textlink="">
      <xdr:nvSpPr>
        <xdr:cNvPr id="205" name="n_3mainValue【体育館・プール】&#10;有形固定資産減価償却率"/>
        <xdr:cNvSpPr txBox="1"/>
      </xdr:nvSpPr>
      <xdr:spPr>
        <a:xfrm>
          <a:off x="1645294" y="1010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22877</xdr:rowOff>
    </xdr:from>
    <xdr:ext cx="405111" cy="259045"/>
    <xdr:sp macro="" textlink="">
      <xdr:nvSpPr>
        <xdr:cNvPr id="206" name="n_4mainValue【体育館・プール】&#10;有形固定資産減価償却率"/>
        <xdr:cNvSpPr txBox="1"/>
      </xdr:nvSpPr>
      <xdr:spPr>
        <a:xfrm>
          <a:off x="85154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xdr:cNvCxnSpPr/>
      </xdr:nvCxnSpPr>
      <xdr:spPr>
        <a:xfrm flipV="1">
          <a:off x="9429115" y="916876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xdr:cNvSpPr txBox="1"/>
      </xdr:nvSpPr>
      <xdr:spPr>
        <a:xfrm>
          <a:off x="9467850"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xdr:cNvCxnSpPr/>
      </xdr:nvCxnSpPr>
      <xdr:spPr>
        <a:xfrm>
          <a:off x="9359900" y="1063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xdr:cNvSpPr txBox="1"/>
      </xdr:nvSpPr>
      <xdr:spPr>
        <a:xfrm>
          <a:off x="9467850" y="895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xdr:cNvCxnSpPr/>
      </xdr:nvCxnSpPr>
      <xdr:spPr>
        <a:xfrm>
          <a:off x="9359900" y="9168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xdr:cNvSpPr txBox="1"/>
      </xdr:nvSpPr>
      <xdr:spPr>
        <a:xfrm>
          <a:off x="9467850" y="10212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xdr:cNvSpPr/>
      </xdr:nvSpPr>
      <xdr:spPr>
        <a:xfrm>
          <a:off x="9398000" y="102342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xdr:cNvSpPr/>
      </xdr:nvSpPr>
      <xdr:spPr>
        <a:xfrm>
          <a:off x="8636000" y="10232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xdr:cNvSpPr/>
      </xdr:nvSpPr>
      <xdr:spPr>
        <a:xfrm>
          <a:off x="7842250" y="102323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xdr:cNvSpPr/>
      </xdr:nvSpPr>
      <xdr:spPr>
        <a:xfrm>
          <a:off x="7029450" y="10228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xdr:cNvSpPr/>
      </xdr:nvSpPr>
      <xdr:spPr>
        <a:xfrm>
          <a:off x="62357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124460</xdr:rowOff>
    </xdr:from>
    <xdr:to>
      <xdr:col>55</xdr:col>
      <xdr:colOff>50800</xdr:colOff>
      <xdr:row>61</xdr:row>
      <xdr:rowOff>54610</xdr:rowOff>
    </xdr:to>
    <xdr:sp macro="" textlink="">
      <xdr:nvSpPr>
        <xdr:cNvPr id="246" name="楕円 245"/>
        <xdr:cNvSpPr/>
      </xdr:nvSpPr>
      <xdr:spPr>
        <a:xfrm>
          <a:off x="9398000" y="100368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147337</xdr:rowOff>
    </xdr:from>
    <xdr:ext cx="469744" cy="259045"/>
    <xdr:sp macro="" textlink="">
      <xdr:nvSpPr>
        <xdr:cNvPr id="247" name="【体育館・プール】&#10;一人当たり面積該当値テキスト"/>
        <xdr:cNvSpPr txBox="1"/>
      </xdr:nvSpPr>
      <xdr:spPr>
        <a:xfrm>
          <a:off x="9467850" y="9894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130175</xdr:rowOff>
    </xdr:from>
    <xdr:to>
      <xdr:col>50</xdr:col>
      <xdr:colOff>165100</xdr:colOff>
      <xdr:row>61</xdr:row>
      <xdr:rowOff>60325</xdr:rowOff>
    </xdr:to>
    <xdr:sp macro="" textlink="">
      <xdr:nvSpPr>
        <xdr:cNvPr id="248" name="楕円 247"/>
        <xdr:cNvSpPr/>
      </xdr:nvSpPr>
      <xdr:spPr>
        <a:xfrm>
          <a:off x="8636000" y="100425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3810</xdr:rowOff>
    </xdr:from>
    <xdr:to>
      <xdr:col>55</xdr:col>
      <xdr:colOff>0</xdr:colOff>
      <xdr:row>61</xdr:row>
      <xdr:rowOff>9525</xdr:rowOff>
    </xdr:to>
    <xdr:cxnSp macro="">
      <xdr:nvCxnSpPr>
        <xdr:cNvPr id="249" name="直線コネクタ 248"/>
        <xdr:cNvCxnSpPr/>
      </xdr:nvCxnSpPr>
      <xdr:spPr>
        <a:xfrm flipV="1">
          <a:off x="8686800" y="1008126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135890</xdr:rowOff>
    </xdr:from>
    <xdr:to>
      <xdr:col>46</xdr:col>
      <xdr:colOff>38100</xdr:colOff>
      <xdr:row>61</xdr:row>
      <xdr:rowOff>66040</xdr:rowOff>
    </xdr:to>
    <xdr:sp macro="" textlink="">
      <xdr:nvSpPr>
        <xdr:cNvPr id="250" name="楕円 249"/>
        <xdr:cNvSpPr/>
      </xdr:nvSpPr>
      <xdr:spPr>
        <a:xfrm>
          <a:off x="7842250" y="10048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9525</xdr:rowOff>
    </xdr:from>
    <xdr:to>
      <xdr:col>50</xdr:col>
      <xdr:colOff>114300</xdr:colOff>
      <xdr:row>61</xdr:row>
      <xdr:rowOff>15240</xdr:rowOff>
    </xdr:to>
    <xdr:cxnSp macro="">
      <xdr:nvCxnSpPr>
        <xdr:cNvPr id="251" name="直線コネクタ 250"/>
        <xdr:cNvCxnSpPr/>
      </xdr:nvCxnSpPr>
      <xdr:spPr>
        <a:xfrm flipV="1">
          <a:off x="7886700" y="1008697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135890</xdr:rowOff>
    </xdr:from>
    <xdr:to>
      <xdr:col>41</xdr:col>
      <xdr:colOff>101600</xdr:colOff>
      <xdr:row>61</xdr:row>
      <xdr:rowOff>66040</xdr:rowOff>
    </xdr:to>
    <xdr:sp macro="" textlink="">
      <xdr:nvSpPr>
        <xdr:cNvPr id="252" name="楕円 251"/>
        <xdr:cNvSpPr/>
      </xdr:nvSpPr>
      <xdr:spPr>
        <a:xfrm>
          <a:off x="7029450" y="10048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15240</xdr:rowOff>
    </xdr:from>
    <xdr:to>
      <xdr:col>45</xdr:col>
      <xdr:colOff>177800</xdr:colOff>
      <xdr:row>61</xdr:row>
      <xdr:rowOff>15240</xdr:rowOff>
    </xdr:to>
    <xdr:cxnSp macro="">
      <xdr:nvCxnSpPr>
        <xdr:cNvPr id="253" name="直線コネクタ 252"/>
        <xdr:cNvCxnSpPr/>
      </xdr:nvCxnSpPr>
      <xdr:spPr>
        <a:xfrm>
          <a:off x="7080250" y="1009269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141605</xdr:rowOff>
    </xdr:from>
    <xdr:to>
      <xdr:col>36</xdr:col>
      <xdr:colOff>165100</xdr:colOff>
      <xdr:row>61</xdr:row>
      <xdr:rowOff>71755</xdr:rowOff>
    </xdr:to>
    <xdr:sp macro="" textlink="">
      <xdr:nvSpPr>
        <xdr:cNvPr id="254" name="楕円 253"/>
        <xdr:cNvSpPr/>
      </xdr:nvSpPr>
      <xdr:spPr>
        <a:xfrm>
          <a:off x="6235700" y="10053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15240</xdr:rowOff>
    </xdr:from>
    <xdr:to>
      <xdr:col>41</xdr:col>
      <xdr:colOff>50800</xdr:colOff>
      <xdr:row>61</xdr:row>
      <xdr:rowOff>20955</xdr:rowOff>
    </xdr:to>
    <xdr:cxnSp macro="">
      <xdr:nvCxnSpPr>
        <xdr:cNvPr id="255" name="直線コネクタ 254"/>
        <xdr:cNvCxnSpPr/>
      </xdr:nvCxnSpPr>
      <xdr:spPr>
        <a:xfrm flipV="1">
          <a:off x="6286500" y="10092690"/>
          <a:ext cx="7937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xdr:cNvSpPr txBox="1"/>
      </xdr:nvSpPr>
      <xdr:spPr>
        <a:xfrm>
          <a:off x="845827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xdr:cNvSpPr txBox="1"/>
      </xdr:nvSpPr>
      <xdr:spPr>
        <a:xfrm>
          <a:off x="767722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xdr:cNvSpPr txBox="1"/>
      </xdr:nvSpPr>
      <xdr:spPr>
        <a:xfrm>
          <a:off x="6864427" y="103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146702</xdr:rowOff>
    </xdr:from>
    <xdr:ext cx="469744" cy="259045"/>
    <xdr:sp macro="" textlink="">
      <xdr:nvSpPr>
        <xdr:cNvPr id="259" name="n_4aveValue【体育館・プール】&#10;一人当たり面積"/>
        <xdr:cNvSpPr txBox="1"/>
      </xdr:nvSpPr>
      <xdr:spPr>
        <a:xfrm>
          <a:off x="6070677" y="1022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76852</xdr:rowOff>
    </xdr:from>
    <xdr:ext cx="469744" cy="259045"/>
    <xdr:sp macro="" textlink="">
      <xdr:nvSpPr>
        <xdr:cNvPr id="260" name="n_1mainValue【体育館・プール】&#10;一人当たり面積"/>
        <xdr:cNvSpPr txBox="1"/>
      </xdr:nvSpPr>
      <xdr:spPr>
        <a:xfrm>
          <a:off x="8458277" y="982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82567</xdr:rowOff>
    </xdr:from>
    <xdr:ext cx="469744" cy="259045"/>
    <xdr:sp macro="" textlink="">
      <xdr:nvSpPr>
        <xdr:cNvPr id="261" name="n_2mainValue【体育館・プール】&#10;一人当たり面積"/>
        <xdr:cNvSpPr txBox="1"/>
      </xdr:nvSpPr>
      <xdr:spPr>
        <a:xfrm>
          <a:off x="7677227" y="982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82567</xdr:rowOff>
    </xdr:from>
    <xdr:ext cx="469744" cy="259045"/>
    <xdr:sp macro="" textlink="">
      <xdr:nvSpPr>
        <xdr:cNvPr id="262" name="n_3mainValue【体育館・プール】&#10;一人当たり面積"/>
        <xdr:cNvSpPr txBox="1"/>
      </xdr:nvSpPr>
      <xdr:spPr>
        <a:xfrm>
          <a:off x="6864427" y="982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88282</xdr:rowOff>
    </xdr:from>
    <xdr:ext cx="469744" cy="259045"/>
    <xdr:sp macro="" textlink="">
      <xdr:nvSpPr>
        <xdr:cNvPr id="263" name="n_4mainValue【体育館・プール】&#10;一人当たり面積"/>
        <xdr:cNvSpPr txBox="1"/>
      </xdr:nvSpPr>
      <xdr:spPr>
        <a:xfrm>
          <a:off x="6070677" y="9835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xdr:cNvCxnSpPr/>
      </xdr:nvCxnSpPr>
      <xdr:spPr>
        <a:xfrm flipV="1">
          <a:off x="4177665" y="13064489"/>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xdr:cNvSpPr txBox="1"/>
      </xdr:nvSpPr>
      <xdr:spPr>
        <a:xfrm>
          <a:off x="4216400" y="1431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xdr:cNvCxnSpPr/>
      </xdr:nvCxnSpPr>
      <xdr:spPr>
        <a:xfrm>
          <a:off x="4108450" y="14315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xdr:cNvSpPr txBox="1"/>
      </xdr:nvSpPr>
      <xdr:spPr>
        <a:xfrm>
          <a:off x="4216400" y="1285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xdr:cNvCxnSpPr/>
      </xdr:nvCxnSpPr>
      <xdr:spPr>
        <a:xfrm>
          <a:off x="4108450" y="13064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xdr:cNvSpPr txBox="1"/>
      </xdr:nvSpPr>
      <xdr:spPr>
        <a:xfrm>
          <a:off x="4216400" y="13597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xdr:cNvSpPr/>
      </xdr:nvSpPr>
      <xdr:spPr>
        <a:xfrm>
          <a:off x="4127500" y="136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xdr:cNvSpPr/>
      </xdr:nvSpPr>
      <xdr:spPr>
        <a:xfrm>
          <a:off x="3384550" y="13606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xdr:cNvSpPr/>
      </xdr:nvSpPr>
      <xdr:spPr>
        <a:xfrm>
          <a:off x="2571750" y="1360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xdr:cNvSpPr/>
      </xdr:nvSpPr>
      <xdr:spPr>
        <a:xfrm>
          <a:off x="17780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xdr:cNvSpPr/>
      </xdr:nvSpPr>
      <xdr:spPr>
        <a:xfrm>
          <a:off x="984250" y="134467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147320</xdr:rowOff>
    </xdr:from>
    <xdr:to>
      <xdr:col>24</xdr:col>
      <xdr:colOff>114300</xdr:colOff>
      <xdr:row>80</xdr:row>
      <xdr:rowOff>77470</xdr:rowOff>
    </xdr:to>
    <xdr:sp macro="" textlink="">
      <xdr:nvSpPr>
        <xdr:cNvPr id="304" name="楕円 303"/>
        <xdr:cNvSpPr/>
      </xdr:nvSpPr>
      <xdr:spPr>
        <a:xfrm>
          <a:off x="4127500" y="13196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170197</xdr:rowOff>
    </xdr:from>
    <xdr:ext cx="405111" cy="259045"/>
    <xdr:sp macro="" textlink="">
      <xdr:nvSpPr>
        <xdr:cNvPr id="305" name="【福祉施設】&#10;有形固定資産減価償却率該当値テキスト"/>
        <xdr:cNvSpPr txBox="1"/>
      </xdr:nvSpPr>
      <xdr:spPr>
        <a:xfrm>
          <a:off x="4216400" y="1304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82550</xdr:rowOff>
    </xdr:from>
    <xdr:to>
      <xdr:col>20</xdr:col>
      <xdr:colOff>38100</xdr:colOff>
      <xdr:row>80</xdr:row>
      <xdr:rowOff>12700</xdr:rowOff>
    </xdr:to>
    <xdr:sp macro="" textlink="">
      <xdr:nvSpPr>
        <xdr:cNvPr id="306" name="楕円 305"/>
        <xdr:cNvSpPr/>
      </xdr:nvSpPr>
      <xdr:spPr>
        <a:xfrm>
          <a:off x="3384550" y="13131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133350</xdr:rowOff>
    </xdr:from>
    <xdr:to>
      <xdr:col>24</xdr:col>
      <xdr:colOff>63500</xdr:colOff>
      <xdr:row>80</xdr:row>
      <xdr:rowOff>26670</xdr:rowOff>
    </xdr:to>
    <xdr:cxnSp macro="">
      <xdr:nvCxnSpPr>
        <xdr:cNvPr id="307" name="直線コネクタ 306"/>
        <xdr:cNvCxnSpPr/>
      </xdr:nvCxnSpPr>
      <xdr:spPr>
        <a:xfrm>
          <a:off x="3429000" y="13182600"/>
          <a:ext cx="7493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23495</xdr:rowOff>
    </xdr:from>
    <xdr:to>
      <xdr:col>15</xdr:col>
      <xdr:colOff>101600</xdr:colOff>
      <xdr:row>79</xdr:row>
      <xdr:rowOff>125095</xdr:rowOff>
    </xdr:to>
    <xdr:sp macro="" textlink="">
      <xdr:nvSpPr>
        <xdr:cNvPr id="308" name="楕円 307"/>
        <xdr:cNvSpPr/>
      </xdr:nvSpPr>
      <xdr:spPr>
        <a:xfrm>
          <a:off x="2571750" y="130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74295</xdr:rowOff>
    </xdr:from>
    <xdr:to>
      <xdr:col>19</xdr:col>
      <xdr:colOff>177800</xdr:colOff>
      <xdr:row>79</xdr:row>
      <xdr:rowOff>133350</xdr:rowOff>
    </xdr:to>
    <xdr:cxnSp macro="">
      <xdr:nvCxnSpPr>
        <xdr:cNvPr id="309" name="直線コネクタ 308"/>
        <xdr:cNvCxnSpPr/>
      </xdr:nvCxnSpPr>
      <xdr:spPr>
        <a:xfrm>
          <a:off x="2622550" y="13123545"/>
          <a:ext cx="80645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132080</xdr:rowOff>
    </xdr:from>
    <xdr:to>
      <xdr:col>10</xdr:col>
      <xdr:colOff>165100</xdr:colOff>
      <xdr:row>79</xdr:row>
      <xdr:rowOff>62230</xdr:rowOff>
    </xdr:to>
    <xdr:sp macro="" textlink="">
      <xdr:nvSpPr>
        <xdr:cNvPr id="310" name="楕円 309"/>
        <xdr:cNvSpPr/>
      </xdr:nvSpPr>
      <xdr:spPr>
        <a:xfrm>
          <a:off x="1778000" y="13016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11430</xdr:rowOff>
    </xdr:from>
    <xdr:to>
      <xdr:col>15</xdr:col>
      <xdr:colOff>50800</xdr:colOff>
      <xdr:row>79</xdr:row>
      <xdr:rowOff>74295</xdr:rowOff>
    </xdr:to>
    <xdr:cxnSp macro="">
      <xdr:nvCxnSpPr>
        <xdr:cNvPr id="311" name="直線コネクタ 310"/>
        <xdr:cNvCxnSpPr/>
      </xdr:nvCxnSpPr>
      <xdr:spPr>
        <a:xfrm>
          <a:off x="1828800" y="13060680"/>
          <a:ext cx="79375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76836</xdr:rowOff>
    </xdr:from>
    <xdr:to>
      <xdr:col>6</xdr:col>
      <xdr:colOff>38100</xdr:colOff>
      <xdr:row>80</xdr:row>
      <xdr:rowOff>6986</xdr:rowOff>
    </xdr:to>
    <xdr:sp macro="" textlink="">
      <xdr:nvSpPr>
        <xdr:cNvPr id="312" name="楕円 311"/>
        <xdr:cNvSpPr/>
      </xdr:nvSpPr>
      <xdr:spPr>
        <a:xfrm>
          <a:off x="984250" y="131260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11430</xdr:rowOff>
    </xdr:from>
    <xdr:to>
      <xdr:col>10</xdr:col>
      <xdr:colOff>114300</xdr:colOff>
      <xdr:row>79</xdr:row>
      <xdr:rowOff>127636</xdr:rowOff>
    </xdr:to>
    <xdr:cxnSp macro="">
      <xdr:nvCxnSpPr>
        <xdr:cNvPr id="313" name="直線コネクタ 312"/>
        <xdr:cNvCxnSpPr/>
      </xdr:nvCxnSpPr>
      <xdr:spPr>
        <a:xfrm flipV="1">
          <a:off x="1028700" y="13060680"/>
          <a:ext cx="800100" cy="11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xdr:cNvSpPr txBox="1"/>
      </xdr:nvSpPr>
      <xdr:spPr>
        <a:xfrm>
          <a:off x="3239144" y="1369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xdr:cNvSpPr txBox="1"/>
      </xdr:nvSpPr>
      <xdr:spPr>
        <a:xfrm>
          <a:off x="2439044" y="1369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xdr:cNvSpPr txBox="1"/>
      </xdr:nvSpPr>
      <xdr:spPr>
        <a:xfrm>
          <a:off x="1645294" y="1367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7" name="n_4aveValue【福祉施設】&#10;有形固定資産減価償却率"/>
        <xdr:cNvSpPr txBox="1"/>
      </xdr:nvSpPr>
      <xdr:spPr>
        <a:xfrm>
          <a:off x="8515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29227</xdr:rowOff>
    </xdr:from>
    <xdr:ext cx="405111" cy="259045"/>
    <xdr:sp macro="" textlink="">
      <xdr:nvSpPr>
        <xdr:cNvPr id="318" name="n_1mainValue【福祉施設】&#10;有形固定資産減価償却率"/>
        <xdr:cNvSpPr txBox="1"/>
      </xdr:nvSpPr>
      <xdr:spPr>
        <a:xfrm>
          <a:off x="3239144" y="1291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141622</xdr:rowOff>
    </xdr:from>
    <xdr:ext cx="405111" cy="259045"/>
    <xdr:sp macro="" textlink="">
      <xdr:nvSpPr>
        <xdr:cNvPr id="319" name="n_2mainValue【福祉施設】&#10;有形固定資産減価償却率"/>
        <xdr:cNvSpPr txBox="1"/>
      </xdr:nvSpPr>
      <xdr:spPr>
        <a:xfrm>
          <a:off x="2439044" y="1286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78757</xdr:rowOff>
    </xdr:from>
    <xdr:ext cx="405111" cy="259045"/>
    <xdr:sp macro="" textlink="">
      <xdr:nvSpPr>
        <xdr:cNvPr id="320" name="n_3mainValue【福祉施設】&#10;有形固定資産減価償却率"/>
        <xdr:cNvSpPr txBox="1"/>
      </xdr:nvSpPr>
      <xdr:spPr>
        <a:xfrm>
          <a:off x="1645294" y="1279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23513</xdr:rowOff>
    </xdr:from>
    <xdr:ext cx="405111" cy="259045"/>
    <xdr:sp macro="" textlink="">
      <xdr:nvSpPr>
        <xdr:cNvPr id="321" name="n_4mainValue【福祉施設】&#10;有形固定資産減価償却率"/>
        <xdr:cNvSpPr txBox="1"/>
      </xdr:nvSpPr>
      <xdr:spPr>
        <a:xfrm>
          <a:off x="851544" y="12907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xdr:cNvCxnSpPr/>
      </xdr:nvCxnSpPr>
      <xdr:spPr>
        <a:xfrm flipV="1">
          <a:off x="9429115" y="1300607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xdr:cNvSpPr txBox="1"/>
      </xdr:nvSpPr>
      <xdr:spPr>
        <a:xfrm>
          <a:off x="9467850"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xdr:cNvCxnSpPr/>
      </xdr:nvCxnSpPr>
      <xdr:spPr>
        <a:xfrm>
          <a:off x="935990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xdr:cNvSpPr txBox="1"/>
      </xdr:nvSpPr>
      <xdr:spPr>
        <a:xfrm>
          <a:off x="9467850" y="1278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xdr:cNvCxnSpPr/>
      </xdr:nvCxnSpPr>
      <xdr:spPr>
        <a:xfrm>
          <a:off x="9359900" y="13006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xdr:cNvSpPr txBox="1"/>
      </xdr:nvSpPr>
      <xdr:spPr>
        <a:xfrm>
          <a:off x="9467850" y="13947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xdr:cNvSpPr/>
      </xdr:nvSpPr>
      <xdr:spPr>
        <a:xfrm>
          <a:off x="939800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xdr:cNvSpPr/>
      </xdr:nvSpPr>
      <xdr:spPr>
        <a:xfrm>
          <a:off x="8636000" y="13968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xdr:cNvSpPr/>
      </xdr:nvSpPr>
      <xdr:spPr>
        <a:xfrm>
          <a:off x="784225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xdr:cNvSpPr/>
      </xdr:nvSpPr>
      <xdr:spPr>
        <a:xfrm>
          <a:off x="7029450" y="13964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xdr:cNvSpPr/>
      </xdr:nvSpPr>
      <xdr:spPr>
        <a:xfrm>
          <a:off x="6235700" y="13856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40639</xdr:rowOff>
    </xdr:from>
    <xdr:to>
      <xdr:col>55</xdr:col>
      <xdr:colOff>50800</xdr:colOff>
      <xdr:row>83</xdr:row>
      <xdr:rowOff>142239</xdr:rowOff>
    </xdr:to>
    <xdr:sp macro="" textlink="">
      <xdr:nvSpPr>
        <xdr:cNvPr id="361" name="楕円 360"/>
        <xdr:cNvSpPr/>
      </xdr:nvSpPr>
      <xdr:spPr>
        <a:xfrm>
          <a:off x="9398000" y="137502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63516</xdr:rowOff>
    </xdr:from>
    <xdr:ext cx="469744" cy="259045"/>
    <xdr:sp macro="" textlink="">
      <xdr:nvSpPr>
        <xdr:cNvPr id="362" name="【福祉施設】&#10;一人当たり面積該当値テキスト"/>
        <xdr:cNvSpPr txBox="1"/>
      </xdr:nvSpPr>
      <xdr:spPr>
        <a:xfrm>
          <a:off x="9467850" y="1360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44450</xdr:rowOff>
    </xdr:from>
    <xdr:to>
      <xdr:col>50</xdr:col>
      <xdr:colOff>165100</xdr:colOff>
      <xdr:row>83</xdr:row>
      <xdr:rowOff>146050</xdr:rowOff>
    </xdr:to>
    <xdr:sp macro="" textlink="">
      <xdr:nvSpPr>
        <xdr:cNvPr id="363" name="楕円 362"/>
        <xdr:cNvSpPr/>
      </xdr:nvSpPr>
      <xdr:spPr>
        <a:xfrm>
          <a:off x="8636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91439</xdr:rowOff>
    </xdr:from>
    <xdr:to>
      <xdr:col>55</xdr:col>
      <xdr:colOff>0</xdr:colOff>
      <xdr:row>83</xdr:row>
      <xdr:rowOff>95250</xdr:rowOff>
    </xdr:to>
    <xdr:cxnSp macro="">
      <xdr:nvCxnSpPr>
        <xdr:cNvPr id="364" name="直線コネクタ 363"/>
        <xdr:cNvCxnSpPr/>
      </xdr:nvCxnSpPr>
      <xdr:spPr>
        <a:xfrm flipV="1">
          <a:off x="8686800" y="13801089"/>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52070</xdr:rowOff>
    </xdr:from>
    <xdr:to>
      <xdr:col>46</xdr:col>
      <xdr:colOff>38100</xdr:colOff>
      <xdr:row>83</xdr:row>
      <xdr:rowOff>153670</xdr:rowOff>
    </xdr:to>
    <xdr:sp macro="" textlink="">
      <xdr:nvSpPr>
        <xdr:cNvPr id="365" name="楕円 364"/>
        <xdr:cNvSpPr/>
      </xdr:nvSpPr>
      <xdr:spPr>
        <a:xfrm>
          <a:off x="7842250" y="13761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95250</xdr:rowOff>
    </xdr:from>
    <xdr:to>
      <xdr:col>50</xdr:col>
      <xdr:colOff>114300</xdr:colOff>
      <xdr:row>83</xdr:row>
      <xdr:rowOff>102870</xdr:rowOff>
    </xdr:to>
    <xdr:cxnSp macro="">
      <xdr:nvCxnSpPr>
        <xdr:cNvPr id="366" name="直線コネクタ 365"/>
        <xdr:cNvCxnSpPr/>
      </xdr:nvCxnSpPr>
      <xdr:spPr>
        <a:xfrm flipV="1">
          <a:off x="7886700" y="1380490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52070</xdr:rowOff>
    </xdr:from>
    <xdr:to>
      <xdr:col>41</xdr:col>
      <xdr:colOff>101600</xdr:colOff>
      <xdr:row>83</xdr:row>
      <xdr:rowOff>153670</xdr:rowOff>
    </xdr:to>
    <xdr:sp macro="" textlink="">
      <xdr:nvSpPr>
        <xdr:cNvPr id="367" name="楕円 366"/>
        <xdr:cNvSpPr/>
      </xdr:nvSpPr>
      <xdr:spPr>
        <a:xfrm>
          <a:off x="7029450" y="1376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102870</xdr:rowOff>
    </xdr:from>
    <xdr:to>
      <xdr:col>45</xdr:col>
      <xdr:colOff>177800</xdr:colOff>
      <xdr:row>83</xdr:row>
      <xdr:rowOff>102870</xdr:rowOff>
    </xdr:to>
    <xdr:cxnSp macro="">
      <xdr:nvCxnSpPr>
        <xdr:cNvPr id="368" name="直線コネクタ 367"/>
        <xdr:cNvCxnSpPr/>
      </xdr:nvCxnSpPr>
      <xdr:spPr>
        <a:xfrm>
          <a:off x="7080250" y="1381252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170180</xdr:rowOff>
    </xdr:from>
    <xdr:to>
      <xdr:col>36</xdr:col>
      <xdr:colOff>165100</xdr:colOff>
      <xdr:row>82</xdr:row>
      <xdr:rowOff>100330</xdr:rowOff>
    </xdr:to>
    <xdr:sp macro="" textlink="">
      <xdr:nvSpPr>
        <xdr:cNvPr id="369" name="楕円 368"/>
        <xdr:cNvSpPr/>
      </xdr:nvSpPr>
      <xdr:spPr>
        <a:xfrm>
          <a:off x="62357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49530</xdr:rowOff>
    </xdr:from>
    <xdr:to>
      <xdr:col>41</xdr:col>
      <xdr:colOff>50800</xdr:colOff>
      <xdr:row>83</xdr:row>
      <xdr:rowOff>102870</xdr:rowOff>
    </xdr:to>
    <xdr:cxnSp macro="">
      <xdr:nvCxnSpPr>
        <xdr:cNvPr id="370" name="直線コネクタ 369"/>
        <xdr:cNvCxnSpPr/>
      </xdr:nvCxnSpPr>
      <xdr:spPr>
        <a:xfrm>
          <a:off x="6286500" y="13594080"/>
          <a:ext cx="793750" cy="21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xdr:cNvSpPr txBox="1"/>
      </xdr:nvSpPr>
      <xdr:spPr>
        <a:xfrm>
          <a:off x="8458277" y="1405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xdr:cNvSpPr txBox="1"/>
      </xdr:nvSpPr>
      <xdr:spPr>
        <a:xfrm>
          <a:off x="7677227" y="1405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xdr:cNvSpPr txBox="1"/>
      </xdr:nvSpPr>
      <xdr:spPr>
        <a:xfrm>
          <a:off x="686442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4" name="n_4aveValue【福祉施設】&#10;一人当たり面積"/>
        <xdr:cNvSpPr txBox="1"/>
      </xdr:nvSpPr>
      <xdr:spPr>
        <a:xfrm>
          <a:off x="6070677"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162577</xdr:rowOff>
    </xdr:from>
    <xdr:ext cx="469744" cy="259045"/>
    <xdr:sp macro="" textlink="">
      <xdr:nvSpPr>
        <xdr:cNvPr id="375" name="n_1mainValue【福祉施設】&#10;一人当たり面積"/>
        <xdr:cNvSpPr txBox="1"/>
      </xdr:nvSpPr>
      <xdr:spPr>
        <a:xfrm>
          <a:off x="845827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170197</xdr:rowOff>
    </xdr:from>
    <xdr:ext cx="469744" cy="259045"/>
    <xdr:sp macro="" textlink="">
      <xdr:nvSpPr>
        <xdr:cNvPr id="376" name="n_2mainValue【福祉施設】&#10;一人当たり面積"/>
        <xdr:cNvSpPr txBox="1"/>
      </xdr:nvSpPr>
      <xdr:spPr>
        <a:xfrm>
          <a:off x="7677227"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170197</xdr:rowOff>
    </xdr:from>
    <xdr:ext cx="469744" cy="259045"/>
    <xdr:sp macro="" textlink="">
      <xdr:nvSpPr>
        <xdr:cNvPr id="377" name="n_3mainValue【福祉施設】&#10;一人当たり面積"/>
        <xdr:cNvSpPr txBox="1"/>
      </xdr:nvSpPr>
      <xdr:spPr>
        <a:xfrm>
          <a:off x="6864427"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116857</xdr:rowOff>
    </xdr:from>
    <xdr:ext cx="469744" cy="259045"/>
    <xdr:sp macro="" textlink="">
      <xdr:nvSpPr>
        <xdr:cNvPr id="378" name="n_4mainValue【福祉施設】&#10;一人当たり面積"/>
        <xdr:cNvSpPr txBox="1"/>
      </xdr:nvSpPr>
      <xdr:spPr>
        <a:xfrm>
          <a:off x="6070677" y="1333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xdr:cNvCxnSpPr/>
      </xdr:nvCxnSpPr>
      <xdr:spPr>
        <a:xfrm flipV="1">
          <a:off x="4177665" y="165677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xdr:cNvSpPr txBox="1"/>
      </xdr:nvSpPr>
      <xdr:spPr>
        <a:xfrm>
          <a:off x="4216400"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xdr:cNvCxnSpPr/>
      </xdr:nvCxnSpPr>
      <xdr:spPr>
        <a:xfrm>
          <a:off x="4108450" y="18087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xdr:cNvSpPr txBox="1"/>
      </xdr:nvSpPr>
      <xdr:spPr>
        <a:xfrm>
          <a:off x="4216400" y="1634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xdr:cNvCxnSpPr/>
      </xdr:nvCxnSpPr>
      <xdr:spPr>
        <a:xfrm>
          <a:off x="4108450" y="16567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xdr:cNvSpPr txBox="1"/>
      </xdr:nvSpPr>
      <xdr:spPr>
        <a:xfrm>
          <a:off x="4216400" y="1710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xdr:cNvSpPr/>
      </xdr:nvSpPr>
      <xdr:spPr>
        <a:xfrm>
          <a:off x="4127500" y="1725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xdr:cNvSpPr/>
      </xdr:nvSpPr>
      <xdr:spPr>
        <a:xfrm>
          <a:off x="3384550" y="172161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xdr:cNvSpPr/>
      </xdr:nvSpPr>
      <xdr:spPr>
        <a:xfrm>
          <a:off x="2571750" y="1719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xdr:cNvSpPr/>
      </xdr:nvSpPr>
      <xdr:spPr>
        <a:xfrm>
          <a:off x="177800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xdr:cNvSpPr/>
      </xdr:nvSpPr>
      <xdr:spPr>
        <a:xfrm>
          <a:off x="984250" y="171361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636</xdr:rowOff>
    </xdr:from>
    <xdr:to>
      <xdr:col>24</xdr:col>
      <xdr:colOff>114300</xdr:colOff>
      <xdr:row>105</xdr:row>
      <xdr:rowOff>102236</xdr:rowOff>
    </xdr:to>
    <xdr:sp macro="" textlink="">
      <xdr:nvSpPr>
        <xdr:cNvPr id="419" name="楕円 418"/>
        <xdr:cNvSpPr/>
      </xdr:nvSpPr>
      <xdr:spPr>
        <a:xfrm>
          <a:off x="4127500" y="1743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150513</xdr:rowOff>
    </xdr:from>
    <xdr:ext cx="405111" cy="259045"/>
    <xdr:sp macro="" textlink="">
      <xdr:nvSpPr>
        <xdr:cNvPr id="420" name="【市民会館】&#10;有形固定資産減価償却率該当値テキスト"/>
        <xdr:cNvSpPr txBox="1"/>
      </xdr:nvSpPr>
      <xdr:spPr>
        <a:xfrm>
          <a:off x="4216400" y="1740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133986</xdr:rowOff>
    </xdr:from>
    <xdr:to>
      <xdr:col>20</xdr:col>
      <xdr:colOff>38100</xdr:colOff>
      <xdr:row>105</xdr:row>
      <xdr:rowOff>64136</xdr:rowOff>
    </xdr:to>
    <xdr:sp macro="" textlink="">
      <xdr:nvSpPr>
        <xdr:cNvPr id="421" name="楕円 420"/>
        <xdr:cNvSpPr/>
      </xdr:nvSpPr>
      <xdr:spPr>
        <a:xfrm>
          <a:off x="3384550" y="173932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13336</xdr:rowOff>
    </xdr:from>
    <xdr:to>
      <xdr:col>24</xdr:col>
      <xdr:colOff>63500</xdr:colOff>
      <xdr:row>105</xdr:row>
      <xdr:rowOff>51436</xdr:rowOff>
    </xdr:to>
    <xdr:cxnSp macro="">
      <xdr:nvCxnSpPr>
        <xdr:cNvPr id="422" name="直線コネクタ 421"/>
        <xdr:cNvCxnSpPr/>
      </xdr:nvCxnSpPr>
      <xdr:spPr>
        <a:xfrm>
          <a:off x="3429000" y="17444086"/>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103505</xdr:rowOff>
    </xdr:from>
    <xdr:to>
      <xdr:col>15</xdr:col>
      <xdr:colOff>101600</xdr:colOff>
      <xdr:row>105</xdr:row>
      <xdr:rowOff>33655</xdr:rowOff>
    </xdr:to>
    <xdr:sp macro="" textlink="">
      <xdr:nvSpPr>
        <xdr:cNvPr id="423" name="楕円 422"/>
        <xdr:cNvSpPr/>
      </xdr:nvSpPr>
      <xdr:spPr>
        <a:xfrm>
          <a:off x="2571750" y="1736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154305</xdr:rowOff>
    </xdr:from>
    <xdr:to>
      <xdr:col>19</xdr:col>
      <xdr:colOff>177800</xdr:colOff>
      <xdr:row>105</xdr:row>
      <xdr:rowOff>13336</xdr:rowOff>
    </xdr:to>
    <xdr:cxnSp macro="">
      <xdr:nvCxnSpPr>
        <xdr:cNvPr id="424" name="直線コネクタ 423"/>
        <xdr:cNvCxnSpPr/>
      </xdr:nvCxnSpPr>
      <xdr:spPr>
        <a:xfrm>
          <a:off x="2622550" y="17413605"/>
          <a:ext cx="80645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76836</xdr:rowOff>
    </xdr:from>
    <xdr:to>
      <xdr:col>10</xdr:col>
      <xdr:colOff>165100</xdr:colOff>
      <xdr:row>105</xdr:row>
      <xdr:rowOff>6986</xdr:rowOff>
    </xdr:to>
    <xdr:sp macro="" textlink="">
      <xdr:nvSpPr>
        <xdr:cNvPr id="425" name="楕円 424"/>
        <xdr:cNvSpPr/>
      </xdr:nvSpPr>
      <xdr:spPr>
        <a:xfrm>
          <a:off x="1778000" y="1733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127636</xdr:rowOff>
    </xdr:from>
    <xdr:to>
      <xdr:col>15</xdr:col>
      <xdr:colOff>50800</xdr:colOff>
      <xdr:row>104</xdr:row>
      <xdr:rowOff>154305</xdr:rowOff>
    </xdr:to>
    <xdr:cxnSp macro="">
      <xdr:nvCxnSpPr>
        <xdr:cNvPr id="426" name="直線コネクタ 425"/>
        <xdr:cNvCxnSpPr/>
      </xdr:nvCxnSpPr>
      <xdr:spPr>
        <a:xfrm>
          <a:off x="1828800" y="17386936"/>
          <a:ext cx="79375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67311</xdr:rowOff>
    </xdr:from>
    <xdr:to>
      <xdr:col>6</xdr:col>
      <xdr:colOff>38100</xdr:colOff>
      <xdr:row>104</xdr:row>
      <xdr:rowOff>168911</xdr:rowOff>
    </xdr:to>
    <xdr:sp macro="" textlink="">
      <xdr:nvSpPr>
        <xdr:cNvPr id="427" name="楕円 426"/>
        <xdr:cNvSpPr/>
      </xdr:nvSpPr>
      <xdr:spPr>
        <a:xfrm>
          <a:off x="984250" y="173266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118111</xdr:rowOff>
    </xdr:from>
    <xdr:to>
      <xdr:col>10</xdr:col>
      <xdr:colOff>114300</xdr:colOff>
      <xdr:row>104</xdr:row>
      <xdr:rowOff>127636</xdr:rowOff>
    </xdr:to>
    <xdr:cxnSp macro="">
      <xdr:nvCxnSpPr>
        <xdr:cNvPr id="428" name="直線コネクタ 427"/>
        <xdr:cNvCxnSpPr/>
      </xdr:nvCxnSpPr>
      <xdr:spPr>
        <a:xfrm>
          <a:off x="1028700" y="17377411"/>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xdr:cNvSpPr txBox="1"/>
      </xdr:nvSpPr>
      <xdr:spPr>
        <a:xfrm>
          <a:off x="32391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xdr:cNvSpPr txBox="1"/>
      </xdr:nvSpPr>
      <xdr:spPr>
        <a:xfrm>
          <a:off x="2439044"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xdr:cNvSpPr txBox="1"/>
      </xdr:nvSpPr>
      <xdr:spPr>
        <a:xfrm>
          <a:off x="1645294" y="1695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xdr:cNvSpPr txBox="1"/>
      </xdr:nvSpPr>
      <xdr:spPr>
        <a:xfrm>
          <a:off x="851544" y="1691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55263</xdr:rowOff>
    </xdr:from>
    <xdr:ext cx="405111" cy="259045"/>
    <xdr:sp macro="" textlink="">
      <xdr:nvSpPr>
        <xdr:cNvPr id="433" name="n_1mainValue【市民会館】&#10;有形固定資産減価償却率"/>
        <xdr:cNvSpPr txBox="1"/>
      </xdr:nvSpPr>
      <xdr:spPr>
        <a:xfrm>
          <a:off x="3239144" y="17486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24782</xdr:rowOff>
    </xdr:from>
    <xdr:ext cx="405111" cy="259045"/>
    <xdr:sp macro="" textlink="">
      <xdr:nvSpPr>
        <xdr:cNvPr id="434" name="n_2mainValue【市民会館】&#10;有形固定資産減価償却率"/>
        <xdr:cNvSpPr txBox="1"/>
      </xdr:nvSpPr>
      <xdr:spPr>
        <a:xfrm>
          <a:off x="2439044" y="17455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169563</xdr:rowOff>
    </xdr:from>
    <xdr:ext cx="405111" cy="259045"/>
    <xdr:sp macro="" textlink="">
      <xdr:nvSpPr>
        <xdr:cNvPr id="435" name="n_3mainValue【市民会館】&#10;有形固定資産減価償却率"/>
        <xdr:cNvSpPr txBox="1"/>
      </xdr:nvSpPr>
      <xdr:spPr>
        <a:xfrm>
          <a:off x="1645294" y="1742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160038</xdr:rowOff>
    </xdr:from>
    <xdr:ext cx="405111" cy="259045"/>
    <xdr:sp macro="" textlink="">
      <xdr:nvSpPr>
        <xdr:cNvPr id="436" name="n_4mainValue【市民会館】&#10;有形固定資産減価償却率"/>
        <xdr:cNvSpPr txBox="1"/>
      </xdr:nvSpPr>
      <xdr:spPr>
        <a:xfrm>
          <a:off x="851544" y="1741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xdr:cNvCxnSpPr/>
      </xdr:nvCxnSpPr>
      <xdr:spPr>
        <a:xfrm flipV="1">
          <a:off x="9429115" y="165773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xdr:cNvSpPr txBox="1"/>
      </xdr:nvSpPr>
      <xdr:spPr>
        <a:xfrm>
          <a:off x="9467850"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xdr:cNvCxnSpPr/>
      </xdr:nvCxnSpPr>
      <xdr:spPr>
        <a:xfrm>
          <a:off x="9359900" y="17979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xdr:cNvSpPr txBox="1"/>
      </xdr:nvSpPr>
      <xdr:spPr>
        <a:xfrm>
          <a:off x="9467850" y="1635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xdr:cNvCxnSpPr/>
      </xdr:nvCxnSpPr>
      <xdr:spPr>
        <a:xfrm>
          <a:off x="9359900" y="16577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xdr:cNvSpPr txBox="1"/>
      </xdr:nvSpPr>
      <xdr:spPr>
        <a:xfrm>
          <a:off x="9467850" y="17338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xdr:cNvSpPr/>
      </xdr:nvSpPr>
      <xdr:spPr>
        <a:xfrm>
          <a:off x="9398000" y="17486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xdr:cNvSpPr/>
      </xdr:nvSpPr>
      <xdr:spPr>
        <a:xfrm>
          <a:off x="863600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xdr:cNvSpPr/>
      </xdr:nvSpPr>
      <xdr:spPr>
        <a:xfrm>
          <a:off x="78422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xdr:cNvSpPr/>
      </xdr:nvSpPr>
      <xdr:spPr>
        <a:xfrm>
          <a:off x="70294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xdr:cNvSpPr/>
      </xdr:nvSpPr>
      <xdr:spPr>
        <a:xfrm>
          <a:off x="6235700" y="1756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105411</xdr:rowOff>
    </xdr:from>
    <xdr:to>
      <xdr:col>55</xdr:col>
      <xdr:colOff>50800</xdr:colOff>
      <xdr:row>106</xdr:row>
      <xdr:rowOff>35561</xdr:rowOff>
    </xdr:to>
    <xdr:sp macro="" textlink="">
      <xdr:nvSpPr>
        <xdr:cNvPr id="476" name="楕円 475"/>
        <xdr:cNvSpPr/>
      </xdr:nvSpPr>
      <xdr:spPr>
        <a:xfrm>
          <a:off x="9398000" y="175361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83838</xdr:rowOff>
    </xdr:from>
    <xdr:ext cx="469744" cy="259045"/>
    <xdr:sp macro="" textlink="">
      <xdr:nvSpPr>
        <xdr:cNvPr id="477" name="【市民会館】&#10;一人当たり面積該当値テキスト"/>
        <xdr:cNvSpPr txBox="1"/>
      </xdr:nvSpPr>
      <xdr:spPr>
        <a:xfrm>
          <a:off x="9467850" y="1751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109220</xdr:rowOff>
    </xdr:from>
    <xdr:to>
      <xdr:col>50</xdr:col>
      <xdr:colOff>165100</xdr:colOff>
      <xdr:row>106</xdr:row>
      <xdr:rowOff>39370</xdr:rowOff>
    </xdr:to>
    <xdr:sp macro="" textlink="">
      <xdr:nvSpPr>
        <xdr:cNvPr id="478" name="楕円 477"/>
        <xdr:cNvSpPr/>
      </xdr:nvSpPr>
      <xdr:spPr>
        <a:xfrm>
          <a:off x="8636000" y="1753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156211</xdr:rowOff>
    </xdr:from>
    <xdr:to>
      <xdr:col>55</xdr:col>
      <xdr:colOff>0</xdr:colOff>
      <xdr:row>105</xdr:row>
      <xdr:rowOff>160020</xdr:rowOff>
    </xdr:to>
    <xdr:cxnSp macro="">
      <xdr:nvCxnSpPr>
        <xdr:cNvPr id="479" name="直線コネクタ 478"/>
        <xdr:cNvCxnSpPr/>
      </xdr:nvCxnSpPr>
      <xdr:spPr>
        <a:xfrm flipV="1">
          <a:off x="8686800" y="17586961"/>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116839</xdr:rowOff>
    </xdr:from>
    <xdr:to>
      <xdr:col>46</xdr:col>
      <xdr:colOff>38100</xdr:colOff>
      <xdr:row>106</xdr:row>
      <xdr:rowOff>46989</xdr:rowOff>
    </xdr:to>
    <xdr:sp macro="" textlink="">
      <xdr:nvSpPr>
        <xdr:cNvPr id="480" name="楕円 479"/>
        <xdr:cNvSpPr/>
      </xdr:nvSpPr>
      <xdr:spPr>
        <a:xfrm>
          <a:off x="7842250" y="175475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160020</xdr:rowOff>
    </xdr:from>
    <xdr:to>
      <xdr:col>50</xdr:col>
      <xdr:colOff>114300</xdr:colOff>
      <xdr:row>105</xdr:row>
      <xdr:rowOff>167639</xdr:rowOff>
    </xdr:to>
    <xdr:cxnSp macro="">
      <xdr:nvCxnSpPr>
        <xdr:cNvPr id="481" name="直線コネクタ 480"/>
        <xdr:cNvCxnSpPr/>
      </xdr:nvCxnSpPr>
      <xdr:spPr>
        <a:xfrm flipV="1">
          <a:off x="7886700" y="17590770"/>
          <a:ext cx="8001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116839</xdr:rowOff>
    </xdr:from>
    <xdr:to>
      <xdr:col>41</xdr:col>
      <xdr:colOff>101600</xdr:colOff>
      <xdr:row>106</xdr:row>
      <xdr:rowOff>46989</xdr:rowOff>
    </xdr:to>
    <xdr:sp macro="" textlink="">
      <xdr:nvSpPr>
        <xdr:cNvPr id="482" name="楕円 481"/>
        <xdr:cNvSpPr/>
      </xdr:nvSpPr>
      <xdr:spPr>
        <a:xfrm>
          <a:off x="702945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167639</xdr:rowOff>
    </xdr:from>
    <xdr:to>
      <xdr:col>45</xdr:col>
      <xdr:colOff>177800</xdr:colOff>
      <xdr:row>105</xdr:row>
      <xdr:rowOff>167639</xdr:rowOff>
    </xdr:to>
    <xdr:cxnSp macro="">
      <xdr:nvCxnSpPr>
        <xdr:cNvPr id="483" name="直線コネクタ 482"/>
        <xdr:cNvCxnSpPr/>
      </xdr:nvCxnSpPr>
      <xdr:spPr>
        <a:xfrm>
          <a:off x="7080250" y="1759838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120650</xdr:rowOff>
    </xdr:from>
    <xdr:to>
      <xdr:col>36</xdr:col>
      <xdr:colOff>165100</xdr:colOff>
      <xdr:row>106</xdr:row>
      <xdr:rowOff>50800</xdr:rowOff>
    </xdr:to>
    <xdr:sp macro="" textlink="">
      <xdr:nvSpPr>
        <xdr:cNvPr id="484" name="楕円 483"/>
        <xdr:cNvSpPr/>
      </xdr:nvSpPr>
      <xdr:spPr>
        <a:xfrm>
          <a:off x="62357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167639</xdr:rowOff>
    </xdr:from>
    <xdr:to>
      <xdr:col>41</xdr:col>
      <xdr:colOff>50800</xdr:colOff>
      <xdr:row>106</xdr:row>
      <xdr:rowOff>0</xdr:rowOff>
    </xdr:to>
    <xdr:cxnSp macro="">
      <xdr:nvCxnSpPr>
        <xdr:cNvPr id="485" name="直線コネクタ 484"/>
        <xdr:cNvCxnSpPr/>
      </xdr:nvCxnSpPr>
      <xdr:spPr>
        <a:xfrm flipV="1">
          <a:off x="6286500" y="17598389"/>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xdr:cNvSpPr txBox="1"/>
      </xdr:nvSpPr>
      <xdr:spPr>
        <a:xfrm>
          <a:off x="845827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xdr:cNvSpPr txBox="1"/>
      </xdr:nvSpPr>
      <xdr:spPr>
        <a:xfrm>
          <a:off x="7677227"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xdr:cNvSpPr txBox="1"/>
      </xdr:nvSpPr>
      <xdr:spPr>
        <a:xfrm>
          <a:off x="6864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9" name="n_4aveValue【市民会館】&#10;一人当たり面積"/>
        <xdr:cNvSpPr txBox="1"/>
      </xdr:nvSpPr>
      <xdr:spPr>
        <a:xfrm>
          <a:off x="607067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30497</xdr:rowOff>
    </xdr:from>
    <xdr:ext cx="469744" cy="259045"/>
    <xdr:sp macro="" textlink="">
      <xdr:nvSpPr>
        <xdr:cNvPr id="490" name="n_1mainValue【市民会館】&#10;一人当たり面積"/>
        <xdr:cNvSpPr txBox="1"/>
      </xdr:nvSpPr>
      <xdr:spPr>
        <a:xfrm>
          <a:off x="8458277" y="1763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38116</xdr:rowOff>
    </xdr:from>
    <xdr:ext cx="469744" cy="259045"/>
    <xdr:sp macro="" textlink="">
      <xdr:nvSpPr>
        <xdr:cNvPr id="491" name="n_2mainValue【市民会館】&#10;一人当たり面積"/>
        <xdr:cNvSpPr txBox="1"/>
      </xdr:nvSpPr>
      <xdr:spPr>
        <a:xfrm>
          <a:off x="7677227"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38116</xdr:rowOff>
    </xdr:from>
    <xdr:ext cx="469744" cy="259045"/>
    <xdr:sp macro="" textlink="">
      <xdr:nvSpPr>
        <xdr:cNvPr id="492" name="n_3mainValue【市民会館】&#10;一人当たり面積"/>
        <xdr:cNvSpPr txBox="1"/>
      </xdr:nvSpPr>
      <xdr:spPr>
        <a:xfrm>
          <a:off x="6864427"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67327</xdr:rowOff>
    </xdr:from>
    <xdr:ext cx="469744" cy="259045"/>
    <xdr:sp macro="" textlink="">
      <xdr:nvSpPr>
        <xdr:cNvPr id="493" name="n_4mainValue【市民会館】&#10;一人当たり面積"/>
        <xdr:cNvSpPr txBox="1"/>
      </xdr:nvSpPr>
      <xdr:spPr>
        <a:xfrm>
          <a:off x="607067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xdr:cNvCxnSpPr/>
      </xdr:nvCxnSpPr>
      <xdr:spPr>
        <a:xfrm flipV="1">
          <a:off x="14699614" y="5525951"/>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xdr:cNvSpPr txBox="1"/>
      </xdr:nvSpPr>
      <xdr:spPr>
        <a:xfrm>
          <a:off x="14738350" y="6989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xdr:cNvCxnSpPr/>
      </xdr:nvCxnSpPr>
      <xdr:spPr>
        <a:xfrm>
          <a:off x="14611350" y="6985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xdr:cNvSpPr txBox="1"/>
      </xdr:nvSpPr>
      <xdr:spPr>
        <a:xfrm>
          <a:off x="14738350" y="53075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xdr:cNvCxnSpPr/>
      </xdr:nvCxnSpPr>
      <xdr:spPr>
        <a:xfrm>
          <a:off x="14611350" y="55259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xdr:cNvSpPr txBox="1"/>
      </xdr:nvSpPr>
      <xdr:spPr>
        <a:xfrm>
          <a:off x="14738350" y="6386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xdr:cNvSpPr/>
      </xdr:nvSpPr>
      <xdr:spPr>
        <a:xfrm>
          <a:off x="14649450" y="64084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xdr:cNvSpPr/>
      </xdr:nvSpPr>
      <xdr:spPr>
        <a:xfrm>
          <a:off x="13887450" y="63822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xdr:cNvSpPr/>
      </xdr:nvSpPr>
      <xdr:spPr>
        <a:xfrm>
          <a:off x="13093700" y="6356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xdr:cNvSpPr/>
      </xdr:nvSpPr>
      <xdr:spPr>
        <a:xfrm>
          <a:off x="12299950" y="63937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9" name="フローチャート: 判断 528"/>
        <xdr:cNvSpPr/>
      </xdr:nvSpPr>
      <xdr:spPr>
        <a:xfrm>
          <a:off x="11487150" y="630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90714</xdr:rowOff>
    </xdr:from>
    <xdr:to>
      <xdr:col>85</xdr:col>
      <xdr:colOff>177800</xdr:colOff>
      <xdr:row>38</xdr:row>
      <xdr:rowOff>20864</xdr:rowOff>
    </xdr:to>
    <xdr:sp macro="" textlink="">
      <xdr:nvSpPr>
        <xdr:cNvPr id="535" name="楕円 534"/>
        <xdr:cNvSpPr/>
      </xdr:nvSpPr>
      <xdr:spPr>
        <a:xfrm>
          <a:off x="14649450" y="62057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113591</xdr:rowOff>
    </xdr:from>
    <xdr:ext cx="405111" cy="259045"/>
    <xdr:sp macro="" textlink="">
      <xdr:nvSpPr>
        <xdr:cNvPr id="536" name="【一般廃棄物処理施設】&#10;有形固定資産減価償却率該当値テキスト"/>
        <xdr:cNvSpPr txBox="1"/>
      </xdr:nvSpPr>
      <xdr:spPr>
        <a:xfrm>
          <a:off x="14738350" y="6063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43361</xdr:rowOff>
    </xdr:from>
    <xdr:to>
      <xdr:col>81</xdr:col>
      <xdr:colOff>101600</xdr:colOff>
      <xdr:row>37</xdr:row>
      <xdr:rowOff>144961</xdr:rowOff>
    </xdr:to>
    <xdr:sp macro="" textlink="">
      <xdr:nvSpPr>
        <xdr:cNvPr id="537" name="楕円 536"/>
        <xdr:cNvSpPr/>
      </xdr:nvSpPr>
      <xdr:spPr>
        <a:xfrm>
          <a:off x="13887450" y="61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94161</xdr:rowOff>
    </xdr:from>
    <xdr:to>
      <xdr:col>85</xdr:col>
      <xdr:colOff>127000</xdr:colOff>
      <xdr:row>37</xdr:row>
      <xdr:rowOff>141514</xdr:rowOff>
    </xdr:to>
    <xdr:cxnSp macro="">
      <xdr:nvCxnSpPr>
        <xdr:cNvPr id="538" name="直線コネクタ 537"/>
        <xdr:cNvCxnSpPr/>
      </xdr:nvCxnSpPr>
      <xdr:spPr>
        <a:xfrm>
          <a:off x="13938250" y="6209211"/>
          <a:ext cx="762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146231</xdr:rowOff>
    </xdr:from>
    <xdr:to>
      <xdr:col>76</xdr:col>
      <xdr:colOff>165100</xdr:colOff>
      <xdr:row>37</xdr:row>
      <xdr:rowOff>76381</xdr:rowOff>
    </xdr:to>
    <xdr:sp macro="" textlink="">
      <xdr:nvSpPr>
        <xdr:cNvPr id="539" name="楕円 538"/>
        <xdr:cNvSpPr/>
      </xdr:nvSpPr>
      <xdr:spPr>
        <a:xfrm>
          <a:off x="13093700" y="60961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25581</xdr:rowOff>
    </xdr:from>
    <xdr:to>
      <xdr:col>81</xdr:col>
      <xdr:colOff>50800</xdr:colOff>
      <xdr:row>37</xdr:row>
      <xdr:rowOff>94161</xdr:rowOff>
    </xdr:to>
    <xdr:cxnSp macro="">
      <xdr:nvCxnSpPr>
        <xdr:cNvPr id="540" name="直線コネクタ 539"/>
        <xdr:cNvCxnSpPr/>
      </xdr:nvCxnSpPr>
      <xdr:spPr>
        <a:xfrm>
          <a:off x="13144500" y="6140631"/>
          <a:ext cx="7937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41" name="楕円 540"/>
        <xdr:cNvSpPr/>
      </xdr:nvSpPr>
      <xdr:spPr>
        <a:xfrm>
          <a:off x="12299950" y="61290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25581</xdr:rowOff>
    </xdr:from>
    <xdr:to>
      <xdr:col>76</xdr:col>
      <xdr:colOff>114300</xdr:colOff>
      <xdr:row>37</xdr:row>
      <xdr:rowOff>64770</xdr:rowOff>
    </xdr:to>
    <xdr:cxnSp macro="">
      <xdr:nvCxnSpPr>
        <xdr:cNvPr id="542" name="直線コネクタ 541"/>
        <xdr:cNvCxnSpPr/>
      </xdr:nvCxnSpPr>
      <xdr:spPr>
        <a:xfrm flipV="1">
          <a:off x="12344400" y="6140631"/>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139700</xdr:rowOff>
    </xdr:from>
    <xdr:to>
      <xdr:col>67</xdr:col>
      <xdr:colOff>101600</xdr:colOff>
      <xdr:row>37</xdr:row>
      <xdr:rowOff>69850</xdr:rowOff>
    </xdr:to>
    <xdr:sp macro="" textlink="">
      <xdr:nvSpPr>
        <xdr:cNvPr id="543" name="楕円 542"/>
        <xdr:cNvSpPr/>
      </xdr:nvSpPr>
      <xdr:spPr>
        <a:xfrm>
          <a:off x="11487150" y="6089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19050</xdr:rowOff>
    </xdr:from>
    <xdr:to>
      <xdr:col>71</xdr:col>
      <xdr:colOff>177800</xdr:colOff>
      <xdr:row>37</xdr:row>
      <xdr:rowOff>64770</xdr:rowOff>
    </xdr:to>
    <xdr:cxnSp macro="">
      <xdr:nvCxnSpPr>
        <xdr:cNvPr id="544" name="直線コネクタ 543"/>
        <xdr:cNvCxnSpPr/>
      </xdr:nvCxnSpPr>
      <xdr:spPr>
        <a:xfrm>
          <a:off x="11537950" y="6134100"/>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xdr:cNvSpPr txBox="1"/>
      </xdr:nvSpPr>
      <xdr:spPr>
        <a:xfrm>
          <a:off x="13742044" y="646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xdr:cNvSpPr txBox="1"/>
      </xdr:nvSpPr>
      <xdr:spPr>
        <a:xfrm>
          <a:off x="12960994" y="6442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xdr:cNvSpPr txBox="1"/>
      </xdr:nvSpPr>
      <xdr:spPr>
        <a:xfrm>
          <a:off x="12167244" y="6480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macro="" textlink="">
      <xdr:nvSpPr>
        <xdr:cNvPr id="548" name="n_4aveValue【一般廃棄物処理施設】&#10;有形固定資産減価償却率"/>
        <xdr:cNvSpPr txBox="1"/>
      </xdr:nvSpPr>
      <xdr:spPr>
        <a:xfrm>
          <a:off x="11354444" y="6396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161488</xdr:rowOff>
    </xdr:from>
    <xdr:ext cx="405111" cy="259045"/>
    <xdr:sp macro="" textlink="">
      <xdr:nvSpPr>
        <xdr:cNvPr id="549" name="n_1mainValue【一般廃棄物処理施設】&#10;有形固定資産減価償却率"/>
        <xdr:cNvSpPr txBox="1"/>
      </xdr:nvSpPr>
      <xdr:spPr>
        <a:xfrm>
          <a:off x="13742044" y="594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92908</xdr:rowOff>
    </xdr:from>
    <xdr:ext cx="405111" cy="259045"/>
    <xdr:sp macro="" textlink="">
      <xdr:nvSpPr>
        <xdr:cNvPr id="550" name="n_2mainValue【一般廃棄物処理施設】&#10;有形固定資産減価償却率"/>
        <xdr:cNvSpPr txBox="1"/>
      </xdr:nvSpPr>
      <xdr:spPr>
        <a:xfrm>
          <a:off x="12960994" y="5877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551" name="n_3mainValue【一般廃棄物処理施設】&#10;有形固定資産減価償却率"/>
        <xdr:cNvSpPr txBox="1"/>
      </xdr:nvSpPr>
      <xdr:spPr>
        <a:xfrm>
          <a:off x="12167244" y="591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552" name="n_4mainValue【一般廃棄物処理施設】&#10;有形固定資産減価償却率"/>
        <xdr:cNvSpPr txBox="1"/>
      </xdr:nvSpPr>
      <xdr:spPr>
        <a:xfrm>
          <a:off x="11354444" y="587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xdr:cNvCxnSpPr/>
      </xdr:nvCxnSpPr>
      <xdr:spPr>
        <a:xfrm flipV="1">
          <a:off x="19951064" y="5697287"/>
          <a:ext cx="0" cy="127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xdr:cNvSpPr txBox="1"/>
      </xdr:nvSpPr>
      <xdr:spPr>
        <a:xfrm>
          <a:off x="19989800" y="6980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xdr:cNvCxnSpPr/>
      </xdr:nvCxnSpPr>
      <xdr:spPr>
        <a:xfrm>
          <a:off x="19881850" y="69769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xdr:cNvSpPr txBox="1"/>
      </xdr:nvSpPr>
      <xdr:spPr>
        <a:xfrm>
          <a:off x="19989800" y="547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xdr:cNvCxnSpPr/>
      </xdr:nvCxnSpPr>
      <xdr:spPr>
        <a:xfrm>
          <a:off x="19881850" y="56972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xdr:cNvSpPr txBox="1"/>
      </xdr:nvSpPr>
      <xdr:spPr>
        <a:xfrm>
          <a:off x="19989800" y="6563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xdr:cNvSpPr/>
      </xdr:nvSpPr>
      <xdr:spPr>
        <a:xfrm>
          <a:off x="19900900" y="6584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xdr:cNvSpPr/>
      </xdr:nvSpPr>
      <xdr:spPr>
        <a:xfrm>
          <a:off x="19157950" y="6590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xdr:cNvSpPr/>
      </xdr:nvSpPr>
      <xdr:spPr>
        <a:xfrm>
          <a:off x="18345150" y="65907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xdr:cNvSpPr/>
      </xdr:nvSpPr>
      <xdr:spPr>
        <a:xfrm>
          <a:off x="17551400" y="6612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6" name="フローチャート: 判断 585"/>
        <xdr:cNvSpPr/>
      </xdr:nvSpPr>
      <xdr:spPr>
        <a:xfrm>
          <a:off x="16757650" y="65888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18489</xdr:rowOff>
    </xdr:from>
    <xdr:to>
      <xdr:col>116</xdr:col>
      <xdr:colOff>114300</xdr:colOff>
      <xdr:row>37</xdr:row>
      <xdr:rowOff>120089</xdr:rowOff>
    </xdr:to>
    <xdr:sp macro="" textlink="">
      <xdr:nvSpPr>
        <xdr:cNvPr id="592" name="楕円 591"/>
        <xdr:cNvSpPr/>
      </xdr:nvSpPr>
      <xdr:spPr>
        <a:xfrm>
          <a:off x="19900900" y="613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41366</xdr:rowOff>
    </xdr:from>
    <xdr:ext cx="599010" cy="259045"/>
    <xdr:sp macro="" textlink="">
      <xdr:nvSpPr>
        <xdr:cNvPr id="593" name="【一般廃棄物処理施設】&#10;一人当たり有形固定資産（償却資産）額該当値テキスト"/>
        <xdr:cNvSpPr txBox="1"/>
      </xdr:nvSpPr>
      <xdr:spPr>
        <a:xfrm>
          <a:off x="19989800" y="599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25754</xdr:rowOff>
    </xdr:from>
    <xdr:to>
      <xdr:col>112</xdr:col>
      <xdr:colOff>38100</xdr:colOff>
      <xdr:row>37</xdr:row>
      <xdr:rowOff>127354</xdr:rowOff>
    </xdr:to>
    <xdr:sp macro="" textlink="">
      <xdr:nvSpPr>
        <xdr:cNvPr id="594" name="楕円 593"/>
        <xdr:cNvSpPr/>
      </xdr:nvSpPr>
      <xdr:spPr>
        <a:xfrm>
          <a:off x="19157950" y="61408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69289</xdr:rowOff>
    </xdr:from>
    <xdr:to>
      <xdr:col>116</xdr:col>
      <xdr:colOff>63500</xdr:colOff>
      <xdr:row>37</xdr:row>
      <xdr:rowOff>76554</xdr:rowOff>
    </xdr:to>
    <xdr:cxnSp macro="">
      <xdr:nvCxnSpPr>
        <xdr:cNvPr id="595" name="直線コネクタ 594"/>
        <xdr:cNvCxnSpPr/>
      </xdr:nvCxnSpPr>
      <xdr:spPr>
        <a:xfrm flipV="1">
          <a:off x="19202400" y="6184339"/>
          <a:ext cx="749300" cy="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54787</xdr:rowOff>
    </xdr:from>
    <xdr:to>
      <xdr:col>107</xdr:col>
      <xdr:colOff>101600</xdr:colOff>
      <xdr:row>37</xdr:row>
      <xdr:rowOff>156387</xdr:rowOff>
    </xdr:to>
    <xdr:sp macro="" textlink="">
      <xdr:nvSpPr>
        <xdr:cNvPr id="596" name="楕円 595"/>
        <xdr:cNvSpPr/>
      </xdr:nvSpPr>
      <xdr:spPr>
        <a:xfrm>
          <a:off x="18345150" y="616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76554</xdr:rowOff>
    </xdr:from>
    <xdr:to>
      <xdr:col>111</xdr:col>
      <xdr:colOff>177800</xdr:colOff>
      <xdr:row>37</xdr:row>
      <xdr:rowOff>105587</xdr:rowOff>
    </xdr:to>
    <xdr:cxnSp macro="">
      <xdr:nvCxnSpPr>
        <xdr:cNvPr id="597" name="直線コネクタ 596"/>
        <xdr:cNvCxnSpPr/>
      </xdr:nvCxnSpPr>
      <xdr:spPr>
        <a:xfrm flipV="1">
          <a:off x="18395950" y="6191604"/>
          <a:ext cx="806450" cy="2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137868</xdr:rowOff>
    </xdr:from>
    <xdr:to>
      <xdr:col>102</xdr:col>
      <xdr:colOff>165100</xdr:colOff>
      <xdr:row>38</xdr:row>
      <xdr:rowOff>68018</xdr:rowOff>
    </xdr:to>
    <xdr:sp macro="" textlink="">
      <xdr:nvSpPr>
        <xdr:cNvPr id="598" name="楕円 597"/>
        <xdr:cNvSpPr/>
      </xdr:nvSpPr>
      <xdr:spPr>
        <a:xfrm>
          <a:off x="17551400" y="62529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105587</xdr:rowOff>
    </xdr:from>
    <xdr:to>
      <xdr:col>107</xdr:col>
      <xdr:colOff>50800</xdr:colOff>
      <xdr:row>38</xdr:row>
      <xdr:rowOff>17218</xdr:rowOff>
    </xdr:to>
    <xdr:cxnSp macro="">
      <xdr:nvCxnSpPr>
        <xdr:cNvPr id="599" name="直線コネクタ 598"/>
        <xdr:cNvCxnSpPr/>
      </xdr:nvCxnSpPr>
      <xdr:spPr>
        <a:xfrm flipV="1">
          <a:off x="17602200" y="6220637"/>
          <a:ext cx="793750" cy="7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143750</xdr:rowOff>
    </xdr:from>
    <xdr:to>
      <xdr:col>98</xdr:col>
      <xdr:colOff>38100</xdr:colOff>
      <xdr:row>38</xdr:row>
      <xdr:rowOff>73900</xdr:rowOff>
    </xdr:to>
    <xdr:sp macro="" textlink="">
      <xdr:nvSpPr>
        <xdr:cNvPr id="600" name="楕円 599"/>
        <xdr:cNvSpPr/>
      </xdr:nvSpPr>
      <xdr:spPr>
        <a:xfrm>
          <a:off x="16757650" y="6258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17218</xdr:rowOff>
    </xdr:from>
    <xdr:to>
      <xdr:col>102</xdr:col>
      <xdr:colOff>114300</xdr:colOff>
      <xdr:row>38</xdr:row>
      <xdr:rowOff>23100</xdr:rowOff>
    </xdr:to>
    <xdr:cxnSp macro="">
      <xdr:nvCxnSpPr>
        <xdr:cNvPr id="601" name="直線コネクタ 600"/>
        <xdr:cNvCxnSpPr/>
      </xdr:nvCxnSpPr>
      <xdr:spPr>
        <a:xfrm flipV="1">
          <a:off x="16802100" y="6297368"/>
          <a:ext cx="800100" cy="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xdr:cNvSpPr txBox="1"/>
      </xdr:nvSpPr>
      <xdr:spPr>
        <a:xfrm>
          <a:off x="18947911" y="66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xdr:cNvSpPr txBox="1"/>
      </xdr:nvSpPr>
      <xdr:spPr>
        <a:xfrm>
          <a:off x="18166861" y="667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xdr:cNvSpPr txBox="1"/>
      </xdr:nvSpPr>
      <xdr:spPr>
        <a:xfrm>
          <a:off x="17354061" y="670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64856</xdr:rowOff>
    </xdr:from>
    <xdr:ext cx="534377" cy="259045"/>
    <xdr:sp macro="" textlink="">
      <xdr:nvSpPr>
        <xdr:cNvPr id="605" name="n_4aveValue【一般廃棄物処理施設】&#10;一人当たり有形固定資産（償却資産）額"/>
        <xdr:cNvSpPr txBox="1"/>
      </xdr:nvSpPr>
      <xdr:spPr>
        <a:xfrm>
          <a:off x="16560311" y="667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143881</xdr:rowOff>
    </xdr:from>
    <xdr:ext cx="599010" cy="259045"/>
    <xdr:sp macro="" textlink="">
      <xdr:nvSpPr>
        <xdr:cNvPr id="606" name="n_1mainValue【一般廃棄物処理施設】&#10;一人当たり有形固定資産（償却資産）額"/>
        <xdr:cNvSpPr txBox="1"/>
      </xdr:nvSpPr>
      <xdr:spPr>
        <a:xfrm>
          <a:off x="18915595" y="5928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1464</xdr:rowOff>
    </xdr:from>
    <xdr:ext cx="599010" cy="259045"/>
    <xdr:sp macro="" textlink="">
      <xdr:nvSpPr>
        <xdr:cNvPr id="607" name="n_2mainValue【一般廃棄物処理施設】&#10;一人当たり有形固定資産（償却資産）額"/>
        <xdr:cNvSpPr txBox="1"/>
      </xdr:nvSpPr>
      <xdr:spPr>
        <a:xfrm>
          <a:off x="18134545" y="5951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84545</xdr:rowOff>
    </xdr:from>
    <xdr:ext cx="599010" cy="259045"/>
    <xdr:sp macro="" textlink="">
      <xdr:nvSpPr>
        <xdr:cNvPr id="608" name="n_3mainValue【一般廃棄物処理施設】&#10;一人当たり有形固定資産（償却資産）額"/>
        <xdr:cNvSpPr txBox="1"/>
      </xdr:nvSpPr>
      <xdr:spPr>
        <a:xfrm>
          <a:off x="17321745" y="603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90427</xdr:rowOff>
    </xdr:from>
    <xdr:ext cx="599010" cy="259045"/>
    <xdr:sp macro="" textlink="">
      <xdr:nvSpPr>
        <xdr:cNvPr id="609" name="n_4mainValue【一般廃棄物処理施設】&#10;一人当たり有形固定資産（償却資産）額"/>
        <xdr:cNvSpPr txBox="1"/>
      </xdr:nvSpPr>
      <xdr:spPr>
        <a:xfrm>
          <a:off x="16527995" y="6040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xdr:cNvCxnSpPr/>
      </xdr:nvCxnSpPr>
      <xdr:spPr>
        <a:xfrm flipV="1">
          <a:off x="14699614" y="9228909"/>
          <a:ext cx="0" cy="1474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xdr:cNvSpPr txBox="1"/>
      </xdr:nvSpPr>
      <xdr:spPr>
        <a:xfrm>
          <a:off x="14738350" y="90104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xdr:cNvCxnSpPr/>
      </xdr:nvCxnSpPr>
      <xdr:spPr>
        <a:xfrm>
          <a:off x="14611350" y="92289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xdr:cNvSpPr txBox="1"/>
      </xdr:nvSpPr>
      <xdr:spPr>
        <a:xfrm>
          <a:off x="14738350" y="99232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xdr:cNvSpPr/>
      </xdr:nvSpPr>
      <xdr:spPr>
        <a:xfrm>
          <a:off x="14649450" y="994482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xdr:cNvSpPr/>
      </xdr:nvSpPr>
      <xdr:spPr>
        <a:xfrm>
          <a:off x="1388745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xdr:cNvSpPr/>
      </xdr:nvSpPr>
      <xdr:spPr>
        <a:xfrm>
          <a:off x="13093700" y="993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xdr:cNvSpPr/>
      </xdr:nvSpPr>
      <xdr:spPr>
        <a:xfrm>
          <a:off x="12299950" y="99154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5" name="フローチャート: 判断 644"/>
        <xdr:cNvSpPr/>
      </xdr:nvSpPr>
      <xdr:spPr>
        <a:xfrm>
          <a:off x="11487150" y="98140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24312</xdr:rowOff>
    </xdr:from>
    <xdr:to>
      <xdr:col>85</xdr:col>
      <xdr:colOff>177800</xdr:colOff>
      <xdr:row>59</xdr:row>
      <xdr:rowOff>125912</xdr:rowOff>
    </xdr:to>
    <xdr:sp macro="" textlink="">
      <xdr:nvSpPr>
        <xdr:cNvPr id="651" name="楕円 650"/>
        <xdr:cNvSpPr/>
      </xdr:nvSpPr>
      <xdr:spPr>
        <a:xfrm>
          <a:off x="14649450" y="977156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47189</xdr:rowOff>
    </xdr:from>
    <xdr:ext cx="405111" cy="259045"/>
    <xdr:sp macro="" textlink="">
      <xdr:nvSpPr>
        <xdr:cNvPr id="652" name="【保健センター・保健所】&#10;有形固定資産減価償却率該当値テキスト"/>
        <xdr:cNvSpPr txBox="1"/>
      </xdr:nvSpPr>
      <xdr:spPr>
        <a:xfrm>
          <a:off x="14738350" y="962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148409</xdr:rowOff>
    </xdr:from>
    <xdr:to>
      <xdr:col>81</xdr:col>
      <xdr:colOff>101600</xdr:colOff>
      <xdr:row>59</xdr:row>
      <xdr:rowOff>78559</xdr:rowOff>
    </xdr:to>
    <xdr:sp macro="" textlink="">
      <xdr:nvSpPr>
        <xdr:cNvPr id="653" name="楕円 652"/>
        <xdr:cNvSpPr/>
      </xdr:nvSpPr>
      <xdr:spPr>
        <a:xfrm>
          <a:off x="13887450" y="97305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27759</xdr:rowOff>
    </xdr:from>
    <xdr:to>
      <xdr:col>85</xdr:col>
      <xdr:colOff>127000</xdr:colOff>
      <xdr:row>59</xdr:row>
      <xdr:rowOff>75112</xdr:rowOff>
    </xdr:to>
    <xdr:cxnSp macro="">
      <xdr:nvCxnSpPr>
        <xdr:cNvPr id="654" name="直線コネクタ 653"/>
        <xdr:cNvCxnSpPr/>
      </xdr:nvCxnSpPr>
      <xdr:spPr>
        <a:xfrm>
          <a:off x="13938250" y="9775009"/>
          <a:ext cx="762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99423</xdr:rowOff>
    </xdr:from>
    <xdr:to>
      <xdr:col>76</xdr:col>
      <xdr:colOff>165100</xdr:colOff>
      <xdr:row>59</xdr:row>
      <xdr:rowOff>29573</xdr:rowOff>
    </xdr:to>
    <xdr:sp macro="" textlink="">
      <xdr:nvSpPr>
        <xdr:cNvPr id="655" name="楕円 654"/>
        <xdr:cNvSpPr/>
      </xdr:nvSpPr>
      <xdr:spPr>
        <a:xfrm>
          <a:off x="13093700" y="96815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150223</xdr:rowOff>
    </xdr:from>
    <xdr:to>
      <xdr:col>81</xdr:col>
      <xdr:colOff>50800</xdr:colOff>
      <xdr:row>59</xdr:row>
      <xdr:rowOff>27759</xdr:rowOff>
    </xdr:to>
    <xdr:cxnSp macro="">
      <xdr:nvCxnSpPr>
        <xdr:cNvPr id="656" name="直線コネクタ 655"/>
        <xdr:cNvCxnSpPr/>
      </xdr:nvCxnSpPr>
      <xdr:spPr>
        <a:xfrm>
          <a:off x="13144500" y="9732373"/>
          <a:ext cx="793750" cy="4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50437</xdr:rowOff>
    </xdr:from>
    <xdr:to>
      <xdr:col>72</xdr:col>
      <xdr:colOff>38100</xdr:colOff>
      <xdr:row>58</xdr:row>
      <xdr:rowOff>152037</xdr:rowOff>
    </xdr:to>
    <xdr:sp macro="" textlink="">
      <xdr:nvSpPr>
        <xdr:cNvPr id="657" name="楕円 656"/>
        <xdr:cNvSpPr/>
      </xdr:nvSpPr>
      <xdr:spPr>
        <a:xfrm>
          <a:off x="12299950" y="96325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101237</xdr:rowOff>
    </xdr:from>
    <xdr:to>
      <xdr:col>76</xdr:col>
      <xdr:colOff>114300</xdr:colOff>
      <xdr:row>58</xdr:row>
      <xdr:rowOff>150223</xdr:rowOff>
    </xdr:to>
    <xdr:cxnSp macro="">
      <xdr:nvCxnSpPr>
        <xdr:cNvPr id="658" name="直線コネクタ 657"/>
        <xdr:cNvCxnSpPr/>
      </xdr:nvCxnSpPr>
      <xdr:spPr>
        <a:xfrm>
          <a:off x="12344400" y="9683387"/>
          <a:ext cx="8001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19413</xdr:rowOff>
    </xdr:from>
    <xdr:to>
      <xdr:col>67</xdr:col>
      <xdr:colOff>101600</xdr:colOff>
      <xdr:row>59</xdr:row>
      <xdr:rowOff>121013</xdr:rowOff>
    </xdr:to>
    <xdr:sp macro="" textlink="">
      <xdr:nvSpPr>
        <xdr:cNvPr id="659" name="楕円 658"/>
        <xdr:cNvSpPr/>
      </xdr:nvSpPr>
      <xdr:spPr>
        <a:xfrm>
          <a:off x="11487150" y="976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101237</xdr:rowOff>
    </xdr:from>
    <xdr:to>
      <xdr:col>71</xdr:col>
      <xdr:colOff>177800</xdr:colOff>
      <xdr:row>59</xdr:row>
      <xdr:rowOff>70213</xdr:rowOff>
    </xdr:to>
    <xdr:cxnSp macro="">
      <xdr:nvCxnSpPr>
        <xdr:cNvPr id="660" name="直線コネクタ 659"/>
        <xdr:cNvCxnSpPr/>
      </xdr:nvCxnSpPr>
      <xdr:spPr>
        <a:xfrm flipV="1">
          <a:off x="11537950" y="9683387"/>
          <a:ext cx="806450" cy="13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xdr:cNvSpPr txBox="1"/>
      </xdr:nvSpPr>
      <xdr:spPr>
        <a:xfrm>
          <a:off x="1374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xdr:cNvSpPr txBox="1"/>
      </xdr:nvSpPr>
      <xdr:spPr>
        <a:xfrm>
          <a:off x="1296099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xdr:cNvSpPr txBox="1"/>
      </xdr:nvSpPr>
      <xdr:spPr>
        <a:xfrm>
          <a:off x="121672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159493</xdr:rowOff>
    </xdr:from>
    <xdr:ext cx="405111" cy="259045"/>
    <xdr:sp macro="" textlink="">
      <xdr:nvSpPr>
        <xdr:cNvPr id="664" name="n_4aveValue【保健センター・保健所】&#10;有形固定資産減価償却率"/>
        <xdr:cNvSpPr txBox="1"/>
      </xdr:nvSpPr>
      <xdr:spPr>
        <a:xfrm>
          <a:off x="11354444" y="9906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95086</xdr:rowOff>
    </xdr:from>
    <xdr:ext cx="405111" cy="259045"/>
    <xdr:sp macro="" textlink="">
      <xdr:nvSpPr>
        <xdr:cNvPr id="665" name="n_1mainValue【保健センター・保健所】&#10;有形固定資産減価償却率"/>
        <xdr:cNvSpPr txBox="1"/>
      </xdr:nvSpPr>
      <xdr:spPr>
        <a:xfrm>
          <a:off x="13742044" y="9512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46100</xdr:rowOff>
    </xdr:from>
    <xdr:ext cx="405111" cy="259045"/>
    <xdr:sp macro="" textlink="">
      <xdr:nvSpPr>
        <xdr:cNvPr id="666" name="n_2mainValue【保健センター・保健所】&#10;有形固定資産減価償却率"/>
        <xdr:cNvSpPr txBox="1"/>
      </xdr:nvSpPr>
      <xdr:spPr>
        <a:xfrm>
          <a:off x="12960994" y="9463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168564</xdr:rowOff>
    </xdr:from>
    <xdr:ext cx="405111" cy="259045"/>
    <xdr:sp macro="" textlink="">
      <xdr:nvSpPr>
        <xdr:cNvPr id="667" name="n_3mainValue【保健センター・保健所】&#10;有形固定資産減価償却率"/>
        <xdr:cNvSpPr txBox="1"/>
      </xdr:nvSpPr>
      <xdr:spPr>
        <a:xfrm>
          <a:off x="12167244" y="9414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668" name="n_4mainValue【保健センター・保健所】&#10;有形固定資産減価償却率"/>
        <xdr:cNvSpPr txBox="1"/>
      </xdr:nvSpPr>
      <xdr:spPr>
        <a:xfrm>
          <a:off x="11354444" y="955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xdr:cNvCxnSpPr/>
      </xdr:nvCxnSpPr>
      <xdr:spPr>
        <a:xfrm flipV="1">
          <a:off x="19951064" y="9236528"/>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xdr:cNvSpPr txBox="1"/>
      </xdr:nvSpPr>
      <xdr:spPr>
        <a:xfrm>
          <a:off x="19989800" y="1068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xdr:cNvCxnSpPr/>
      </xdr:nvCxnSpPr>
      <xdr:spPr>
        <a:xfrm>
          <a:off x="19881850" y="106816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xdr:cNvSpPr txBox="1"/>
      </xdr:nvSpPr>
      <xdr:spPr>
        <a:xfrm>
          <a:off x="19989800" y="9018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xdr:cNvCxnSpPr/>
      </xdr:nvCxnSpPr>
      <xdr:spPr>
        <a:xfrm>
          <a:off x="19881850" y="92365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xdr:cNvSpPr txBox="1"/>
      </xdr:nvSpPr>
      <xdr:spPr>
        <a:xfrm>
          <a:off x="19989800" y="100613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xdr:cNvSpPr/>
      </xdr:nvSpPr>
      <xdr:spPr>
        <a:xfrm>
          <a:off x="19900900" y="102035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xdr:cNvSpPr/>
      </xdr:nvSpPr>
      <xdr:spPr>
        <a:xfrm>
          <a:off x="191579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xdr:cNvSpPr/>
      </xdr:nvSpPr>
      <xdr:spPr>
        <a:xfrm>
          <a:off x="18345150" y="10225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xdr:cNvSpPr/>
      </xdr:nvSpPr>
      <xdr:spPr>
        <a:xfrm>
          <a:off x="17551400" y="10225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4" name="フローチャート: 判断 703"/>
        <xdr:cNvSpPr/>
      </xdr:nvSpPr>
      <xdr:spPr>
        <a:xfrm>
          <a:off x="16757650" y="100946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153307</xdr:rowOff>
    </xdr:from>
    <xdr:to>
      <xdr:col>116</xdr:col>
      <xdr:colOff>114300</xdr:colOff>
      <xdr:row>64</xdr:row>
      <xdr:rowOff>83457</xdr:rowOff>
    </xdr:to>
    <xdr:sp macro="" textlink="">
      <xdr:nvSpPr>
        <xdr:cNvPr id="710" name="楕円 709"/>
        <xdr:cNvSpPr/>
      </xdr:nvSpPr>
      <xdr:spPr>
        <a:xfrm>
          <a:off x="19900900" y="105609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68234</xdr:rowOff>
    </xdr:from>
    <xdr:ext cx="469744" cy="259045"/>
    <xdr:sp macro="" textlink="">
      <xdr:nvSpPr>
        <xdr:cNvPr id="711" name="【保健センター・保健所】&#10;一人当たり面積該当値テキスト"/>
        <xdr:cNvSpPr txBox="1"/>
      </xdr:nvSpPr>
      <xdr:spPr>
        <a:xfrm>
          <a:off x="19989800" y="1047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153307</xdr:rowOff>
    </xdr:from>
    <xdr:to>
      <xdr:col>112</xdr:col>
      <xdr:colOff>38100</xdr:colOff>
      <xdr:row>64</xdr:row>
      <xdr:rowOff>83457</xdr:rowOff>
    </xdr:to>
    <xdr:sp macro="" textlink="">
      <xdr:nvSpPr>
        <xdr:cNvPr id="712" name="楕円 711"/>
        <xdr:cNvSpPr/>
      </xdr:nvSpPr>
      <xdr:spPr>
        <a:xfrm>
          <a:off x="19157950" y="105609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32657</xdr:rowOff>
    </xdr:from>
    <xdr:to>
      <xdr:col>116</xdr:col>
      <xdr:colOff>63500</xdr:colOff>
      <xdr:row>64</xdr:row>
      <xdr:rowOff>32657</xdr:rowOff>
    </xdr:to>
    <xdr:cxnSp macro="">
      <xdr:nvCxnSpPr>
        <xdr:cNvPr id="713" name="直線コネクタ 712"/>
        <xdr:cNvCxnSpPr/>
      </xdr:nvCxnSpPr>
      <xdr:spPr>
        <a:xfrm>
          <a:off x="19202400" y="10605407"/>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153307</xdr:rowOff>
    </xdr:from>
    <xdr:to>
      <xdr:col>107</xdr:col>
      <xdr:colOff>101600</xdr:colOff>
      <xdr:row>64</xdr:row>
      <xdr:rowOff>83457</xdr:rowOff>
    </xdr:to>
    <xdr:sp macro="" textlink="">
      <xdr:nvSpPr>
        <xdr:cNvPr id="714" name="楕円 713"/>
        <xdr:cNvSpPr/>
      </xdr:nvSpPr>
      <xdr:spPr>
        <a:xfrm>
          <a:off x="18345150" y="105609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32657</xdr:rowOff>
    </xdr:from>
    <xdr:to>
      <xdr:col>111</xdr:col>
      <xdr:colOff>177800</xdr:colOff>
      <xdr:row>64</xdr:row>
      <xdr:rowOff>32657</xdr:rowOff>
    </xdr:to>
    <xdr:cxnSp macro="">
      <xdr:nvCxnSpPr>
        <xdr:cNvPr id="715" name="直線コネクタ 714"/>
        <xdr:cNvCxnSpPr/>
      </xdr:nvCxnSpPr>
      <xdr:spPr>
        <a:xfrm>
          <a:off x="18395950" y="1060540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153307</xdr:rowOff>
    </xdr:from>
    <xdr:to>
      <xdr:col>102</xdr:col>
      <xdr:colOff>165100</xdr:colOff>
      <xdr:row>64</xdr:row>
      <xdr:rowOff>83457</xdr:rowOff>
    </xdr:to>
    <xdr:sp macro="" textlink="">
      <xdr:nvSpPr>
        <xdr:cNvPr id="716" name="楕円 715"/>
        <xdr:cNvSpPr/>
      </xdr:nvSpPr>
      <xdr:spPr>
        <a:xfrm>
          <a:off x="17551400" y="105609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32657</xdr:rowOff>
    </xdr:from>
    <xdr:to>
      <xdr:col>107</xdr:col>
      <xdr:colOff>50800</xdr:colOff>
      <xdr:row>64</xdr:row>
      <xdr:rowOff>32657</xdr:rowOff>
    </xdr:to>
    <xdr:cxnSp macro="">
      <xdr:nvCxnSpPr>
        <xdr:cNvPr id="717" name="直線コネクタ 716"/>
        <xdr:cNvCxnSpPr/>
      </xdr:nvCxnSpPr>
      <xdr:spPr>
        <a:xfrm>
          <a:off x="17602200" y="10605407"/>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150585</xdr:rowOff>
    </xdr:from>
    <xdr:to>
      <xdr:col>98</xdr:col>
      <xdr:colOff>38100</xdr:colOff>
      <xdr:row>63</xdr:row>
      <xdr:rowOff>80735</xdr:rowOff>
    </xdr:to>
    <xdr:sp macro="" textlink="">
      <xdr:nvSpPr>
        <xdr:cNvPr id="718" name="楕円 717"/>
        <xdr:cNvSpPr/>
      </xdr:nvSpPr>
      <xdr:spPr>
        <a:xfrm>
          <a:off x="16757650" y="103931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29935</xdr:rowOff>
    </xdr:from>
    <xdr:to>
      <xdr:col>102</xdr:col>
      <xdr:colOff>114300</xdr:colOff>
      <xdr:row>64</xdr:row>
      <xdr:rowOff>32657</xdr:rowOff>
    </xdr:to>
    <xdr:cxnSp macro="">
      <xdr:nvCxnSpPr>
        <xdr:cNvPr id="719" name="直線コネクタ 718"/>
        <xdr:cNvCxnSpPr/>
      </xdr:nvCxnSpPr>
      <xdr:spPr>
        <a:xfrm>
          <a:off x="16802100" y="10437585"/>
          <a:ext cx="800100" cy="16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xdr:cNvSpPr txBox="1"/>
      </xdr:nvSpPr>
      <xdr:spPr>
        <a:xfrm>
          <a:off x="189802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xdr:cNvSpPr txBox="1"/>
      </xdr:nvSpPr>
      <xdr:spPr>
        <a:xfrm>
          <a:off x="18180127" y="1000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xdr:cNvSpPr txBox="1"/>
      </xdr:nvSpPr>
      <xdr:spPr>
        <a:xfrm>
          <a:off x="17386377" y="1000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723" name="n_4aveValue【保健センター・保健所】&#10;一人当たり面積"/>
        <xdr:cNvSpPr txBox="1"/>
      </xdr:nvSpPr>
      <xdr:spPr>
        <a:xfrm>
          <a:off x="16592627" y="988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74584</xdr:rowOff>
    </xdr:from>
    <xdr:ext cx="469744" cy="259045"/>
    <xdr:sp macro="" textlink="">
      <xdr:nvSpPr>
        <xdr:cNvPr id="724" name="n_1mainValue【保健センター・保健所】&#10;一人当たり面積"/>
        <xdr:cNvSpPr txBox="1"/>
      </xdr:nvSpPr>
      <xdr:spPr>
        <a:xfrm>
          <a:off x="18980227" y="1064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74584</xdr:rowOff>
    </xdr:from>
    <xdr:ext cx="469744" cy="259045"/>
    <xdr:sp macro="" textlink="">
      <xdr:nvSpPr>
        <xdr:cNvPr id="725" name="n_2mainValue【保健センター・保健所】&#10;一人当たり面積"/>
        <xdr:cNvSpPr txBox="1"/>
      </xdr:nvSpPr>
      <xdr:spPr>
        <a:xfrm>
          <a:off x="18180127" y="1064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74584</xdr:rowOff>
    </xdr:from>
    <xdr:ext cx="469744" cy="259045"/>
    <xdr:sp macro="" textlink="">
      <xdr:nvSpPr>
        <xdr:cNvPr id="726" name="n_3mainValue【保健センター・保健所】&#10;一人当たり面積"/>
        <xdr:cNvSpPr txBox="1"/>
      </xdr:nvSpPr>
      <xdr:spPr>
        <a:xfrm>
          <a:off x="17386377" y="1064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71862</xdr:rowOff>
    </xdr:from>
    <xdr:ext cx="469744" cy="259045"/>
    <xdr:sp macro="" textlink="">
      <xdr:nvSpPr>
        <xdr:cNvPr id="727" name="n_4mainValue【保健センター・保健所】&#10;一人当たり面積"/>
        <xdr:cNvSpPr txBox="1"/>
      </xdr:nvSpPr>
      <xdr:spPr>
        <a:xfrm>
          <a:off x="16592627" y="1047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xdr:cNvCxnSpPr/>
      </xdr:nvCxnSpPr>
      <xdr:spPr>
        <a:xfrm flipV="1">
          <a:off x="14699614" y="1291082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xdr:cNvSpPr txBox="1"/>
      </xdr:nvSpPr>
      <xdr:spPr>
        <a:xfrm>
          <a:off x="14738350" y="1429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xdr:cNvCxnSpPr/>
      </xdr:nvCxnSpPr>
      <xdr:spPr>
        <a:xfrm>
          <a:off x="14611350" y="1429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xdr:cNvSpPr txBox="1"/>
      </xdr:nvSpPr>
      <xdr:spPr>
        <a:xfrm>
          <a:off x="1473835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xdr:cNvCxnSpPr/>
      </xdr:nvCxnSpPr>
      <xdr:spPr>
        <a:xfrm>
          <a:off x="146113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xdr:cNvSpPr txBox="1"/>
      </xdr:nvSpPr>
      <xdr:spPr>
        <a:xfrm>
          <a:off x="14738350" y="13613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xdr:cNvSpPr/>
      </xdr:nvSpPr>
      <xdr:spPr>
        <a:xfrm>
          <a:off x="14649450" y="13634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xdr:cNvSpPr/>
      </xdr:nvSpPr>
      <xdr:spPr>
        <a:xfrm>
          <a:off x="13887450" y="13613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xdr:cNvSpPr/>
      </xdr:nvSpPr>
      <xdr:spPr>
        <a:xfrm>
          <a:off x="13093700" y="1359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xdr:cNvSpPr/>
      </xdr:nvSpPr>
      <xdr:spPr>
        <a:xfrm>
          <a:off x="12299950" y="135642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2" name="フローチャート: 判断 761"/>
        <xdr:cNvSpPr/>
      </xdr:nvSpPr>
      <xdr:spPr>
        <a:xfrm>
          <a:off x="11487150" y="13509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126364</xdr:rowOff>
    </xdr:from>
    <xdr:to>
      <xdr:col>85</xdr:col>
      <xdr:colOff>177800</xdr:colOff>
      <xdr:row>82</xdr:row>
      <xdr:rowOff>56514</xdr:rowOff>
    </xdr:to>
    <xdr:sp macro="" textlink="">
      <xdr:nvSpPr>
        <xdr:cNvPr id="768" name="楕円 767"/>
        <xdr:cNvSpPr/>
      </xdr:nvSpPr>
      <xdr:spPr>
        <a:xfrm>
          <a:off x="14649450" y="135058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149241</xdr:rowOff>
    </xdr:from>
    <xdr:ext cx="405111" cy="259045"/>
    <xdr:sp macro="" textlink="">
      <xdr:nvSpPr>
        <xdr:cNvPr id="769" name="【消防施設】&#10;有形固定資産減価償却率該当値テキスト"/>
        <xdr:cNvSpPr txBox="1"/>
      </xdr:nvSpPr>
      <xdr:spPr>
        <a:xfrm>
          <a:off x="14738350" y="13363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97789</xdr:rowOff>
    </xdr:from>
    <xdr:to>
      <xdr:col>81</xdr:col>
      <xdr:colOff>101600</xdr:colOff>
      <xdr:row>82</xdr:row>
      <xdr:rowOff>27939</xdr:rowOff>
    </xdr:to>
    <xdr:sp macro="" textlink="">
      <xdr:nvSpPr>
        <xdr:cNvPr id="770" name="楕円 769"/>
        <xdr:cNvSpPr/>
      </xdr:nvSpPr>
      <xdr:spPr>
        <a:xfrm>
          <a:off x="13887450" y="134772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148589</xdr:rowOff>
    </xdr:from>
    <xdr:to>
      <xdr:col>85</xdr:col>
      <xdr:colOff>127000</xdr:colOff>
      <xdr:row>82</xdr:row>
      <xdr:rowOff>5714</xdr:rowOff>
    </xdr:to>
    <xdr:cxnSp macro="">
      <xdr:nvCxnSpPr>
        <xdr:cNvPr id="771" name="直線コネクタ 770"/>
        <xdr:cNvCxnSpPr/>
      </xdr:nvCxnSpPr>
      <xdr:spPr>
        <a:xfrm>
          <a:off x="13938250" y="13528039"/>
          <a:ext cx="7620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67311</xdr:rowOff>
    </xdr:from>
    <xdr:to>
      <xdr:col>76</xdr:col>
      <xdr:colOff>165100</xdr:colOff>
      <xdr:row>81</xdr:row>
      <xdr:rowOff>168911</xdr:rowOff>
    </xdr:to>
    <xdr:sp macro="" textlink="">
      <xdr:nvSpPr>
        <xdr:cNvPr id="772" name="楕円 771"/>
        <xdr:cNvSpPr/>
      </xdr:nvSpPr>
      <xdr:spPr>
        <a:xfrm>
          <a:off x="13093700" y="134467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118111</xdr:rowOff>
    </xdr:from>
    <xdr:to>
      <xdr:col>81</xdr:col>
      <xdr:colOff>50800</xdr:colOff>
      <xdr:row>81</xdr:row>
      <xdr:rowOff>148589</xdr:rowOff>
    </xdr:to>
    <xdr:cxnSp macro="">
      <xdr:nvCxnSpPr>
        <xdr:cNvPr id="773" name="直線コネクタ 772"/>
        <xdr:cNvCxnSpPr/>
      </xdr:nvCxnSpPr>
      <xdr:spPr>
        <a:xfrm>
          <a:off x="13144500" y="13497561"/>
          <a:ext cx="79375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67311</xdr:rowOff>
    </xdr:from>
    <xdr:to>
      <xdr:col>72</xdr:col>
      <xdr:colOff>38100</xdr:colOff>
      <xdr:row>81</xdr:row>
      <xdr:rowOff>168911</xdr:rowOff>
    </xdr:to>
    <xdr:sp macro="" textlink="">
      <xdr:nvSpPr>
        <xdr:cNvPr id="774" name="楕円 773"/>
        <xdr:cNvSpPr/>
      </xdr:nvSpPr>
      <xdr:spPr>
        <a:xfrm>
          <a:off x="12299950" y="134467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118111</xdr:rowOff>
    </xdr:from>
    <xdr:to>
      <xdr:col>76</xdr:col>
      <xdr:colOff>114300</xdr:colOff>
      <xdr:row>81</xdr:row>
      <xdr:rowOff>118111</xdr:rowOff>
    </xdr:to>
    <xdr:cxnSp macro="">
      <xdr:nvCxnSpPr>
        <xdr:cNvPr id="775" name="直線コネクタ 774"/>
        <xdr:cNvCxnSpPr/>
      </xdr:nvCxnSpPr>
      <xdr:spPr>
        <a:xfrm>
          <a:off x="12344400" y="134975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33020</xdr:rowOff>
    </xdr:from>
    <xdr:to>
      <xdr:col>67</xdr:col>
      <xdr:colOff>101600</xdr:colOff>
      <xdr:row>81</xdr:row>
      <xdr:rowOff>134620</xdr:rowOff>
    </xdr:to>
    <xdr:sp macro="" textlink="">
      <xdr:nvSpPr>
        <xdr:cNvPr id="776" name="楕円 775"/>
        <xdr:cNvSpPr/>
      </xdr:nvSpPr>
      <xdr:spPr>
        <a:xfrm>
          <a:off x="11487150" y="134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83820</xdr:rowOff>
    </xdr:from>
    <xdr:to>
      <xdr:col>71</xdr:col>
      <xdr:colOff>177800</xdr:colOff>
      <xdr:row>81</xdr:row>
      <xdr:rowOff>118111</xdr:rowOff>
    </xdr:to>
    <xdr:cxnSp macro="">
      <xdr:nvCxnSpPr>
        <xdr:cNvPr id="777" name="直線コネクタ 776"/>
        <xdr:cNvCxnSpPr/>
      </xdr:nvCxnSpPr>
      <xdr:spPr>
        <a:xfrm>
          <a:off x="11537950" y="13463270"/>
          <a:ext cx="8064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xdr:cNvSpPr txBox="1"/>
      </xdr:nvSpPr>
      <xdr:spPr>
        <a:xfrm>
          <a:off x="13742044" y="1370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xdr:cNvSpPr txBox="1"/>
      </xdr:nvSpPr>
      <xdr:spPr>
        <a:xfrm>
          <a:off x="12960994" y="1369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xdr:cNvSpPr txBox="1"/>
      </xdr:nvSpPr>
      <xdr:spPr>
        <a:xfrm>
          <a:off x="12167244" y="1365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81" name="n_4aveValue【消防施設】&#10;有形固定資産減価償却率"/>
        <xdr:cNvSpPr txBox="1"/>
      </xdr:nvSpPr>
      <xdr:spPr>
        <a:xfrm>
          <a:off x="11354444" y="1359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44466</xdr:rowOff>
    </xdr:from>
    <xdr:ext cx="405111" cy="259045"/>
    <xdr:sp macro="" textlink="">
      <xdr:nvSpPr>
        <xdr:cNvPr id="782" name="n_1mainValue【消防施設】&#10;有形固定資産減価償却率"/>
        <xdr:cNvSpPr txBox="1"/>
      </xdr:nvSpPr>
      <xdr:spPr>
        <a:xfrm>
          <a:off x="13742044" y="1325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13988</xdr:rowOff>
    </xdr:from>
    <xdr:ext cx="405111" cy="259045"/>
    <xdr:sp macro="" textlink="">
      <xdr:nvSpPr>
        <xdr:cNvPr id="783" name="n_2mainValue【消防施設】&#10;有形固定資産減価償却率"/>
        <xdr:cNvSpPr txBox="1"/>
      </xdr:nvSpPr>
      <xdr:spPr>
        <a:xfrm>
          <a:off x="12960994" y="1322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13988</xdr:rowOff>
    </xdr:from>
    <xdr:ext cx="405111" cy="259045"/>
    <xdr:sp macro="" textlink="">
      <xdr:nvSpPr>
        <xdr:cNvPr id="784" name="n_3mainValue【消防施設】&#10;有形固定資産減価償却率"/>
        <xdr:cNvSpPr txBox="1"/>
      </xdr:nvSpPr>
      <xdr:spPr>
        <a:xfrm>
          <a:off x="12167244" y="1322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85" name="n_4mainValue【消防施設】&#10;有形固定資産減価償却率"/>
        <xdr:cNvSpPr txBox="1"/>
      </xdr:nvSpPr>
      <xdr:spPr>
        <a:xfrm>
          <a:off x="11354444" y="1320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xdr:cNvCxnSpPr/>
      </xdr:nvCxnSpPr>
      <xdr:spPr>
        <a:xfrm flipV="1">
          <a:off x="19951064" y="13220446"/>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xdr:cNvSpPr txBox="1"/>
      </xdr:nvSpPr>
      <xdr:spPr>
        <a:xfrm>
          <a:off x="19989800" y="1421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xdr:cNvCxnSpPr/>
      </xdr:nvCxnSpPr>
      <xdr:spPr>
        <a:xfrm>
          <a:off x="19881850" y="14211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xdr:cNvSpPr txBox="1"/>
      </xdr:nvSpPr>
      <xdr:spPr>
        <a:xfrm>
          <a:off x="19989800" y="1300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xdr:cNvCxnSpPr/>
      </xdr:nvCxnSpPr>
      <xdr:spPr>
        <a:xfrm>
          <a:off x="19881850" y="132204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xdr:cNvSpPr txBox="1"/>
      </xdr:nvSpPr>
      <xdr:spPr>
        <a:xfrm>
          <a:off x="19989800" y="13796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xdr:cNvSpPr/>
      </xdr:nvSpPr>
      <xdr:spPr>
        <a:xfrm>
          <a:off x="19900900" y="13818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xdr:cNvSpPr/>
      </xdr:nvSpPr>
      <xdr:spPr>
        <a:xfrm>
          <a:off x="19157950" y="13822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xdr:cNvSpPr/>
      </xdr:nvSpPr>
      <xdr:spPr>
        <a:xfrm>
          <a:off x="18345150" y="13808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xdr:cNvSpPr/>
      </xdr:nvSpPr>
      <xdr:spPr>
        <a:xfrm>
          <a:off x="17551400" y="137952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7" name="フローチャート: 判断 816"/>
        <xdr:cNvSpPr/>
      </xdr:nvSpPr>
      <xdr:spPr>
        <a:xfrm>
          <a:off x="16757650" y="137312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81026</xdr:rowOff>
    </xdr:from>
    <xdr:to>
      <xdr:col>116</xdr:col>
      <xdr:colOff>114300</xdr:colOff>
      <xdr:row>84</xdr:row>
      <xdr:rowOff>11176</xdr:rowOff>
    </xdr:to>
    <xdr:sp macro="" textlink="">
      <xdr:nvSpPr>
        <xdr:cNvPr id="823" name="楕円 822"/>
        <xdr:cNvSpPr/>
      </xdr:nvSpPr>
      <xdr:spPr>
        <a:xfrm>
          <a:off x="19900900" y="137906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103903</xdr:rowOff>
    </xdr:from>
    <xdr:ext cx="469744" cy="259045"/>
    <xdr:sp macro="" textlink="">
      <xdr:nvSpPr>
        <xdr:cNvPr id="824" name="【消防施設】&#10;一人当たり面積該当値テキスト"/>
        <xdr:cNvSpPr txBox="1"/>
      </xdr:nvSpPr>
      <xdr:spPr>
        <a:xfrm>
          <a:off x="19989800" y="1364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85598</xdr:rowOff>
    </xdr:from>
    <xdr:to>
      <xdr:col>112</xdr:col>
      <xdr:colOff>38100</xdr:colOff>
      <xdr:row>84</xdr:row>
      <xdr:rowOff>15748</xdr:rowOff>
    </xdr:to>
    <xdr:sp macro="" textlink="">
      <xdr:nvSpPr>
        <xdr:cNvPr id="825" name="楕円 824"/>
        <xdr:cNvSpPr/>
      </xdr:nvSpPr>
      <xdr:spPr>
        <a:xfrm>
          <a:off x="19157950" y="1379524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131826</xdr:rowOff>
    </xdr:from>
    <xdr:to>
      <xdr:col>116</xdr:col>
      <xdr:colOff>63500</xdr:colOff>
      <xdr:row>83</xdr:row>
      <xdr:rowOff>136398</xdr:rowOff>
    </xdr:to>
    <xdr:cxnSp macro="">
      <xdr:nvCxnSpPr>
        <xdr:cNvPr id="826" name="直線コネクタ 825"/>
        <xdr:cNvCxnSpPr/>
      </xdr:nvCxnSpPr>
      <xdr:spPr>
        <a:xfrm flipV="1">
          <a:off x="19202400" y="13841476"/>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827" name="楕円 826"/>
        <xdr:cNvSpPr/>
      </xdr:nvSpPr>
      <xdr:spPr>
        <a:xfrm>
          <a:off x="18345150" y="13799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136398</xdr:rowOff>
    </xdr:from>
    <xdr:to>
      <xdr:col>111</xdr:col>
      <xdr:colOff>177800</xdr:colOff>
      <xdr:row>83</xdr:row>
      <xdr:rowOff>140970</xdr:rowOff>
    </xdr:to>
    <xdr:cxnSp macro="">
      <xdr:nvCxnSpPr>
        <xdr:cNvPr id="828" name="直線コネクタ 827"/>
        <xdr:cNvCxnSpPr/>
      </xdr:nvCxnSpPr>
      <xdr:spPr>
        <a:xfrm flipV="1">
          <a:off x="18395950" y="13846048"/>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94742</xdr:rowOff>
    </xdr:from>
    <xdr:to>
      <xdr:col>102</xdr:col>
      <xdr:colOff>165100</xdr:colOff>
      <xdr:row>84</xdr:row>
      <xdr:rowOff>24892</xdr:rowOff>
    </xdr:to>
    <xdr:sp macro="" textlink="">
      <xdr:nvSpPr>
        <xdr:cNvPr id="829" name="楕円 828"/>
        <xdr:cNvSpPr/>
      </xdr:nvSpPr>
      <xdr:spPr>
        <a:xfrm>
          <a:off x="17551400" y="138043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145542</xdr:rowOff>
    </xdr:to>
    <xdr:cxnSp macro="">
      <xdr:nvCxnSpPr>
        <xdr:cNvPr id="830" name="直線コネクタ 829"/>
        <xdr:cNvCxnSpPr/>
      </xdr:nvCxnSpPr>
      <xdr:spPr>
        <a:xfrm flipV="1">
          <a:off x="17602200" y="13850620"/>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99313</xdr:rowOff>
    </xdr:from>
    <xdr:to>
      <xdr:col>98</xdr:col>
      <xdr:colOff>38100</xdr:colOff>
      <xdr:row>84</xdr:row>
      <xdr:rowOff>29463</xdr:rowOff>
    </xdr:to>
    <xdr:sp macro="" textlink="">
      <xdr:nvSpPr>
        <xdr:cNvPr id="831" name="楕円 830"/>
        <xdr:cNvSpPr/>
      </xdr:nvSpPr>
      <xdr:spPr>
        <a:xfrm>
          <a:off x="16757650" y="138089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145542</xdr:rowOff>
    </xdr:from>
    <xdr:to>
      <xdr:col>102</xdr:col>
      <xdr:colOff>114300</xdr:colOff>
      <xdr:row>83</xdr:row>
      <xdr:rowOff>150113</xdr:rowOff>
    </xdr:to>
    <xdr:cxnSp macro="">
      <xdr:nvCxnSpPr>
        <xdr:cNvPr id="832" name="直線コネクタ 831"/>
        <xdr:cNvCxnSpPr/>
      </xdr:nvCxnSpPr>
      <xdr:spPr>
        <a:xfrm flipV="1">
          <a:off x="16802100" y="13855192"/>
          <a:ext cx="8001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xdr:cNvSpPr txBox="1"/>
      </xdr:nvSpPr>
      <xdr:spPr>
        <a:xfrm>
          <a:off x="18980227" y="139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xdr:cNvSpPr txBox="1"/>
      </xdr:nvSpPr>
      <xdr:spPr>
        <a:xfrm>
          <a:off x="18180127" y="1389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xdr:cNvSpPr txBox="1"/>
      </xdr:nvSpPr>
      <xdr:spPr>
        <a:xfrm>
          <a:off x="17386377" y="1357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36" name="n_4aveValue【消防施設】&#10;一人当たり面積"/>
        <xdr:cNvSpPr txBox="1"/>
      </xdr:nvSpPr>
      <xdr:spPr>
        <a:xfrm>
          <a:off x="16592627" y="1351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32275</xdr:rowOff>
    </xdr:from>
    <xdr:ext cx="469744" cy="259045"/>
    <xdr:sp macro="" textlink="">
      <xdr:nvSpPr>
        <xdr:cNvPr id="837" name="n_1mainValue【消防施設】&#10;一人当たり面積"/>
        <xdr:cNvSpPr txBox="1"/>
      </xdr:nvSpPr>
      <xdr:spPr>
        <a:xfrm>
          <a:off x="18980227" y="1357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838" name="n_2mainValue【消防施設】&#10;一人当たり面積"/>
        <xdr:cNvSpPr txBox="1"/>
      </xdr:nvSpPr>
      <xdr:spPr>
        <a:xfrm>
          <a:off x="1818012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16019</xdr:rowOff>
    </xdr:from>
    <xdr:ext cx="469744" cy="259045"/>
    <xdr:sp macro="" textlink="">
      <xdr:nvSpPr>
        <xdr:cNvPr id="839" name="n_3mainValue【消防施設】&#10;一人当たり面積"/>
        <xdr:cNvSpPr txBox="1"/>
      </xdr:nvSpPr>
      <xdr:spPr>
        <a:xfrm>
          <a:off x="17386377" y="1389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20590</xdr:rowOff>
    </xdr:from>
    <xdr:ext cx="469744" cy="259045"/>
    <xdr:sp macro="" textlink="">
      <xdr:nvSpPr>
        <xdr:cNvPr id="840" name="n_4mainValue【消防施設】&#10;一人当たり面積"/>
        <xdr:cNvSpPr txBox="1"/>
      </xdr:nvSpPr>
      <xdr:spPr>
        <a:xfrm>
          <a:off x="16592627" y="1389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xdr:cNvCxnSpPr/>
      </xdr:nvCxnSpPr>
      <xdr:spPr>
        <a:xfrm flipV="1">
          <a:off x="14699614" y="166072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xdr:cNvSpPr txBox="1"/>
      </xdr:nvSpPr>
      <xdr:spPr>
        <a:xfrm>
          <a:off x="14738350" y="1815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xdr:cNvCxnSpPr/>
      </xdr:nvCxnSpPr>
      <xdr:spPr>
        <a:xfrm>
          <a:off x="14611350" y="18150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xdr:cNvSpPr txBox="1"/>
      </xdr:nvSpPr>
      <xdr:spPr>
        <a:xfrm>
          <a:off x="14738350" y="163824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xdr:cNvCxnSpPr/>
      </xdr:nvCxnSpPr>
      <xdr:spPr>
        <a:xfrm>
          <a:off x="14611350" y="16607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xdr:cNvSpPr txBox="1"/>
      </xdr:nvSpPr>
      <xdr:spPr>
        <a:xfrm>
          <a:off x="14738350" y="171312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xdr:cNvSpPr/>
      </xdr:nvSpPr>
      <xdr:spPr>
        <a:xfrm>
          <a:off x="14649450" y="172798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xdr:cNvSpPr/>
      </xdr:nvSpPr>
      <xdr:spPr>
        <a:xfrm>
          <a:off x="1388745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xdr:cNvSpPr/>
      </xdr:nvSpPr>
      <xdr:spPr>
        <a:xfrm>
          <a:off x="1309370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xdr:cNvSpPr/>
      </xdr:nvSpPr>
      <xdr:spPr>
        <a:xfrm>
          <a:off x="12299950" y="17273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6" name="フローチャート: 判断 875"/>
        <xdr:cNvSpPr/>
      </xdr:nvSpPr>
      <xdr:spPr>
        <a:xfrm>
          <a:off x="11487150" y="17230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56424</xdr:rowOff>
    </xdr:from>
    <xdr:to>
      <xdr:col>85</xdr:col>
      <xdr:colOff>177800</xdr:colOff>
      <xdr:row>105</xdr:row>
      <xdr:rowOff>158024</xdr:rowOff>
    </xdr:to>
    <xdr:sp macro="" textlink="">
      <xdr:nvSpPr>
        <xdr:cNvPr id="882" name="楕円 881"/>
        <xdr:cNvSpPr/>
      </xdr:nvSpPr>
      <xdr:spPr>
        <a:xfrm>
          <a:off x="14649450" y="1748717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34851</xdr:rowOff>
    </xdr:from>
    <xdr:ext cx="405111" cy="259045"/>
    <xdr:sp macro="" textlink="">
      <xdr:nvSpPr>
        <xdr:cNvPr id="883" name="【庁舎】&#10;有形固定資産減価償却率該当値テキスト"/>
        <xdr:cNvSpPr txBox="1"/>
      </xdr:nvSpPr>
      <xdr:spPr>
        <a:xfrm>
          <a:off x="14738350" y="17465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110308</xdr:rowOff>
    </xdr:from>
    <xdr:to>
      <xdr:col>81</xdr:col>
      <xdr:colOff>101600</xdr:colOff>
      <xdr:row>107</xdr:row>
      <xdr:rowOff>40458</xdr:rowOff>
    </xdr:to>
    <xdr:sp macro="" textlink="">
      <xdr:nvSpPr>
        <xdr:cNvPr id="884" name="楕円 883"/>
        <xdr:cNvSpPr/>
      </xdr:nvSpPr>
      <xdr:spPr>
        <a:xfrm>
          <a:off x="13887450" y="177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107224</xdr:rowOff>
    </xdr:from>
    <xdr:to>
      <xdr:col>85</xdr:col>
      <xdr:colOff>127000</xdr:colOff>
      <xdr:row>106</xdr:row>
      <xdr:rowOff>161108</xdr:rowOff>
    </xdr:to>
    <xdr:cxnSp macro="">
      <xdr:nvCxnSpPr>
        <xdr:cNvPr id="885" name="直線コネクタ 884"/>
        <xdr:cNvCxnSpPr/>
      </xdr:nvCxnSpPr>
      <xdr:spPr>
        <a:xfrm flipV="1">
          <a:off x="13938250" y="17537974"/>
          <a:ext cx="762000" cy="2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100512</xdr:rowOff>
    </xdr:from>
    <xdr:to>
      <xdr:col>76</xdr:col>
      <xdr:colOff>165100</xdr:colOff>
      <xdr:row>107</xdr:row>
      <xdr:rowOff>30662</xdr:rowOff>
    </xdr:to>
    <xdr:sp macro="" textlink="">
      <xdr:nvSpPr>
        <xdr:cNvPr id="886" name="楕円 885"/>
        <xdr:cNvSpPr/>
      </xdr:nvSpPr>
      <xdr:spPr>
        <a:xfrm>
          <a:off x="130937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151312</xdr:rowOff>
    </xdr:from>
    <xdr:to>
      <xdr:col>81</xdr:col>
      <xdr:colOff>50800</xdr:colOff>
      <xdr:row>106</xdr:row>
      <xdr:rowOff>161108</xdr:rowOff>
    </xdr:to>
    <xdr:cxnSp macro="">
      <xdr:nvCxnSpPr>
        <xdr:cNvPr id="887" name="直線コネクタ 886"/>
        <xdr:cNvCxnSpPr/>
      </xdr:nvCxnSpPr>
      <xdr:spPr>
        <a:xfrm>
          <a:off x="13144500" y="17753512"/>
          <a:ext cx="79375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79284</xdr:rowOff>
    </xdr:from>
    <xdr:to>
      <xdr:col>72</xdr:col>
      <xdr:colOff>38100</xdr:colOff>
      <xdr:row>107</xdr:row>
      <xdr:rowOff>9434</xdr:rowOff>
    </xdr:to>
    <xdr:sp macro="" textlink="">
      <xdr:nvSpPr>
        <xdr:cNvPr id="888" name="楕円 887"/>
        <xdr:cNvSpPr/>
      </xdr:nvSpPr>
      <xdr:spPr>
        <a:xfrm>
          <a:off x="12299950" y="176814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130084</xdr:rowOff>
    </xdr:from>
    <xdr:to>
      <xdr:col>76</xdr:col>
      <xdr:colOff>114300</xdr:colOff>
      <xdr:row>106</xdr:row>
      <xdr:rowOff>151312</xdr:rowOff>
    </xdr:to>
    <xdr:cxnSp macro="">
      <xdr:nvCxnSpPr>
        <xdr:cNvPr id="889" name="直線コネクタ 888"/>
        <xdr:cNvCxnSpPr/>
      </xdr:nvCxnSpPr>
      <xdr:spPr>
        <a:xfrm>
          <a:off x="12344400" y="17732284"/>
          <a:ext cx="8001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48261</xdr:rowOff>
    </xdr:from>
    <xdr:to>
      <xdr:col>67</xdr:col>
      <xdr:colOff>101600</xdr:colOff>
      <xdr:row>106</xdr:row>
      <xdr:rowOff>149861</xdr:rowOff>
    </xdr:to>
    <xdr:sp macro="" textlink="">
      <xdr:nvSpPr>
        <xdr:cNvPr id="890" name="楕円 889"/>
        <xdr:cNvSpPr/>
      </xdr:nvSpPr>
      <xdr:spPr>
        <a:xfrm>
          <a:off x="1148715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99061</xdr:rowOff>
    </xdr:from>
    <xdr:to>
      <xdr:col>71</xdr:col>
      <xdr:colOff>177800</xdr:colOff>
      <xdr:row>106</xdr:row>
      <xdr:rowOff>130084</xdr:rowOff>
    </xdr:to>
    <xdr:cxnSp macro="">
      <xdr:nvCxnSpPr>
        <xdr:cNvPr id="891" name="直線コネクタ 890"/>
        <xdr:cNvCxnSpPr/>
      </xdr:nvCxnSpPr>
      <xdr:spPr>
        <a:xfrm>
          <a:off x="11537950" y="17701261"/>
          <a:ext cx="80645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xdr:cNvSpPr txBox="1"/>
      </xdr:nvSpPr>
      <xdr:spPr>
        <a:xfrm>
          <a:off x="137420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xdr:cNvSpPr txBox="1"/>
      </xdr:nvSpPr>
      <xdr:spPr>
        <a:xfrm>
          <a:off x="1296099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xdr:cNvSpPr txBox="1"/>
      </xdr:nvSpPr>
      <xdr:spPr>
        <a:xfrm>
          <a:off x="121672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95" name="n_4aveValue【庁舎】&#10;有形固定資産減価償却率"/>
        <xdr:cNvSpPr txBox="1"/>
      </xdr:nvSpPr>
      <xdr:spPr>
        <a:xfrm>
          <a:off x="11354444" y="1700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31585</xdr:rowOff>
    </xdr:from>
    <xdr:ext cx="405111" cy="259045"/>
    <xdr:sp macro="" textlink="">
      <xdr:nvSpPr>
        <xdr:cNvPr id="896" name="n_1mainValue【庁舎】&#10;有形固定資産減価償却率"/>
        <xdr:cNvSpPr txBox="1"/>
      </xdr:nvSpPr>
      <xdr:spPr>
        <a:xfrm>
          <a:off x="13742044" y="1780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21789</xdr:rowOff>
    </xdr:from>
    <xdr:ext cx="405111" cy="259045"/>
    <xdr:sp macro="" textlink="">
      <xdr:nvSpPr>
        <xdr:cNvPr id="897" name="n_2mainValue【庁舎】&#10;有形固定資産減価償却率"/>
        <xdr:cNvSpPr txBox="1"/>
      </xdr:nvSpPr>
      <xdr:spPr>
        <a:xfrm>
          <a:off x="12960994" y="1779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561</xdr:rowOff>
    </xdr:from>
    <xdr:ext cx="405111" cy="259045"/>
    <xdr:sp macro="" textlink="">
      <xdr:nvSpPr>
        <xdr:cNvPr id="898" name="n_3mainValue【庁舎】&#10;有形固定資産減価償却率"/>
        <xdr:cNvSpPr txBox="1"/>
      </xdr:nvSpPr>
      <xdr:spPr>
        <a:xfrm>
          <a:off x="12167244" y="1777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140988</xdr:rowOff>
    </xdr:from>
    <xdr:ext cx="405111" cy="259045"/>
    <xdr:sp macro="" textlink="">
      <xdr:nvSpPr>
        <xdr:cNvPr id="899" name="n_4mainValue【庁舎】&#10;有形固定資産減価償却率"/>
        <xdr:cNvSpPr txBox="1"/>
      </xdr:nvSpPr>
      <xdr:spPr>
        <a:xfrm>
          <a:off x="11354444" y="1774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xdr:cNvCxnSpPr/>
      </xdr:nvCxnSpPr>
      <xdr:spPr>
        <a:xfrm flipV="1">
          <a:off x="19951064" y="166203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xdr:cNvSpPr txBox="1"/>
      </xdr:nvSpPr>
      <xdr:spPr>
        <a:xfrm>
          <a:off x="1998980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xdr:cNvCxnSpPr/>
      </xdr:nvCxnSpPr>
      <xdr:spPr>
        <a:xfrm>
          <a:off x="19881850" y="1814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xdr:cNvSpPr txBox="1"/>
      </xdr:nvSpPr>
      <xdr:spPr>
        <a:xfrm>
          <a:off x="19989800" y="1639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xdr:cNvCxnSpPr/>
      </xdr:nvCxnSpPr>
      <xdr:spPr>
        <a:xfrm>
          <a:off x="19881850" y="16620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xdr:cNvSpPr txBox="1"/>
      </xdr:nvSpPr>
      <xdr:spPr>
        <a:xfrm>
          <a:off x="19989800" y="17655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xdr:cNvSpPr/>
      </xdr:nvSpPr>
      <xdr:spPr>
        <a:xfrm>
          <a:off x="1990090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xdr:cNvSpPr/>
      </xdr:nvSpPr>
      <xdr:spPr>
        <a:xfrm>
          <a:off x="19157950" y="176471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xdr:cNvSpPr/>
      </xdr:nvSpPr>
      <xdr:spPr>
        <a:xfrm>
          <a:off x="1834515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xdr:cNvSpPr/>
      </xdr:nvSpPr>
      <xdr:spPr>
        <a:xfrm>
          <a:off x="17551400" y="1767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6" name="フローチャート: 判断 935"/>
        <xdr:cNvSpPr/>
      </xdr:nvSpPr>
      <xdr:spPr>
        <a:xfrm>
          <a:off x="16757650" y="175296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165826</xdr:rowOff>
    </xdr:from>
    <xdr:to>
      <xdr:col>116</xdr:col>
      <xdr:colOff>114300</xdr:colOff>
      <xdr:row>105</xdr:row>
      <xdr:rowOff>95976</xdr:rowOff>
    </xdr:to>
    <xdr:sp macro="" textlink="">
      <xdr:nvSpPr>
        <xdr:cNvPr id="942" name="楕円 941"/>
        <xdr:cNvSpPr/>
      </xdr:nvSpPr>
      <xdr:spPr>
        <a:xfrm>
          <a:off x="19900900" y="1742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17253</xdr:rowOff>
    </xdr:from>
    <xdr:ext cx="469744" cy="259045"/>
    <xdr:sp macro="" textlink="">
      <xdr:nvSpPr>
        <xdr:cNvPr id="943" name="【庁舎】&#10;一人当たり面積該当値テキスト"/>
        <xdr:cNvSpPr txBox="1"/>
      </xdr:nvSpPr>
      <xdr:spPr>
        <a:xfrm>
          <a:off x="19989800" y="1727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23768</xdr:rowOff>
    </xdr:from>
    <xdr:to>
      <xdr:col>112</xdr:col>
      <xdr:colOff>38100</xdr:colOff>
      <xdr:row>105</xdr:row>
      <xdr:rowOff>125368</xdr:rowOff>
    </xdr:to>
    <xdr:sp macro="" textlink="">
      <xdr:nvSpPr>
        <xdr:cNvPr id="944" name="楕円 943"/>
        <xdr:cNvSpPr/>
      </xdr:nvSpPr>
      <xdr:spPr>
        <a:xfrm>
          <a:off x="19157950" y="174545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45176</xdr:rowOff>
    </xdr:from>
    <xdr:to>
      <xdr:col>116</xdr:col>
      <xdr:colOff>63500</xdr:colOff>
      <xdr:row>105</xdr:row>
      <xdr:rowOff>74568</xdr:rowOff>
    </xdr:to>
    <xdr:cxnSp macro="">
      <xdr:nvCxnSpPr>
        <xdr:cNvPr id="945" name="直線コネクタ 944"/>
        <xdr:cNvCxnSpPr/>
      </xdr:nvCxnSpPr>
      <xdr:spPr>
        <a:xfrm flipV="1">
          <a:off x="19202400" y="17475926"/>
          <a:ext cx="7493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33564</xdr:rowOff>
    </xdr:from>
    <xdr:to>
      <xdr:col>107</xdr:col>
      <xdr:colOff>101600</xdr:colOff>
      <xdr:row>105</xdr:row>
      <xdr:rowOff>135164</xdr:rowOff>
    </xdr:to>
    <xdr:sp macro="" textlink="">
      <xdr:nvSpPr>
        <xdr:cNvPr id="946" name="楕円 945"/>
        <xdr:cNvSpPr/>
      </xdr:nvSpPr>
      <xdr:spPr>
        <a:xfrm>
          <a:off x="1834515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74568</xdr:rowOff>
    </xdr:from>
    <xdr:to>
      <xdr:col>111</xdr:col>
      <xdr:colOff>177800</xdr:colOff>
      <xdr:row>105</xdr:row>
      <xdr:rowOff>84364</xdr:rowOff>
    </xdr:to>
    <xdr:cxnSp macro="">
      <xdr:nvCxnSpPr>
        <xdr:cNvPr id="947" name="直線コネクタ 946"/>
        <xdr:cNvCxnSpPr/>
      </xdr:nvCxnSpPr>
      <xdr:spPr>
        <a:xfrm flipV="1">
          <a:off x="18395950" y="17505318"/>
          <a:ext cx="80645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33564</xdr:rowOff>
    </xdr:from>
    <xdr:to>
      <xdr:col>102</xdr:col>
      <xdr:colOff>165100</xdr:colOff>
      <xdr:row>105</xdr:row>
      <xdr:rowOff>135164</xdr:rowOff>
    </xdr:to>
    <xdr:sp macro="" textlink="">
      <xdr:nvSpPr>
        <xdr:cNvPr id="948" name="楕円 947"/>
        <xdr:cNvSpPr/>
      </xdr:nvSpPr>
      <xdr:spPr>
        <a:xfrm>
          <a:off x="1755140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84364</xdr:rowOff>
    </xdr:from>
    <xdr:to>
      <xdr:col>107</xdr:col>
      <xdr:colOff>50800</xdr:colOff>
      <xdr:row>105</xdr:row>
      <xdr:rowOff>84364</xdr:rowOff>
    </xdr:to>
    <xdr:cxnSp macro="">
      <xdr:nvCxnSpPr>
        <xdr:cNvPr id="949" name="直線コネクタ 948"/>
        <xdr:cNvCxnSpPr/>
      </xdr:nvCxnSpPr>
      <xdr:spPr>
        <a:xfrm>
          <a:off x="17602200" y="1751511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56424</xdr:rowOff>
    </xdr:from>
    <xdr:to>
      <xdr:col>98</xdr:col>
      <xdr:colOff>38100</xdr:colOff>
      <xdr:row>105</xdr:row>
      <xdr:rowOff>158024</xdr:rowOff>
    </xdr:to>
    <xdr:sp macro="" textlink="">
      <xdr:nvSpPr>
        <xdr:cNvPr id="950" name="楕円 949"/>
        <xdr:cNvSpPr/>
      </xdr:nvSpPr>
      <xdr:spPr>
        <a:xfrm>
          <a:off x="16757650" y="174871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84364</xdr:rowOff>
    </xdr:from>
    <xdr:to>
      <xdr:col>102</xdr:col>
      <xdr:colOff>114300</xdr:colOff>
      <xdr:row>105</xdr:row>
      <xdr:rowOff>107224</xdr:rowOff>
    </xdr:to>
    <xdr:cxnSp macro="">
      <xdr:nvCxnSpPr>
        <xdr:cNvPr id="951" name="直線コネクタ 950"/>
        <xdr:cNvCxnSpPr/>
      </xdr:nvCxnSpPr>
      <xdr:spPr>
        <a:xfrm flipV="1">
          <a:off x="16802100" y="17515114"/>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xdr:cNvSpPr txBox="1"/>
      </xdr:nvSpPr>
      <xdr:spPr>
        <a:xfrm>
          <a:off x="18980227" y="1773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xdr:cNvSpPr txBox="1"/>
      </xdr:nvSpPr>
      <xdr:spPr>
        <a:xfrm>
          <a:off x="18180127" y="1776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xdr:cNvSpPr txBox="1"/>
      </xdr:nvSpPr>
      <xdr:spPr>
        <a:xfrm>
          <a:off x="17386377" y="177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20156</xdr:rowOff>
    </xdr:from>
    <xdr:ext cx="469744" cy="259045"/>
    <xdr:sp macro="" textlink="">
      <xdr:nvSpPr>
        <xdr:cNvPr id="955" name="n_4aveValue【庁舎】&#10;一人当たり面積"/>
        <xdr:cNvSpPr txBox="1"/>
      </xdr:nvSpPr>
      <xdr:spPr>
        <a:xfrm>
          <a:off x="16592627" y="1762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141895</xdr:rowOff>
    </xdr:from>
    <xdr:ext cx="469744" cy="259045"/>
    <xdr:sp macro="" textlink="">
      <xdr:nvSpPr>
        <xdr:cNvPr id="956" name="n_1mainValue【庁舎】&#10;一人当たり面積"/>
        <xdr:cNvSpPr txBox="1"/>
      </xdr:nvSpPr>
      <xdr:spPr>
        <a:xfrm>
          <a:off x="18980227" y="1722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151691</xdr:rowOff>
    </xdr:from>
    <xdr:ext cx="469744" cy="259045"/>
    <xdr:sp macro="" textlink="">
      <xdr:nvSpPr>
        <xdr:cNvPr id="957" name="n_2mainValue【庁舎】&#10;一人当たり面積"/>
        <xdr:cNvSpPr txBox="1"/>
      </xdr:nvSpPr>
      <xdr:spPr>
        <a:xfrm>
          <a:off x="18180127" y="1723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151691</xdr:rowOff>
    </xdr:from>
    <xdr:ext cx="469744" cy="259045"/>
    <xdr:sp macro="" textlink="">
      <xdr:nvSpPr>
        <xdr:cNvPr id="958" name="n_3mainValue【庁舎】&#10;一人当たり面積"/>
        <xdr:cNvSpPr txBox="1"/>
      </xdr:nvSpPr>
      <xdr:spPr>
        <a:xfrm>
          <a:off x="17386377" y="1723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3101</xdr:rowOff>
    </xdr:from>
    <xdr:ext cx="469744" cy="259045"/>
    <xdr:sp macro="" textlink="">
      <xdr:nvSpPr>
        <xdr:cNvPr id="959" name="n_4mainValue【庁舎】&#10;一人当たり面積"/>
        <xdr:cNvSpPr txBox="1"/>
      </xdr:nvSpPr>
      <xdr:spPr>
        <a:xfrm>
          <a:off x="16592627" y="1726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の一人当たり有形固定資産（償却資産）額と、体育館・プール、福祉施設、庁舎の一人当たりの面積が類似団体平均値と比較し高くなっている。また、図書館、体育館・プール、市民会館、庁舎の有形固定資産減価償却率も類似団体平均値と比較し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の老朽化等に伴い、建替え等の必要性が生じた場合には、市民ニーズを勘案し、施設の類似機能の集約化や多機能化、他の機能を有する公共施設としての転用、減築を含めた必要最小限の更新など総量の最適化を図るとともに、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月一部改訂）に基づいた着実なマネジメントが必要である。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442038_&#20013;&#27941;&#24066;_2024(2&#22238;&#30446;)&#65288;R8&#36861;&#21152;&#20316;&#2510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41.9</v>
          </cell>
          <cell r="BX51">
            <v>37.5</v>
          </cell>
          <cell r="CF51">
            <v>33.200000000000003</v>
          </cell>
          <cell r="CN51">
            <v>33.200000000000003</v>
          </cell>
          <cell r="CV51">
            <v>43.3</v>
          </cell>
        </row>
        <row r="53">
          <cell r="BP53">
            <v>62.8</v>
          </cell>
          <cell r="BX53">
            <v>63.9</v>
          </cell>
          <cell r="CF53">
            <v>64.599999999999994</v>
          </cell>
          <cell r="CN53">
            <v>66</v>
          </cell>
          <cell r="CV53">
            <v>67.099999999999994</v>
          </cell>
        </row>
        <row r="55">
          <cell r="AN55" t="str">
            <v>類似団体内平均値</v>
          </cell>
          <cell r="BP55">
            <v>27.8</v>
          </cell>
          <cell r="BX55">
            <v>18</v>
          </cell>
          <cell r="CF55">
            <v>12.7</v>
          </cell>
          <cell r="CN55">
            <v>10</v>
          </cell>
          <cell r="CV55">
            <v>6</v>
          </cell>
        </row>
        <row r="57">
          <cell r="BP57">
            <v>62</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cell r="BP73">
            <v>41.9</v>
          </cell>
          <cell r="BX73">
            <v>37.5</v>
          </cell>
          <cell r="CF73">
            <v>33.200000000000003</v>
          </cell>
          <cell r="CN73">
            <v>33.200000000000003</v>
          </cell>
          <cell r="CV73">
            <v>43.3</v>
          </cell>
        </row>
        <row r="75">
          <cell r="BP75">
            <v>6.3</v>
          </cell>
          <cell r="BX75">
            <v>5.9</v>
          </cell>
          <cell r="CF75">
            <v>5.6</v>
          </cell>
          <cell r="CN75">
            <v>5.5</v>
          </cell>
          <cell r="CV75">
            <v>5.6</v>
          </cell>
        </row>
        <row r="77">
          <cell r="AN77" t="str">
            <v>類似団体内平均値</v>
          </cell>
          <cell r="BP77">
            <v>27.8</v>
          </cell>
          <cell r="BX77">
            <v>18</v>
          </cell>
          <cell r="CF77">
            <v>12.7</v>
          </cell>
          <cell r="CN77">
            <v>10</v>
          </cell>
          <cell r="CV77">
            <v>6</v>
          </cell>
        </row>
        <row r="79">
          <cell r="BP79">
            <v>7.5</v>
          </cell>
          <cell r="BX79">
            <v>6.6</v>
          </cell>
          <cell r="CF79">
            <v>6.6</v>
          </cell>
          <cell r="CN79">
            <v>6.7</v>
          </cell>
          <cell r="CV79">
            <v>6.5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election activeCell="A4" sqref="A4"/>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50399997</v>
      </c>
      <c r="BO4" s="449"/>
      <c r="BP4" s="449"/>
      <c r="BQ4" s="449"/>
      <c r="BR4" s="449"/>
      <c r="BS4" s="449"/>
      <c r="BT4" s="449"/>
      <c r="BU4" s="450"/>
      <c r="BV4" s="448">
        <v>48155680</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5.5</v>
      </c>
      <c r="CU4" s="589"/>
      <c r="CV4" s="589"/>
      <c r="CW4" s="589"/>
      <c r="CX4" s="589"/>
      <c r="CY4" s="589"/>
      <c r="CZ4" s="589"/>
      <c r="DA4" s="590"/>
      <c r="DB4" s="588">
        <v>5.4</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48809523</v>
      </c>
      <c r="BO5" s="420"/>
      <c r="BP5" s="420"/>
      <c r="BQ5" s="420"/>
      <c r="BR5" s="420"/>
      <c r="BS5" s="420"/>
      <c r="BT5" s="420"/>
      <c r="BU5" s="421"/>
      <c r="BV5" s="419">
        <v>46251435</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98.9</v>
      </c>
      <c r="CU5" s="417"/>
      <c r="CV5" s="417"/>
      <c r="CW5" s="417"/>
      <c r="CX5" s="417"/>
      <c r="CY5" s="417"/>
      <c r="CZ5" s="417"/>
      <c r="DA5" s="418"/>
      <c r="DB5" s="416">
        <v>93.8</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1590474</v>
      </c>
      <c r="BO6" s="420"/>
      <c r="BP6" s="420"/>
      <c r="BQ6" s="420"/>
      <c r="BR6" s="420"/>
      <c r="BS6" s="420"/>
      <c r="BT6" s="420"/>
      <c r="BU6" s="421"/>
      <c r="BV6" s="419">
        <v>1904245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99.2</v>
      </c>
      <c r="CU6" s="563"/>
      <c r="CV6" s="563"/>
      <c r="CW6" s="563"/>
      <c r="CX6" s="563"/>
      <c r="CY6" s="563"/>
      <c r="CZ6" s="563"/>
      <c r="DA6" s="564"/>
      <c r="DB6" s="562">
        <v>94.4</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230744</v>
      </c>
      <c r="BO7" s="420"/>
      <c r="BP7" s="420"/>
      <c r="BQ7" s="420"/>
      <c r="BR7" s="420"/>
      <c r="BS7" s="420"/>
      <c r="BT7" s="420"/>
      <c r="BU7" s="421"/>
      <c r="BV7" s="419">
        <v>616099</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24583238</v>
      </c>
      <c r="CU7" s="420"/>
      <c r="CV7" s="420"/>
      <c r="CW7" s="420"/>
      <c r="CX7" s="420"/>
      <c r="CY7" s="420"/>
      <c r="CZ7" s="420"/>
      <c r="DA7" s="421"/>
      <c r="DB7" s="419">
        <v>23995071</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1359730</v>
      </c>
      <c r="BO8" s="420"/>
      <c r="BP8" s="420"/>
      <c r="BQ8" s="420"/>
      <c r="BR8" s="420"/>
      <c r="BS8" s="420"/>
      <c r="BT8" s="420"/>
      <c r="BU8" s="421"/>
      <c r="BV8" s="419">
        <v>1288146</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0.52</v>
      </c>
      <c r="CU8" s="523"/>
      <c r="CV8" s="523"/>
      <c r="CW8" s="523"/>
      <c r="CX8" s="523"/>
      <c r="CY8" s="523"/>
      <c r="CZ8" s="523"/>
      <c r="DA8" s="524"/>
      <c r="DB8" s="522">
        <v>0.51</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82863</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71584</v>
      </c>
      <c r="BO9" s="420"/>
      <c r="BP9" s="420"/>
      <c r="BQ9" s="420"/>
      <c r="BR9" s="420"/>
      <c r="BS9" s="420"/>
      <c r="BT9" s="420"/>
      <c r="BU9" s="421"/>
      <c r="BV9" s="419">
        <v>-483088</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13.9</v>
      </c>
      <c r="CU9" s="417"/>
      <c r="CV9" s="417"/>
      <c r="CW9" s="417"/>
      <c r="CX9" s="417"/>
      <c r="CY9" s="417"/>
      <c r="CZ9" s="417"/>
      <c r="DA9" s="418"/>
      <c r="DB9" s="416">
        <v>15</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112</v>
      </c>
      <c r="M10" s="376"/>
      <c r="N10" s="376"/>
      <c r="O10" s="376"/>
      <c r="P10" s="376"/>
      <c r="Q10" s="377"/>
      <c r="R10" s="372">
        <v>83965</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12495</v>
      </c>
      <c r="BO10" s="420"/>
      <c r="BP10" s="420"/>
      <c r="BQ10" s="420"/>
      <c r="BR10" s="420"/>
      <c r="BS10" s="420"/>
      <c r="BT10" s="420"/>
      <c r="BU10" s="421"/>
      <c r="BV10" s="419">
        <v>10780</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147728</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81524</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114</v>
      </c>
      <c r="AV12" s="478"/>
      <c r="AW12" s="478"/>
      <c r="AX12" s="478"/>
      <c r="AY12" s="433" t="s">
        <v>128</v>
      </c>
      <c r="AZ12" s="434"/>
      <c r="BA12" s="434"/>
      <c r="BB12" s="434"/>
      <c r="BC12" s="434"/>
      <c r="BD12" s="434"/>
      <c r="BE12" s="434"/>
      <c r="BF12" s="434"/>
      <c r="BG12" s="434"/>
      <c r="BH12" s="434"/>
      <c r="BI12" s="434"/>
      <c r="BJ12" s="434"/>
      <c r="BK12" s="434"/>
      <c r="BL12" s="434"/>
      <c r="BM12" s="435"/>
      <c r="BN12" s="419">
        <v>1455843</v>
      </c>
      <c r="BO12" s="420"/>
      <c r="BP12" s="420"/>
      <c r="BQ12" s="420"/>
      <c r="BR12" s="420"/>
      <c r="BS12" s="420"/>
      <c r="BT12" s="420"/>
      <c r="BU12" s="421"/>
      <c r="BV12" s="419">
        <v>570245</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78942</v>
      </c>
      <c r="S13" s="507"/>
      <c r="T13" s="507"/>
      <c r="U13" s="507"/>
      <c r="V13" s="508"/>
      <c r="W13" s="509" t="s">
        <v>131</v>
      </c>
      <c r="X13" s="405"/>
      <c r="Y13" s="405"/>
      <c r="Z13" s="405"/>
      <c r="AA13" s="405"/>
      <c r="AB13" s="406"/>
      <c r="AC13" s="372">
        <v>1638</v>
      </c>
      <c r="AD13" s="373"/>
      <c r="AE13" s="373"/>
      <c r="AF13" s="373"/>
      <c r="AG13" s="374"/>
      <c r="AH13" s="372">
        <v>2084</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-1371764</v>
      </c>
      <c r="BO13" s="420"/>
      <c r="BP13" s="420"/>
      <c r="BQ13" s="420"/>
      <c r="BR13" s="420"/>
      <c r="BS13" s="420"/>
      <c r="BT13" s="420"/>
      <c r="BU13" s="421"/>
      <c r="BV13" s="419">
        <v>-894825</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5.6</v>
      </c>
      <c r="CU13" s="417"/>
      <c r="CV13" s="417"/>
      <c r="CW13" s="417"/>
      <c r="CX13" s="417"/>
      <c r="CY13" s="417"/>
      <c r="CZ13" s="417"/>
      <c r="DA13" s="418"/>
      <c r="DB13" s="416">
        <v>5.5</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82221</v>
      </c>
      <c r="S14" s="507"/>
      <c r="T14" s="507"/>
      <c r="U14" s="507"/>
      <c r="V14" s="508"/>
      <c r="W14" s="510"/>
      <c r="X14" s="408"/>
      <c r="Y14" s="408"/>
      <c r="Z14" s="408"/>
      <c r="AA14" s="408"/>
      <c r="AB14" s="409"/>
      <c r="AC14" s="499">
        <v>4.4000000000000004</v>
      </c>
      <c r="AD14" s="500"/>
      <c r="AE14" s="500"/>
      <c r="AF14" s="500"/>
      <c r="AG14" s="501"/>
      <c r="AH14" s="499">
        <v>5.4</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43.3</v>
      </c>
      <c r="CU14" s="517"/>
      <c r="CV14" s="517"/>
      <c r="CW14" s="517"/>
      <c r="CX14" s="517"/>
      <c r="CY14" s="517"/>
      <c r="CZ14" s="517"/>
      <c r="DA14" s="518"/>
      <c r="DB14" s="516">
        <v>33.200000000000003</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79854</v>
      </c>
      <c r="S15" s="507"/>
      <c r="T15" s="507"/>
      <c r="U15" s="507"/>
      <c r="V15" s="508"/>
      <c r="W15" s="509" t="s">
        <v>137</v>
      </c>
      <c r="X15" s="405"/>
      <c r="Y15" s="405"/>
      <c r="Z15" s="405"/>
      <c r="AA15" s="405"/>
      <c r="AB15" s="406"/>
      <c r="AC15" s="372">
        <v>12965</v>
      </c>
      <c r="AD15" s="373"/>
      <c r="AE15" s="373"/>
      <c r="AF15" s="373"/>
      <c r="AG15" s="374"/>
      <c r="AH15" s="372">
        <v>12875</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11581265</v>
      </c>
      <c r="BO15" s="449"/>
      <c r="BP15" s="449"/>
      <c r="BQ15" s="449"/>
      <c r="BR15" s="449"/>
      <c r="BS15" s="449"/>
      <c r="BT15" s="449"/>
      <c r="BU15" s="450"/>
      <c r="BV15" s="448">
        <v>10947443</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34.5</v>
      </c>
      <c r="AD16" s="500"/>
      <c r="AE16" s="500"/>
      <c r="AF16" s="500"/>
      <c r="AG16" s="501"/>
      <c r="AH16" s="499">
        <v>33.5</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21459916</v>
      </c>
      <c r="BO16" s="420"/>
      <c r="BP16" s="420"/>
      <c r="BQ16" s="420"/>
      <c r="BR16" s="420"/>
      <c r="BS16" s="420"/>
      <c r="BT16" s="420"/>
      <c r="BU16" s="421"/>
      <c r="BV16" s="419">
        <v>20953443</v>
      </c>
      <c r="BW16" s="420"/>
      <c r="BX16" s="420"/>
      <c r="BY16" s="420"/>
      <c r="BZ16" s="420"/>
      <c r="CA16" s="420"/>
      <c r="CB16" s="420"/>
      <c r="CC16" s="421"/>
      <c r="CD16" s="182"/>
      <c r="CE16" s="451" t="s">
        <v>143</v>
      </c>
      <c r="CF16" s="451"/>
      <c r="CG16" s="451"/>
      <c r="CH16" s="451"/>
      <c r="CI16" s="451"/>
      <c r="CJ16" s="451"/>
      <c r="CK16" s="451"/>
      <c r="CL16" s="451"/>
      <c r="CM16" s="451"/>
      <c r="CN16" s="451"/>
      <c r="CO16" s="451"/>
      <c r="CP16" s="451"/>
      <c r="CQ16" s="451"/>
      <c r="CR16" s="451"/>
      <c r="CS16" s="452"/>
      <c r="CT16" s="416">
        <v>4.2</v>
      </c>
      <c r="CU16" s="417"/>
      <c r="CV16" s="417"/>
      <c r="CW16" s="417"/>
      <c r="CX16" s="417"/>
      <c r="CY16" s="417"/>
      <c r="CZ16" s="417"/>
      <c r="DA16" s="418"/>
      <c r="DB16" s="416">
        <v>6.3</v>
      </c>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144</v>
      </c>
      <c r="N17" s="513"/>
      <c r="O17" s="513"/>
      <c r="P17" s="513"/>
      <c r="Q17" s="514"/>
      <c r="R17" s="496" t="s">
        <v>145</v>
      </c>
      <c r="S17" s="497"/>
      <c r="T17" s="497"/>
      <c r="U17" s="497"/>
      <c r="V17" s="498"/>
      <c r="W17" s="509" t="s">
        <v>146</v>
      </c>
      <c r="X17" s="405"/>
      <c r="Y17" s="405"/>
      <c r="Z17" s="405"/>
      <c r="AA17" s="405"/>
      <c r="AB17" s="406"/>
      <c r="AC17" s="372">
        <v>22945</v>
      </c>
      <c r="AD17" s="373"/>
      <c r="AE17" s="373"/>
      <c r="AF17" s="373"/>
      <c r="AG17" s="374"/>
      <c r="AH17" s="372">
        <v>23421</v>
      </c>
      <c r="AI17" s="373"/>
      <c r="AJ17" s="373"/>
      <c r="AK17" s="373"/>
      <c r="AL17" s="432"/>
      <c r="AM17" s="476"/>
      <c r="AN17" s="376"/>
      <c r="AO17" s="376"/>
      <c r="AP17" s="376"/>
      <c r="AQ17" s="376"/>
      <c r="AR17" s="376"/>
      <c r="AS17" s="376"/>
      <c r="AT17" s="377"/>
      <c r="AU17" s="477"/>
      <c r="AV17" s="478"/>
      <c r="AW17" s="478"/>
      <c r="AX17" s="478"/>
      <c r="AY17" s="433" t="s">
        <v>147</v>
      </c>
      <c r="AZ17" s="434"/>
      <c r="BA17" s="434"/>
      <c r="BB17" s="434"/>
      <c r="BC17" s="434"/>
      <c r="BD17" s="434"/>
      <c r="BE17" s="434"/>
      <c r="BF17" s="434"/>
      <c r="BG17" s="434"/>
      <c r="BH17" s="434"/>
      <c r="BI17" s="434"/>
      <c r="BJ17" s="434"/>
      <c r="BK17" s="434"/>
      <c r="BL17" s="434"/>
      <c r="BM17" s="435"/>
      <c r="BN17" s="419">
        <v>14628295</v>
      </c>
      <c r="BO17" s="420"/>
      <c r="BP17" s="420"/>
      <c r="BQ17" s="420"/>
      <c r="BR17" s="420"/>
      <c r="BS17" s="420"/>
      <c r="BT17" s="420"/>
      <c r="BU17" s="421"/>
      <c r="BV17" s="419">
        <v>13809399</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148</v>
      </c>
      <c r="C18" s="470"/>
      <c r="D18" s="470"/>
      <c r="E18" s="471"/>
      <c r="F18" s="471"/>
      <c r="G18" s="471"/>
      <c r="H18" s="471"/>
      <c r="I18" s="471"/>
      <c r="J18" s="471"/>
      <c r="K18" s="471"/>
      <c r="L18" s="472">
        <v>491.44</v>
      </c>
      <c r="M18" s="472"/>
      <c r="N18" s="472"/>
      <c r="O18" s="472"/>
      <c r="P18" s="472"/>
      <c r="Q18" s="472"/>
      <c r="R18" s="473"/>
      <c r="S18" s="473"/>
      <c r="T18" s="473"/>
      <c r="U18" s="473"/>
      <c r="V18" s="474"/>
      <c r="W18" s="490"/>
      <c r="X18" s="491"/>
      <c r="Y18" s="491"/>
      <c r="Z18" s="491"/>
      <c r="AA18" s="491"/>
      <c r="AB18" s="515"/>
      <c r="AC18" s="389">
        <v>61.1</v>
      </c>
      <c r="AD18" s="390"/>
      <c r="AE18" s="390"/>
      <c r="AF18" s="390"/>
      <c r="AG18" s="475"/>
      <c r="AH18" s="389">
        <v>61</v>
      </c>
      <c r="AI18" s="390"/>
      <c r="AJ18" s="390"/>
      <c r="AK18" s="390"/>
      <c r="AL18" s="391"/>
      <c r="AM18" s="476"/>
      <c r="AN18" s="376"/>
      <c r="AO18" s="376"/>
      <c r="AP18" s="376"/>
      <c r="AQ18" s="376"/>
      <c r="AR18" s="376"/>
      <c r="AS18" s="376"/>
      <c r="AT18" s="377"/>
      <c r="AU18" s="477"/>
      <c r="AV18" s="478"/>
      <c r="AW18" s="478"/>
      <c r="AX18" s="478"/>
      <c r="AY18" s="433" t="s">
        <v>149</v>
      </c>
      <c r="AZ18" s="434"/>
      <c r="BA18" s="434"/>
      <c r="BB18" s="434"/>
      <c r="BC18" s="434"/>
      <c r="BD18" s="434"/>
      <c r="BE18" s="434"/>
      <c r="BF18" s="434"/>
      <c r="BG18" s="434"/>
      <c r="BH18" s="434"/>
      <c r="BI18" s="434"/>
      <c r="BJ18" s="434"/>
      <c r="BK18" s="434"/>
      <c r="BL18" s="434"/>
      <c r="BM18" s="435"/>
      <c r="BN18" s="419">
        <v>24244845</v>
      </c>
      <c r="BO18" s="420"/>
      <c r="BP18" s="420"/>
      <c r="BQ18" s="420"/>
      <c r="BR18" s="420"/>
      <c r="BS18" s="420"/>
      <c r="BT18" s="420"/>
      <c r="BU18" s="421"/>
      <c r="BV18" s="419">
        <v>23368717</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150</v>
      </c>
      <c r="C19" s="470"/>
      <c r="D19" s="470"/>
      <c r="E19" s="471"/>
      <c r="F19" s="471"/>
      <c r="G19" s="471"/>
      <c r="H19" s="471"/>
      <c r="I19" s="471"/>
      <c r="J19" s="471"/>
      <c r="K19" s="471"/>
      <c r="L19" s="479">
        <v>169</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151</v>
      </c>
      <c r="AZ19" s="434"/>
      <c r="BA19" s="434"/>
      <c r="BB19" s="434"/>
      <c r="BC19" s="434"/>
      <c r="BD19" s="434"/>
      <c r="BE19" s="434"/>
      <c r="BF19" s="434"/>
      <c r="BG19" s="434"/>
      <c r="BH19" s="434"/>
      <c r="BI19" s="434"/>
      <c r="BJ19" s="434"/>
      <c r="BK19" s="434"/>
      <c r="BL19" s="434"/>
      <c r="BM19" s="435"/>
      <c r="BN19" s="419">
        <v>30828424</v>
      </c>
      <c r="BO19" s="420"/>
      <c r="BP19" s="420"/>
      <c r="BQ19" s="420"/>
      <c r="BR19" s="420"/>
      <c r="BS19" s="420"/>
      <c r="BT19" s="420"/>
      <c r="BU19" s="421"/>
      <c r="BV19" s="419">
        <v>31289062</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152</v>
      </c>
      <c r="C20" s="470"/>
      <c r="D20" s="470"/>
      <c r="E20" s="471"/>
      <c r="F20" s="471"/>
      <c r="G20" s="471"/>
      <c r="H20" s="471"/>
      <c r="I20" s="471"/>
      <c r="J20" s="471"/>
      <c r="K20" s="471"/>
      <c r="L20" s="479">
        <v>37571</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153</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154</v>
      </c>
      <c r="C22" s="396"/>
      <c r="D22" s="397"/>
      <c r="E22" s="404" t="s">
        <v>1</v>
      </c>
      <c r="F22" s="405"/>
      <c r="G22" s="405"/>
      <c r="H22" s="405"/>
      <c r="I22" s="405"/>
      <c r="J22" s="405"/>
      <c r="K22" s="406"/>
      <c r="L22" s="404" t="s">
        <v>155</v>
      </c>
      <c r="M22" s="405"/>
      <c r="N22" s="405"/>
      <c r="O22" s="405"/>
      <c r="P22" s="406"/>
      <c r="Q22" s="410" t="s">
        <v>156</v>
      </c>
      <c r="R22" s="411"/>
      <c r="S22" s="411"/>
      <c r="T22" s="411"/>
      <c r="U22" s="411"/>
      <c r="V22" s="412"/>
      <c r="W22" s="461" t="s">
        <v>157</v>
      </c>
      <c r="X22" s="396"/>
      <c r="Y22" s="397"/>
      <c r="Z22" s="404" t="s">
        <v>1</v>
      </c>
      <c r="AA22" s="405"/>
      <c r="AB22" s="405"/>
      <c r="AC22" s="405"/>
      <c r="AD22" s="405"/>
      <c r="AE22" s="405"/>
      <c r="AF22" s="405"/>
      <c r="AG22" s="406"/>
      <c r="AH22" s="422" t="s">
        <v>158</v>
      </c>
      <c r="AI22" s="405"/>
      <c r="AJ22" s="405"/>
      <c r="AK22" s="405"/>
      <c r="AL22" s="406"/>
      <c r="AM22" s="422" t="s">
        <v>159</v>
      </c>
      <c r="AN22" s="423"/>
      <c r="AO22" s="423"/>
      <c r="AP22" s="423"/>
      <c r="AQ22" s="423"/>
      <c r="AR22" s="424"/>
      <c r="AS22" s="410" t="s">
        <v>156</v>
      </c>
      <c r="AT22" s="411"/>
      <c r="AU22" s="411"/>
      <c r="AV22" s="411"/>
      <c r="AW22" s="411"/>
      <c r="AX22" s="428"/>
      <c r="AY22" s="445" t="s">
        <v>160</v>
      </c>
      <c r="AZ22" s="446"/>
      <c r="BA22" s="446"/>
      <c r="BB22" s="446"/>
      <c r="BC22" s="446"/>
      <c r="BD22" s="446"/>
      <c r="BE22" s="446"/>
      <c r="BF22" s="446"/>
      <c r="BG22" s="446"/>
      <c r="BH22" s="446"/>
      <c r="BI22" s="446"/>
      <c r="BJ22" s="446"/>
      <c r="BK22" s="446"/>
      <c r="BL22" s="446"/>
      <c r="BM22" s="447"/>
      <c r="BN22" s="448">
        <v>38050003</v>
      </c>
      <c r="BO22" s="449"/>
      <c r="BP22" s="449"/>
      <c r="BQ22" s="449"/>
      <c r="BR22" s="449"/>
      <c r="BS22" s="449"/>
      <c r="BT22" s="449"/>
      <c r="BU22" s="450"/>
      <c r="BV22" s="448">
        <v>37342394</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161</v>
      </c>
      <c r="AZ23" s="434"/>
      <c r="BA23" s="434"/>
      <c r="BB23" s="434"/>
      <c r="BC23" s="434"/>
      <c r="BD23" s="434"/>
      <c r="BE23" s="434"/>
      <c r="BF23" s="434"/>
      <c r="BG23" s="434"/>
      <c r="BH23" s="434"/>
      <c r="BI23" s="434"/>
      <c r="BJ23" s="434"/>
      <c r="BK23" s="434"/>
      <c r="BL23" s="434"/>
      <c r="BM23" s="435"/>
      <c r="BN23" s="419">
        <v>32723541</v>
      </c>
      <c r="BO23" s="420"/>
      <c r="BP23" s="420"/>
      <c r="BQ23" s="420"/>
      <c r="BR23" s="420"/>
      <c r="BS23" s="420"/>
      <c r="BT23" s="420"/>
      <c r="BU23" s="421"/>
      <c r="BV23" s="419">
        <v>32744554</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162</v>
      </c>
      <c r="F24" s="376"/>
      <c r="G24" s="376"/>
      <c r="H24" s="376"/>
      <c r="I24" s="376"/>
      <c r="J24" s="376"/>
      <c r="K24" s="377"/>
      <c r="L24" s="372">
        <v>1</v>
      </c>
      <c r="M24" s="373"/>
      <c r="N24" s="373"/>
      <c r="O24" s="373"/>
      <c r="P24" s="374"/>
      <c r="Q24" s="372">
        <v>8850</v>
      </c>
      <c r="R24" s="373"/>
      <c r="S24" s="373"/>
      <c r="T24" s="373"/>
      <c r="U24" s="373"/>
      <c r="V24" s="374"/>
      <c r="W24" s="462"/>
      <c r="X24" s="399"/>
      <c r="Y24" s="400"/>
      <c r="Z24" s="375" t="s">
        <v>163</v>
      </c>
      <c r="AA24" s="376"/>
      <c r="AB24" s="376"/>
      <c r="AC24" s="376"/>
      <c r="AD24" s="376"/>
      <c r="AE24" s="376"/>
      <c r="AF24" s="376"/>
      <c r="AG24" s="377"/>
      <c r="AH24" s="372">
        <v>750</v>
      </c>
      <c r="AI24" s="373"/>
      <c r="AJ24" s="373"/>
      <c r="AK24" s="373"/>
      <c r="AL24" s="374"/>
      <c r="AM24" s="372">
        <v>2283750</v>
      </c>
      <c r="AN24" s="373"/>
      <c r="AO24" s="373"/>
      <c r="AP24" s="373"/>
      <c r="AQ24" s="373"/>
      <c r="AR24" s="374"/>
      <c r="AS24" s="372">
        <v>3045</v>
      </c>
      <c r="AT24" s="373"/>
      <c r="AU24" s="373"/>
      <c r="AV24" s="373"/>
      <c r="AW24" s="373"/>
      <c r="AX24" s="432"/>
      <c r="AY24" s="392" t="s">
        <v>164</v>
      </c>
      <c r="AZ24" s="393"/>
      <c r="BA24" s="393"/>
      <c r="BB24" s="393"/>
      <c r="BC24" s="393"/>
      <c r="BD24" s="393"/>
      <c r="BE24" s="393"/>
      <c r="BF24" s="393"/>
      <c r="BG24" s="393"/>
      <c r="BH24" s="393"/>
      <c r="BI24" s="393"/>
      <c r="BJ24" s="393"/>
      <c r="BK24" s="393"/>
      <c r="BL24" s="393"/>
      <c r="BM24" s="394"/>
      <c r="BN24" s="419">
        <v>25626956</v>
      </c>
      <c r="BO24" s="420"/>
      <c r="BP24" s="420"/>
      <c r="BQ24" s="420"/>
      <c r="BR24" s="420"/>
      <c r="BS24" s="420"/>
      <c r="BT24" s="420"/>
      <c r="BU24" s="421"/>
      <c r="BV24" s="419">
        <v>23604058</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165</v>
      </c>
      <c r="F25" s="376"/>
      <c r="G25" s="376"/>
      <c r="H25" s="376"/>
      <c r="I25" s="376"/>
      <c r="J25" s="376"/>
      <c r="K25" s="377"/>
      <c r="L25" s="372">
        <v>2</v>
      </c>
      <c r="M25" s="373"/>
      <c r="N25" s="373"/>
      <c r="O25" s="373"/>
      <c r="P25" s="374"/>
      <c r="Q25" s="372">
        <v>7270</v>
      </c>
      <c r="R25" s="373"/>
      <c r="S25" s="373"/>
      <c r="T25" s="373"/>
      <c r="U25" s="373"/>
      <c r="V25" s="374"/>
      <c r="W25" s="462"/>
      <c r="X25" s="399"/>
      <c r="Y25" s="400"/>
      <c r="Z25" s="375" t="s">
        <v>166</v>
      </c>
      <c r="AA25" s="376"/>
      <c r="AB25" s="376"/>
      <c r="AC25" s="376"/>
      <c r="AD25" s="376"/>
      <c r="AE25" s="376"/>
      <c r="AF25" s="376"/>
      <c r="AG25" s="377"/>
      <c r="AH25" s="372">
        <v>121</v>
      </c>
      <c r="AI25" s="373"/>
      <c r="AJ25" s="373"/>
      <c r="AK25" s="373"/>
      <c r="AL25" s="374"/>
      <c r="AM25" s="372">
        <v>360943</v>
      </c>
      <c r="AN25" s="373"/>
      <c r="AO25" s="373"/>
      <c r="AP25" s="373"/>
      <c r="AQ25" s="373"/>
      <c r="AR25" s="374"/>
      <c r="AS25" s="372">
        <v>2983</v>
      </c>
      <c r="AT25" s="373"/>
      <c r="AU25" s="373"/>
      <c r="AV25" s="373"/>
      <c r="AW25" s="373"/>
      <c r="AX25" s="432"/>
      <c r="AY25" s="445" t="s">
        <v>167</v>
      </c>
      <c r="AZ25" s="446"/>
      <c r="BA25" s="446"/>
      <c r="BB25" s="446"/>
      <c r="BC25" s="446"/>
      <c r="BD25" s="446"/>
      <c r="BE25" s="446"/>
      <c r="BF25" s="446"/>
      <c r="BG25" s="446"/>
      <c r="BH25" s="446"/>
      <c r="BI25" s="446"/>
      <c r="BJ25" s="446"/>
      <c r="BK25" s="446"/>
      <c r="BL25" s="446"/>
      <c r="BM25" s="447"/>
      <c r="BN25" s="448">
        <v>4711776</v>
      </c>
      <c r="BO25" s="449"/>
      <c r="BP25" s="449"/>
      <c r="BQ25" s="449"/>
      <c r="BR25" s="449"/>
      <c r="BS25" s="449"/>
      <c r="BT25" s="449"/>
      <c r="BU25" s="450"/>
      <c r="BV25" s="448">
        <v>7320696</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168</v>
      </c>
      <c r="F26" s="376"/>
      <c r="G26" s="376"/>
      <c r="H26" s="376"/>
      <c r="I26" s="376"/>
      <c r="J26" s="376"/>
      <c r="K26" s="377"/>
      <c r="L26" s="372">
        <v>1</v>
      </c>
      <c r="M26" s="373"/>
      <c r="N26" s="373"/>
      <c r="O26" s="373"/>
      <c r="P26" s="374"/>
      <c r="Q26" s="372">
        <v>6400</v>
      </c>
      <c r="R26" s="373"/>
      <c r="S26" s="373"/>
      <c r="T26" s="373"/>
      <c r="U26" s="373"/>
      <c r="V26" s="374"/>
      <c r="W26" s="462"/>
      <c r="X26" s="399"/>
      <c r="Y26" s="400"/>
      <c r="Z26" s="375" t="s">
        <v>169</v>
      </c>
      <c r="AA26" s="430"/>
      <c r="AB26" s="430"/>
      <c r="AC26" s="430"/>
      <c r="AD26" s="430"/>
      <c r="AE26" s="430"/>
      <c r="AF26" s="430"/>
      <c r="AG26" s="431"/>
      <c r="AH26" s="372">
        <v>3</v>
      </c>
      <c r="AI26" s="373"/>
      <c r="AJ26" s="373"/>
      <c r="AK26" s="373"/>
      <c r="AL26" s="374"/>
      <c r="AM26" s="372">
        <v>9429</v>
      </c>
      <c r="AN26" s="373"/>
      <c r="AO26" s="373"/>
      <c r="AP26" s="373"/>
      <c r="AQ26" s="373"/>
      <c r="AR26" s="374"/>
      <c r="AS26" s="372">
        <v>3143</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171</v>
      </c>
      <c r="F27" s="376"/>
      <c r="G27" s="376"/>
      <c r="H27" s="376"/>
      <c r="I27" s="376"/>
      <c r="J27" s="376"/>
      <c r="K27" s="377"/>
      <c r="L27" s="372">
        <v>1</v>
      </c>
      <c r="M27" s="373"/>
      <c r="N27" s="373"/>
      <c r="O27" s="373"/>
      <c r="P27" s="374"/>
      <c r="Q27" s="372">
        <v>4480</v>
      </c>
      <c r="R27" s="373"/>
      <c r="S27" s="373"/>
      <c r="T27" s="373"/>
      <c r="U27" s="373"/>
      <c r="V27" s="374"/>
      <c r="W27" s="462"/>
      <c r="X27" s="399"/>
      <c r="Y27" s="400"/>
      <c r="Z27" s="375" t="s">
        <v>172</v>
      </c>
      <c r="AA27" s="376"/>
      <c r="AB27" s="376"/>
      <c r="AC27" s="376"/>
      <c r="AD27" s="376"/>
      <c r="AE27" s="376"/>
      <c r="AF27" s="376"/>
      <c r="AG27" s="377"/>
      <c r="AH27" s="372">
        <v>37</v>
      </c>
      <c r="AI27" s="373"/>
      <c r="AJ27" s="373"/>
      <c r="AK27" s="373"/>
      <c r="AL27" s="374"/>
      <c r="AM27" s="372">
        <v>121710</v>
      </c>
      <c r="AN27" s="373"/>
      <c r="AO27" s="373"/>
      <c r="AP27" s="373"/>
      <c r="AQ27" s="373"/>
      <c r="AR27" s="374"/>
      <c r="AS27" s="372">
        <v>3289</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v>750637</v>
      </c>
      <c r="BO27" s="454"/>
      <c r="BP27" s="454"/>
      <c r="BQ27" s="454"/>
      <c r="BR27" s="454"/>
      <c r="BS27" s="454"/>
      <c r="BT27" s="454"/>
      <c r="BU27" s="455"/>
      <c r="BV27" s="453">
        <v>1089011</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174</v>
      </c>
      <c r="F28" s="376"/>
      <c r="G28" s="376"/>
      <c r="H28" s="376"/>
      <c r="I28" s="376"/>
      <c r="J28" s="376"/>
      <c r="K28" s="377"/>
      <c r="L28" s="372">
        <v>1</v>
      </c>
      <c r="M28" s="373"/>
      <c r="N28" s="373"/>
      <c r="O28" s="373"/>
      <c r="P28" s="374"/>
      <c r="Q28" s="372">
        <v>4060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4140616</v>
      </c>
      <c r="BO28" s="449"/>
      <c r="BP28" s="449"/>
      <c r="BQ28" s="449"/>
      <c r="BR28" s="449"/>
      <c r="BS28" s="449"/>
      <c r="BT28" s="449"/>
      <c r="BU28" s="450"/>
      <c r="BV28" s="448">
        <v>4883964</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177</v>
      </c>
      <c r="F29" s="376"/>
      <c r="G29" s="376"/>
      <c r="H29" s="376"/>
      <c r="I29" s="376"/>
      <c r="J29" s="376"/>
      <c r="K29" s="377"/>
      <c r="L29" s="372">
        <v>22</v>
      </c>
      <c r="M29" s="373"/>
      <c r="N29" s="373"/>
      <c r="O29" s="373"/>
      <c r="P29" s="374"/>
      <c r="Q29" s="372">
        <v>3880</v>
      </c>
      <c r="R29" s="373"/>
      <c r="S29" s="373"/>
      <c r="T29" s="373"/>
      <c r="U29" s="373"/>
      <c r="V29" s="374"/>
      <c r="W29" s="463"/>
      <c r="X29" s="464"/>
      <c r="Y29" s="465"/>
      <c r="Z29" s="375" t="s">
        <v>178</v>
      </c>
      <c r="AA29" s="376"/>
      <c r="AB29" s="376"/>
      <c r="AC29" s="376"/>
      <c r="AD29" s="376"/>
      <c r="AE29" s="376"/>
      <c r="AF29" s="376"/>
      <c r="AG29" s="377"/>
      <c r="AH29" s="372">
        <v>787</v>
      </c>
      <c r="AI29" s="373"/>
      <c r="AJ29" s="373"/>
      <c r="AK29" s="373"/>
      <c r="AL29" s="374"/>
      <c r="AM29" s="372">
        <v>2405460</v>
      </c>
      <c r="AN29" s="373"/>
      <c r="AO29" s="373"/>
      <c r="AP29" s="373"/>
      <c r="AQ29" s="373"/>
      <c r="AR29" s="374"/>
      <c r="AS29" s="372">
        <v>3056</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1118767</v>
      </c>
      <c r="BO29" s="420"/>
      <c r="BP29" s="420"/>
      <c r="BQ29" s="420"/>
      <c r="BR29" s="420"/>
      <c r="BS29" s="420"/>
      <c r="BT29" s="420"/>
      <c r="BU29" s="421"/>
      <c r="BV29" s="419">
        <v>1031481</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100</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3854598</v>
      </c>
      <c r="BO30" s="454"/>
      <c r="BP30" s="454"/>
      <c r="BQ30" s="454"/>
      <c r="BR30" s="454"/>
      <c r="BS30" s="454"/>
      <c r="BT30" s="454"/>
      <c r="BU30" s="455"/>
      <c r="BV30" s="453">
        <v>4266554</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国民健康保険事業特別会計（事業勘定）</v>
      </c>
      <c r="X34" s="368"/>
      <c r="Y34" s="368"/>
      <c r="Z34" s="368"/>
      <c r="AA34" s="368"/>
      <c r="AB34" s="368"/>
      <c r="AC34" s="368"/>
      <c r="AD34" s="368"/>
      <c r="AE34" s="368"/>
      <c r="AF34" s="368"/>
      <c r="AG34" s="368"/>
      <c r="AH34" s="368"/>
      <c r="AI34" s="368"/>
      <c r="AJ34" s="368"/>
      <c r="AK34" s="368"/>
      <c r="AL34" s="169"/>
      <c r="AM34" s="367">
        <f>IF(AO34="","",MAX(C34:D43,U34:V43)+1)</f>
        <v>8</v>
      </c>
      <c r="AN34" s="367"/>
      <c r="AO34" s="368" t="str">
        <f>IF('各会計、関係団体の財政状況及び健全化判断比率'!B33="","",'各会計、関係団体の財政状況及び健全化判断比率'!B33)</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15</v>
      </c>
      <c r="BX34" s="367"/>
      <c r="BY34" s="368" t="str">
        <f>IF('各会計、関係団体の財政状況及び健全化判断比率'!B68="","",'各会計、関係団体の財政状況及び健全化判断比率'!B68)</f>
        <v>大分県交通災害共済組合（交通災害共済事業会計）</v>
      </c>
      <c r="BZ34" s="368"/>
      <c r="CA34" s="368"/>
      <c r="CB34" s="368"/>
      <c r="CC34" s="368"/>
      <c r="CD34" s="368"/>
      <c r="CE34" s="368"/>
      <c r="CF34" s="368"/>
      <c r="CG34" s="368"/>
      <c r="CH34" s="368"/>
      <c r="CI34" s="368"/>
      <c r="CJ34" s="368"/>
      <c r="CK34" s="368"/>
      <c r="CL34" s="368"/>
      <c r="CM34" s="368"/>
      <c r="CN34" s="169"/>
      <c r="CO34" s="367">
        <f>IF(CQ34="","",MAX(C34:D43,U34:V43,AM34:AN43,BE34:BF43,BW34:BX43)+1)</f>
        <v>19</v>
      </c>
      <c r="CP34" s="367"/>
      <c r="CQ34" s="368" t="str">
        <f>IF('各会計、関係団体の財政状況及び健全化判断比率'!BS7="","",'各会計、関係団体の財政状況及び健全化判断比率'!BS7)</f>
        <v>中津市土地開発公社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ケーブルネットワーク事業特別会計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国民健康保険事業特別会計（直診勘定）</v>
      </c>
      <c r="X35" s="368"/>
      <c r="Y35" s="368"/>
      <c r="Z35" s="368"/>
      <c r="AA35" s="368"/>
      <c r="AB35" s="368"/>
      <c r="AC35" s="368"/>
      <c r="AD35" s="368"/>
      <c r="AE35" s="368"/>
      <c r="AF35" s="368"/>
      <c r="AG35" s="368"/>
      <c r="AH35" s="368"/>
      <c r="AI35" s="368"/>
      <c r="AJ35" s="368"/>
      <c r="AK35" s="368"/>
      <c r="AL35" s="169"/>
      <c r="AM35" s="367">
        <f t="shared" ref="AM35:AM43" si="0">IF(AO35="","",AM34+1)</f>
        <v>9</v>
      </c>
      <c r="AN35" s="367"/>
      <c r="AO35" s="368" t="str">
        <f>IF('各会計、関係団体の財政状況及び健全化判断比率'!B34="","",'各会計、関係団体の財政状況及び健全化判断比率'!B34)</f>
        <v>下水道事業会計（公共下水道事業）</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16</v>
      </c>
      <c r="BX35" s="367"/>
      <c r="BY35" s="368" t="str">
        <f>IF('各会計、関係団体の財政状況及び健全化判断比率'!B69="","",'各会計、関係団体の財政状況及び健全化判断比率'!B69)</f>
        <v>大分県市町村会館管理組合</v>
      </c>
      <c r="BZ35" s="368"/>
      <c r="CA35" s="368"/>
      <c r="CB35" s="368"/>
      <c r="CC35" s="368"/>
      <c r="CD35" s="368"/>
      <c r="CE35" s="368"/>
      <c r="CF35" s="368"/>
      <c r="CG35" s="368"/>
      <c r="CH35" s="368"/>
      <c r="CI35" s="368"/>
      <c r="CJ35" s="368"/>
      <c r="CK35" s="368"/>
      <c r="CL35" s="368"/>
      <c r="CM35" s="368"/>
      <c r="CN35" s="169"/>
      <c r="CO35" s="367">
        <f t="shared" ref="CO35:CO43" si="3">IF(CQ35="","",CO34+1)</f>
        <v>20</v>
      </c>
      <c r="CP35" s="367"/>
      <c r="CQ35" s="368" t="str">
        <f>IF('各会計、関係団体の財政状況及び健全化判断比率'!BS8="","",'各会計、関係団体の財政状況及び健全化判断比率'!BS8)</f>
        <v>(有)はばたき</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介護保険事業特別会計（保険事業勘定）</v>
      </c>
      <c r="X36" s="368"/>
      <c r="Y36" s="368"/>
      <c r="Z36" s="368"/>
      <c r="AA36" s="368"/>
      <c r="AB36" s="368"/>
      <c r="AC36" s="368"/>
      <c r="AD36" s="368"/>
      <c r="AE36" s="368"/>
      <c r="AF36" s="368"/>
      <c r="AG36" s="368"/>
      <c r="AH36" s="368"/>
      <c r="AI36" s="368"/>
      <c r="AJ36" s="368"/>
      <c r="AK36" s="368"/>
      <c r="AL36" s="169"/>
      <c r="AM36" s="367">
        <f t="shared" si="0"/>
        <v>10</v>
      </c>
      <c r="AN36" s="367"/>
      <c r="AO36" s="368" t="str">
        <f>IF('各会計、関係団体の財政状況及び健全化判断比率'!B35="","",'各会計、関係団体の財政状況及び健全化判断比率'!B35)</f>
        <v>下水道事業会計（特定環境保全公共下水道事業）</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17</v>
      </c>
      <c r="BX36" s="367"/>
      <c r="BY36" s="368" t="str">
        <f>IF('各会計、関係団体の財政状況及び健全化判断比率'!B70="","",'各会計、関係団体の財政状況及び健全化判断比率'!B70)</f>
        <v>大分県後期高齢者医療広域連合（普通会計）</v>
      </c>
      <c r="BZ36" s="368"/>
      <c r="CA36" s="368"/>
      <c r="CB36" s="368"/>
      <c r="CC36" s="368"/>
      <c r="CD36" s="368"/>
      <c r="CE36" s="368"/>
      <c r="CF36" s="368"/>
      <c r="CG36" s="368"/>
      <c r="CH36" s="368"/>
      <c r="CI36" s="368"/>
      <c r="CJ36" s="368"/>
      <c r="CK36" s="368"/>
      <c r="CL36" s="368"/>
      <c r="CM36" s="368"/>
      <c r="CN36" s="169"/>
      <c r="CO36" s="367">
        <f t="shared" si="3"/>
        <v>21</v>
      </c>
      <c r="CP36" s="367"/>
      <c r="CQ36" s="368" t="str">
        <f>IF('各会計、関係団体の財政状況及び健全化判断比率'!BS9="","",'各会計、関係団体の財政状況及び健全化判断比率'!BS9)</f>
        <v>(社)農業公社やまくに</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6</v>
      </c>
      <c r="V37" s="367"/>
      <c r="W37" s="368" t="str">
        <f>IF('各会計、関係団体の財政状況及び健全化判断比率'!B31="","",'各会計、関係団体の財政状況及び健全化判断比率'!B31)</f>
        <v>介護保険事業特別会計（サービス事業勘定）</v>
      </c>
      <c r="X37" s="368"/>
      <c r="Y37" s="368"/>
      <c r="Z37" s="368"/>
      <c r="AA37" s="368"/>
      <c r="AB37" s="368"/>
      <c r="AC37" s="368"/>
      <c r="AD37" s="368"/>
      <c r="AE37" s="368"/>
      <c r="AF37" s="368"/>
      <c r="AG37" s="368"/>
      <c r="AH37" s="368"/>
      <c r="AI37" s="368"/>
      <c r="AJ37" s="368"/>
      <c r="AK37" s="368"/>
      <c r="AL37" s="169"/>
      <c r="AM37" s="367">
        <f t="shared" si="0"/>
        <v>11</v>
      </c>
      <c r="AN37" s="367"/>
      <c r="AO37" s="368" t="str">
        <f>IF('各会計、関係団体の財政状況及び健全化判断比率'!B36="","",'各会計、関係団体の財政状況及び健全化判断比率'!B36)</f>
        <v>下水道事業会計（農業集落排水事業）</v>
      </c>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18</v>
      </c>
      <c r="BX37" s="367"/>
      <c r="BY37" s="368" t="str">
        <f>IF('各会計、関係団体の財政状況及び健全化判断比率'!B71="","",'各会計、関係団体の財政状況及び健全化判断比率'!B71)</f>
        <v>大分県後期高齢者医療広域連合（後期高齢者医療特別会計）</v>
      </c>
      <c r="BZ37" s="368"/>
      <c r="CA37" s="368"/>
      <c r="CB37" s="368"/>
      <c r="CC37" s="368"/>
      <c r="CD37" s="368"/>
      <c r="CE37" s="368"/>
      <c r="CF37" s="368"/>
      <c r="CG37" s="368"/>
      <c r="CH37" s="368"/>
      <c r="CI37" s="368"/>
      <c r="CJ37" s="368"/>
      <c r="CK37" s="368"/>
      <c r="CL37" s="368"/>
      <c r="CM37" s="368"/>
      <c r="CN37" s="169"/>
      <c r="CO37" s="367">
        <f t="shared" si="3"/>
        <v>22</v>
      </c>
      <c r="CP37" s="367"/>
      <c r="CQ37" s="368" t="str">
        <f>IF('各会計、関係団体の財政状況及び健全化判断比率'!BS10="","",'各会計、関係団体の財政状況及び健全化判断比率'!BS10)</f>
        <v>なかつ情報通信開発センター（株）</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f t="shared" si="4"/>
        <v>7</v>
      </c>
      <c r="V38" s="367"/>
      <c r="W38" s="368" t="str">
        <f>IF('各会計、関係団体の財政状況及び健全化判断比率'!B32="","",'各会計、関係団体の財政状況及び健全化判断比率'!B32)</f>
        <v>後期高齢者医療特別会計</v>
      </c>
      <c r="X38" s="368"/>
      <c r="Y38" s="368"/>
      <c r="Z38" s="368"/>
      <c r="AA38" s="368"/>
      <c r="AB38" s="368"/>
      <c r="AC38" s="368"/>
      <c r="AD38" s="368"/>
      <c r="AE38" s="368"/>
      <c r="AF38" s="368"/>
      <c r="AG38" s="368"/>
      <c r="AH38" s="368"/>
      <c r="AI38" s="368"/>
      <c r="AJ38" s="368"/>
      <c r="AK38" s="368"/>
      <c r="AL38" s="169"/>
      <c r="AM38" s="367">
        <f t="shared" si="0"/>
        <v>12</v>
      </c>
      <c r="AN38" s="367"/>
      <c r="AO38" s="368" t="str">
        <f>IF('各会計、関係団体の財政状況及び健全化判断比率'!B37="","",'各会計、関係団体の財政状況及び健全化判断比率'!B37)</f>
        <v>下水道事業会計（小規模集合排水事業）</v>
      </c>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f t="shared" si="3"/>
        <v>23</v>
      </c>
      <c r="CP38" s="367"/>
      <c r="CQ38" s="368" t="str">
        <f>IF('各会計、関係団体の財政状況及び健全化判断比率'!BS11="","",'各会計、関係団体の財政状況及び健全化判断比率'!BS11)</f>
        <v>（株）道の駅なかつ</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f t="shared" si="0"/>
        <v>13</v>
      </c>
      <c r="AN39" s="367"/>
      <c r="AO39" s="368" t="str">
        <f>IF('各会計、関係団体の財政状況及び健全化判断比率'!B38="","",'各会計、関係団体の財政状況及び健全化判断比率'!B38)</f>
        <v>病院事業会計</v>
      </c>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f t="shared" si="3"/>
        <v>24</v>
      </c>
      <c r="CP39" s="367"/>
      <c r="CQ39" s="368" t="str">
        <f>IF('各会計、関係団体の財政状況及び健全化判断比率'!BS12="","",'各会計、関係団体の財政状況及び健全化判断比率'!BS12)</f>
        <v>（株）農業生産法人やまくに</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f t="shared" si="0"/>
        <v>14</v>
      </c>
      <c r="AN40" s="367"/>
      <c r="AO40" s="368" t="str">
        <f>IF('各会計、関係団体の財政状況及び健全化判断比率'!B39="","",'各会計、関係団体の財政状況及び健全化判断比率'!B39)</f>
        <v>診療所事業会計</v>
      </c>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eRqeVJH1OMS1ixvrkVbFjy64Duffnk1HIRZ+X/G0Y9u0vK4LDHe47+zpHs+abtOVyHwLja/jwHsF1cvd/m4gow==" saltValue="HRZXXR8aJVjL+QSnIzIjr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216</v>
      </c>
      <c r="C5" s="680"/>
      <c r="D5" s="680"/>
      <c r="E5" s="680"/>
      <c r="F5" s="680"/>
      <c r="G5" s="680"/>
      <c r="H5" s="680"/>
      <c r="I5" s="680"/>
      <c r="J5" s="680"/>
      <c r="K5" s="680"/>
      <c r="L5" s="680"/>
      <c r="M5" s="680"/>
      <c r="N5" s="680"/>
      <c r="O5" s="680"/>
      <c r="P5" s="680"/>
      <c r="Q5" s="681"/>
      <c r="R5" s="676">
        <v>11670406</v>
      </c>
      <c r="S5" s="677"/>
      <c r="T5" s="677"/>
      <c r="U5" s="677"/>
      <c r="V5" s="677"/>
      <c r="W5" s="677"/>
      <c r="X5" s="677"/>
      <c r="Y5" s="702"/>
      <c r="Z5" s="715">
        <v>23.2</v>
      </c>
      <c r="AA5" s="715"/>
      <c r="AB5" s="715"/>
      <c r="AC5" s="715"/>
      <c r="AD5" s="716">
        <v>11001036</v>
      </c>
      <c r="AE5" s="716"/>
      <c r="AF5" s="716"/>
      <c r="AG5" s="716"/>
      <c r="AH5" s="716"/>
      <c r="AI5" s="716"/>
      <c r="AJ5" s="716"/>
      <c r="AK5" s="716"/>
      <c r="AL5" s="703">
        <v>45</v>
      </c>
      <c r="AM5" s="685"/>
      <c r="AN5" s="685"/>
      <c r="AO5" s="704"/>
      <c r="AP5" s="679" t="s">
        <v>217</v>
      </c>
      <c r="AQ5" s="680"/>
      <c r="AR5" s="680"/>
      <c r="AS5" s="680"/>
      <c r="AT5" s="680"/>
      <c r="AU5" s="680"/>
      <c r="AV5" s="680"/>
      <c r="AW5" s="680"/>
      <c r="AX5" s="680"/>
      <c r="AY5" s="680"/>
      <c r="AZ5" s="680"/>
      <c r="BA5" s="680"/>
      <c r="BB5" s="680"/>
      <c r="BC5" s="680"/>
      <c r="BD5" s="680"/>
      <c r="BE5" s="680"/>
      <c r="BF5" s="681"/>
      <c r="BG5" s="621">
        <v>10994843</v>
      </c>
      <c r="BH5" s="622"/>
      <c r="BI5" s="622"/>
      <c r="BJ5" s="622"/>
      <c r="BK5" s="622"/>
      <c r="BL5" s="622"/>
      <c r="BM5" s="622"/>
      <c r="BN5" s="623"/>
      <c r="BO5" s="659">
        <v>94.2</v>
      </c>
      <c r="BP5" s="659"/>
      <c r="BQ5" s="659"/>
      <c r="BR5" s="659"/>
      <c r="BS5" s="660">
        <v>258006</v>
      </c>
      <c r="BT5" s="660"/>
      <c r="BU5" s="660"/>
      <c r="BV5" s="660"/>
      <c r="BW5" s="660"/>
      <c r="BX5" s="660"/>
      <c r="BY5" s="660"/>
      <c r="BZ5" s="660"/>
      <c r="CA5" s="660"/>
      <c r="CB5" s="700"/>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2">
      <c r="B6" s="618" t="s">
        <v>221</v>
      </c>
      <c r="C6" s="619"/>
      <c r="D6" s="619"/>
      <c r="E6" s="619"/>
      <c r="F6" s="619"/>
      <c r="G6" s="619"/>
      <c r="H6" s="619"/>
      <c r="I6" s="619"/>
      <c r="J6" s="619"/>
      <c r="K6" s="619"/>
      <c r="L6" s="619"/>
      <c r="M6" s="619"/>
      <c r="N6" s="619"/>
      <c r="O6" s="619"/>
      <c r="P6" s="619"/>
      <c r="Q6" s="620"/>
      <c r="R6" s="621">
        <v>423346</v>
      </c>
      <c r="S6" s="622"/>
      <c r="T6" s="622"/>
      <c r="U6" s="622"/>
      <c r="V6" s="622"/>
      <c r="W6" s="622"/>
      <c r="X6" s="622"/>
      <c r="Y6" s="623"/>
      <c r="Z6" s="659">
        <v>0.8</v>
      </c>
      <c r="AA6" s="659"/>
      <c r="AB6" s="659"/>
      <c r="AC6" s="659"/>
      <c r="AD6" s="660">
        <v>423346</v>
      </c>
      <c r="AE6" s="660"/>
      <c r="AF6" s="660"/>
      <c r="AG6" s="660"/>
      <c r="AH6" s="660"/>
      <c r="AI6" s="660"/>
      <c r="AJ6" s="660"/>
      <c r="AK6" s="660"/>
      <c r="AL6" s="624">
        <v>1.7</v>
      </c>
      <c r="AM6" s="625"/>
      <c r="AN6" s="625"/>
      <c r="AO6" s="661"/>
      <c r="AP6" s="618" t="s">
        <v>222</v>
      </c>
      <c r="AQ6" s="619"/>
      <c r="AR6" s="619"/>
      <c r="AS6" s="619"/>
      <c r="AT6" s="619"/>
      <c r="AU6" s="619"/>
      <c r="AV6" s="619"/>
      <c r="AW6" s="619"/>
      <c r="AX6" s="619"/>
      <c r="AY6" s="619"/>
      <c r="AZ6" s="619"/>
      <c r="BA6" s="619"/>
      <c r="BB6" s="619"/>
      <c r="BC6" s="619"/>
      <c r="BD6" s="619"/>
      <c r="BE6" s="619"/>
      <c r="BF6" s="620"/>
      <c r="BG6" s="621">
        <v>10994843</v>
      </c>
      <c r="BH6" s="622"/>
      <c r="BI6" s="622"/>
      <c r="BJ6" s="622"/>
      <c r="BK6" s="622"/>
      <c r="BL6" s="622"/>
      <c r="BM6" s="622"/>
      <c r="BN6" s="623"/>
      <c r="BO6" s="659">
        <v>94.2</v>
      </c>
      <c r="BP6" s="659"/>
      <c r="BQ6" s="659"/>
      <c r="BR6" s="659"/>
      <c r="BS6" s="660">
        <v>258006</v>
      </c>
      <c r="BT6" s="660"/>
      <c r="BU6" s="660"/>
      <c r="BV6" s="660"/>
      <c r="BW6" s="660"/>
      <c r="BX6" s="660"/>
      <c r="BY6" s="660"/>
      <c r="BZ6" s="660"/>
      <c r="CA6" s="660"/>
      <c r="CB6" s="700"/>
      <c r="CD6" s="679" t="s">
        <v>223</v>
      </c>
      <c r="CE6" s="680"/>
      <c r="CF6" s="680"/>
      <c r="CG6" s="680"/>
      <c r="CH6" s="680"/>
      <c r="CI6" s="680"/>
      <c r="CJ6" s="680"/>
      <c r="CK6" s="680"/>
      <c r="CL6" s="680"/>
      <c r="CM6" s="680"/>
      <c r="CN6" s="680"/>
      <c r="CO6" s="680"/>
      <c r="CP6" s="680"/>
      <c r="CQ6" s="681"/>
      <c r="CR6" s="621">
        <v>262839</v>
      </c>
      <c r="CS6" s="622"/>
      <c r="CT6" s="622"/>
      <c r="CU6" s="622"/>
      <c r="CV6" s="622"/>
      <c r="CW6" s="622"/>
      <c r="CX6" s="622"/>
      <c r="CY6" s="623"/>
      <c r="CZ6" s="703">
        <v>0.5</v>
      </c>
      <c r="DA6" s="685"/>
      <c r="DB6" s="685"/>
      <c r="DC6" s="705"/>
      <c r="DD6" s="627" t="s">
        <v>122</v>
      </c>
      <c r="DE6" s="622"/>
      <c r="DF6" s="622"/>
      <c r="DG6" s="622"/>
      <c r="DH6" s="622"/>
      <c r="DI6" s="622"/>
      <c r="DJ6" s="622"/>
      <c r="DK6" s="622"/>
      <c r="DL6" s="622"/>
      <c r="DM6" s="622"/>
      <c r="DN6" s="622"/>
      <c r="DO6" s="622"/>
      <c r="DP6" s="623"/>
      <c r="DQ6" s="627">
        <v>262586</v>
      </c>
      <c r="DR6" s="622"/>
      <c r="DS6" s="622"/>
      <c r="DT6" s="622"/>
      <c r="DU6" s="622"/>
      <c r="DV6" s="622"/>
      <c r="DW6" s="622"/>
      <c r="DX6" s="622"/>
      <c r="DY6" s="622"/>
      <c r="DZ6" s="622"/>
      <c r="EA6" s="622"/>
      <c r="EB6" s="622"/>
      <c r="EC6" s="658"/>
    </row>
    <row r="7" spans="2:143" ht="11.25" customHeight="1" x14ac:dyDescent="0.2">
      <c r="B7" s="618" t="s">
        <v>224</v>
      </c>
      <c r="C7" s="619"/>
      <c r="D7" s="619"/>
      <c r="E7" s="619"/>
      <c r="F7" s="619"/>
      <c r="G7" s="619"/>
      <c r="H7" s="619"/>
      <c r="I7" s="619"/>
      <c r="J7" s="619"/>
      <c r="K7" s="619"/>
      <c r="L7" s="619"/>
      <c r="M7" s="619"/>
      <c r="N7" s="619"/>
      <c r="O7" s="619"/>
      <c r="P7" s="619"/>
      <c r="Q7" s="620"/>
      <c r="R7" s="621">
        <v>4232</v>
      </c>
      <c r="S7" s="622"/>
      <c r="T7" s="622"/>
      <c r="U7" s="622"/>
      <c r="V7" s="622"/>
      <c r="W7" s="622"/>
      <c r="X7" s="622"/>
      <c r="Y7" s="623"/>
      <c r="Z7" s="659">
        <v>0</v>
      </c>
      <c r="AA7" s="659"/>
      <c r="AB7" s="659"/>
      <c r="AC7" s="659"/>
      <c r="AD7" s="660">
        <v>4232</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4539185</v>
      </c>
      <c r="BH7" s="622"/>
      <c r="BI7" s="622"/>
      <c r="BJ7" s="622"/>
      <c r="BK7" s="622"/>
      <c r="BL7" s="622"/>
      <c r="BM7" s="622"/>
      <c r="BN7" s="623"/>
      <c r="BO7" s="659">
        <v>38.9</v>
      </c>
      <c r="BP7" s="659"/>
      <c r="BQ7" s="659"/>
      <c r="BR7" s="659"/>
      <c r="BS7" s="660">
        <v>258006</v>
      </c>
      <c r="BT7" s="660"/>
      <c r="BU7" s="660"/>
      <c r="BV7" s="660"/>
      <c r="BW7" s="660"/>
      <c r="BX7" s="660"/>
      <c r="BY7" s="660"/>
      <c r="BZ7" s="660"/>
      <c r="CA7" s="660"/>
      <c r="CB7" s="700"/>
      <c r="CD7" s="618" t="s">
        <v>226</v>
      </c>
      <c r="CE7" s="619"/>
      <c r="CF7" s="619"/>
      <c r="CG7" s="619"/>
      <c r="CH7" s="619"/>
      <c r="CI7" s="619"/>
      <c r="CJ7" s="619"/>
      <c r="CK7" s="619"/>
      <c r="CL7" s="619"/>
      <c r="CM7" s="619"/>
      <c r="CN7" s="619"/>
      <c r="CO7" s="619"/>
      <c r="CP7" s="619"/>
      <c r="CQ7" s="620"/>
      <c r="CR7" s="621">
        <v>6150960</v>
      </c>
      <c r="CS7" s="622"/>
      <c r="CT7" s="622"/>
      <c r="CU7" s="622"/>
      <c r="CV7" s="622"/>
      <c r="CW7" s="622"/>
      <c r="CX7" s="622"/>
      <c r="CY7" s="623"/>
      <c r="CZ7" s="659">
        <v>12.6</v>
      </c>
      <c r="DA7" s="659"/>
      <c r="DB7" s="659"/>
      <c r="DC7" s="659"/>
      <c r="DD7" s="627">
        <v>1377910</v>
      </c>
      <c r="DE7" s="622"/>
      <c r="DF7" s="622"/>
      <c r="DG7" s="622"/>
      <c r="DH7" s="622"/>
      <c r="DI7" s="622"/>
      <c r="DJ7" s="622"/>
      <c r="DK7" s="622"/>
      <c r="DL7" s="622"/>
      <c r="DM7" s="622"/>
      <c r="DN7" s="622"/>
      <c r="DO7" s="622"/>
      <c r="DP7" s="623"/>
      <c r="DQ7" s="627">
        <v>3868666</v>
      </c>
      <c r="DR7" s="622"/>
      <c r="DS7" s="622"/>
      <c r="DT7" s="622"/>
      <c r="DU7" s="622"/>
      <c r="DV7" s="622"/>
      <c r="DW7" s="622"/>
      <c r="DX7" s="622"/>
      <c r="DY7" s="622"/>
      <c r="DZ7" s="622"/>
      <c r="EA7" s="622"/>
      <c r="EB7" s="622"/>
      <c r="EC7" s="658"/>
    </row>
    <row r="8" spans="2:143" ht="11.25" customHeight="1" x14ac:dyDescent="0.2">
      <c r="B8" s="618" t="s">
        <v>227</v>
      </c>
      <c r="C8" s="619"/>
      <c r="D8" s="619"/>
      <c r="E8" s="619"/>
      <c r="F8" s="619"/>
      <c r="G8" s="619"/>
      <c r="H8" s="619"/>
      <c r="I8" s="619"/>
      <c r="J8" s="619"/>
      <c r="K8" s="619"/>
      <c r="L8" s="619"/>
      <c r="M8" s="619"/>
      <c r="N8" s="619"/>
      <c r="O8" s="619"/>
      <c r="P8" s="619"/>
      <c r="Q8" s="620"/>
      <c r="R8" s="621">
        <v>63989</v>
      </c>
      <c r="S8" s="622"/>
      <c r="T8" s="622"/>
      <c r="U8" s="622"/>
      <c r="V8" s="622"/>
      <c r="W8" s="622"/>
      <c r="X8" s="622"/>
      <c r="Y8" s="623"/>
      <c r="Z8" s="659">
        <v>0.1</v>
      </c>
      <c r="AA8" s="659"/>
      <c r="AB8" s="659"/>
      <c r="AC8" s="659"/>
      <c r="AD8" s="660">
        <v>63989</v>
      </c>
      <c r="AE8" s="660"/>
      <c r="AF8" s="660"/>
      <c r="AG8" s="660"/>
      <c r="AH8" s="660"/>
      <c r="AI8" s="660"/>
      <c r="AJ8" s="660"/>
      <c r="AK8" s="660"/>
      <c r="AL8" s="624">
        <v>0.3</v>
      </c>
      <c r="AM8" s="625"/>
      <c r="AN8" s="625"/>
      <c r="AO8" s="661"/>
      <c r="AP8" s="618" t="s">
        <v>228</v>
      </c>
      <c r="AQ8" s="619"/>
      <c r="AR8" s="619"/>
      <c r="AS8" s="619"/>
      <c r="AT8" s="619"/>
      <c r="AU8" s="619"/>
      <c r="AV8" s="619"/>
      <c r="AW8" s="619"/>
      <c r="AX8" s="619"/>
      <c r="AY8" s="619"/>
      <c r="AZ8" s="619"/>
      <c r="BA8" s="619"/>
      <c r="BB8" s="619"/>
      <c r="BC8" s="619"/>
      <c r="BD8" s="619"/>
      <c r="BE8" s="619"/>
      <c r="BF8" s="620"/>
      <c r="BG8" s="621">
        <v>126890</v>
      </c>
      <c r="BH8" s="622"/>
      <c r="BI8" s="622"/>
      <c r="BJ8" s="622"/>
      <c r="BK8" s="622"/>
      <c r="BL8" s="622"/>
      <c r="BM8" s="622"/>
      <c r="BN8" s="623"/>
      <c r="BO8" s="659">
        <v>1.1000000000000001</v>
      </c>
      <c r="BP8" s="659"/>
      <c r="BQ8" s="659"/>
      <c r="BR8" s="659"/>
      <c r="BS8" s="660" t="s">
        <v>122</v>
      </c>
      <c r="BT8" s="660"/>
      <c r="BU8" s="660"/>
      <c r="BV8" s="660"/>
      <c r="BW8" s="660"/>
      <c r="BX8" s="660"/>
      <c r="BY8" s="660"/>
      <c r="BZ8" s="660"/>
      <c r="CA8" s="660"/>
      <c r="CB8" s="700"/>
      <c r="CD8" s="618" t="s">
        <v>229</v>
      </c>
      <c r="CE8" s="619"/>
      <c r="CF8" s="619"/>
      <c r="CG8" s="619"/>
      <c r="CH8" s="619"/>
      <c r="CI8" s="619"/>
      <c r="CJ8" s="619"/>
      <c r="CK8" s="619"/>
      <c r="CL8" s="619"/>
      <c r="CM8" s="619"/>
      <c r="CN8" s="619"/>
      <c r="CO8" s="619"/>
      <c r="CP8" s="619"/>
      <c r="CQ8" s="620"/>
      <c r="CR8" s="621">
        <v>18700021</v>
      </c>
      <c r="CS8" s="622"/>
      <c r="CT8" s="622"/>
      <c r="CU8" s="622"/>
      <c r="CV8" s="622"/>
      <c r="CW8" s="622"/>
      <c r="CX8" s="622"/>
      <c r="CY8" s="623"/>
      <c r="CZ8" s="659">
        <v>38.299999999999997</v>
      </c>
      <c r="DA8" s="659"/>
      <c r="DB8" s="659"/>
      <c r="DC8" s="659"/>
      <c r="DD8" s="627">
        <v>257438</v>
      </c>
      <c r="DE8" s="622"/>
      <c r="DF8" s="622"/>
      <c r="DG8" s="622"/>
      <c r="DH8" s="622"/>
      <c r="DI8" s="622"/>
      <c r="DJ8" s="622"/>
      <c r="DK8" s="622"/>
      <c r="DL8" s="622"/>
      <c r="DM8" s="622"/>
      <c r="DN8" s="622"/>
      <c r="DO8" s="622"/>
      <c r="DP8" s="623"/>
      <c r="DQ8" s="627">
        <v>8917712</v>
      </c>
      <c r="DR8" s="622"/>
      <c r="DS8" s="622"/>
      <c r="DT8" s="622"/>
      <c r="DU8" s="622"/>
      <c r="DV8" s="622"/>
      <c r="DW8" s="622"/>
      <c r="DX8" s="622"/>
      <c r="DY8" s="622"/>
      <c r="DZ8" s="622"/>
      <c r="EA8" s="622"/>
      <c r="EB8" s="622"/>
      <c r="EC8" s="658"/>
    </row>
    <row r="9" spans="2:143" ht="11.25" customHeight="1" x14ac:dyDescent="0.2">
      <c r="B9" s="618" t="s">
        <v>230</v>
      </c>
      <c r="C9" s="619"/>
      <c r="D9" s="619"/>
      <c r="E9" s="619"/>
      <c r="F9" s="619"/>
      <c r="G9" s="619"/>
      <c r="H9" s="619"/>
      <c r="I9" s="619"/>
      <c r="J9" s="619"/>
      <c r="K9" s="619"/>
      <c r="L9" s="619"/>
      <c r="M9" s="619"/>
      <c r="N9" s="619"/>
      <c r="O9" s="619"/>
      <c r="P9" s="619"/>
      <c r="Q9" s="620"/>
      <c r="R9" s="621">
        <v>75359</v>
      </c>
      <c r="S9" s="622"/>
      <c r="T9" s="622"/>
      <c r="U9" s="622"/>
      <c r="V9" s="622"/>
      <c r="W9" s="622"/>
      <c r="X9" s="622"/>
      <c r="Y9" s="623"/>
      <c r="Z9" s="659">
        <v>0.1</v>
      </c>
      <c r="AA9" s="659"/>
      <c r="AB9" s="659"/>
      <c r="AC9" s="659"/>
      <c r="AD9" s="660">
        <v>75359</v>
      </c>
      <c r="AE9" s="660"/>
      <c r="AF9" s="660"/>
      <c r="AG9" s="660"/>
      <c r="AH9" s="660"/>
      <c r="AI9" s="660"/>
      <c r="AJ9" s="660"/>
      <c r="AK9" s="660"/>
      <c r="AL9" s="624">
        <v>0.3</v>
      </c>
      <c r="AM9" s="625"/>
      <c r="AN9" s="625"/>
      <c r="AO9" s="661"/>
      <c r="AP9" s="618" t="s">
        <v>231</v>
      </c>
      <c r="AQ9" s="619"/>
      <c r="AR9" s="619"/>
      <c r="AS9" s="619"/>
      <c r="AT9" s="619"/>
      <c r="AU9" s="619"/>
      <c r="AV9" s="619"/>
      <c r="AW9" s="619"/>
      <c r="AX9" s="619"/>
      <c r="AY9" s="619"/>
      <c r="AZ9" s="619"/>
      <c r="BA9" s="619"/>
      <c r="BB9" s="619"/>
      <c r="BC9" s="619"/>
      <c r="BD9" s="619"/>
      <c r="BE9" s="619"/>
      <c r="BF9" s="620"/>
      <c r="BG9" s="621">
        <v>3445153</v>
      </c>
      <c r="BH9" s="622"/>
      <c r="BI9" s="622"/>
      <c r="BJ9" s="622"/>
      <c r="BK9" s="622"/>
      <c r="BL9" s="622"/>
      <c r="BM9" s="622"/>
      <c r="BN9" s="623"/>
      <c r="BO9" s="659">
        <v>29.5</v>
      </c>
      <c r="BP9" s="659"/>
      <c r="BQ9" s="659"/>
      <c r="BR9" s="659"/>
      <c r="BS9" s="660" t="s">
        <v>122</v>
      </c>
      <c r="BT9" s="660"/>
      <c r="BU9" s="660"/>
      <c r="BV9" s="660"/>
      <c r="BW9" s="660"/>
      <c r="BX9" s="660"/>
      <c r="BY9" s="660"/>
      <c r="BZ9" s="660"/>
      <c r="CA9" s="660"/>
      <c r="CB9" s="700"/>
      <c r="CD9" s="618" t="s">
        <v>232</v>
      </c>
      <c r="CE9" s="619"/>
      <c r="CF9" s="619"/>
      <c r="CG9" s="619"/>
      <c r="CH9" s="619"/>
      <c r="CI9" s="619"/>
      <c r="CJ9" s="619"/>
      <c r="CK9" s="619"/>
      <c r="CL9" s="619"/>
      <c r="CM9" s="619"/>
      <c r="CN9" s="619"/>
      <c r="CO9" s="619"/>
      <c r="CP9" s="619"/>
      <c r="CQ9" s="620"/>
      <c r="CR9" s="621">
        <v>3783263</v>
      </c>
      <c r="CS9" s="622"/>
      <c r="CT9" s="622"/>
      <c r="CU9" s="622"/>
      <c r="CV9" s="622"/>
      <c r="CW9" s="622"/>
      <c r="CX9" s="622"/>
      <c r="CY9" s="623"/>
      <c r="CZ9" s="659">
        <v>7.8</v>
      </c>
      <c r="DA9" s="659"/>
      <c r="DB9" s="659"/>
      <c r="DC9" s="659"/>
      <c r="DD9" s="627">
        <v>439793</v>
      </c>
      <c r="DE9" s="622"/>
      <c r="DF9" s="622"/>
      <c r="DG9" s="622"/>
      <c r="DH9" s="622"/>
      <c r="DI9" s="622"/>
      <c r="DJ9" s="622"/>
      <c r="DK9" s="622"/>
      <c r="DL9" s="622"/>
      <c r="DM9" s="622"/>
      <c r="DN9" s="622"/>
      <c r="DO9" s="622"/>
      <c r="DP9" s="623"/>
      <c r="DQ9" s="627">
        <v>2717465</v>
      </c>
      <c r="DR9" s="622"/>
      <c r="DS9" s="622"/>
      <c r="DT9" s="622"/>
      <c r="DU9" s="622"/>
      <c r="DV9" s="622"/>
      <c r="DW9" s="622"/>
      <c r="DX9" s="622"/>
      <c r="DY9" s="622"/>
      <c r="DZ9" s="622"/>
      <c r="EA9" s="622"/>
      <c r="EB9" s="622"/>
      <c r="EC9" s="658"/>
    </row>
    <row r="10" spans="2:143" ht="11.25" customHeight="1" x14ac:dyDescent="0.2">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279280</v>
      </c>
      <c r="BH10" s="622"/>
      <c r="BI10" s="622"/>
      <c r="BJ10" s="622"/>
      <c r="BK10" s="622"/>
      <c r="BL10" s="622"/>
      <c r="BM10" s="622"/>
      <c r="BN10" s="623"/>
      <c r="BO10" s="659">
        <v>2.4</v>
      </c>
      <c r="BP10" s="659"/>
      <c r="BQ10" s="659"/>
      <c r="BR10" s="659"/>
      <c r="BS10" s="660">
        <v>71925</v>
      </c>
      <c r="BT10" s="660"/>
      <c r="BU10" s="660"/>
      <c r="BV10" s="660"/>
      <c r="BW10" s="660"/>
      <c r="BX10" s="660"/>
      <c r="BY10" s="660"/>
      <c r="BZ10" s="660"/>
      <c r="CA10" s="660"/>
      <c r="CB10" s="700"/>
      <c r="CD10" s="618" t="s">
        <v>235</v>
      </c>
      <c r="CE10" s="619"/>
      <c r="CF10" s="619"/>
      <c r="CG10" s="619"/>
      <c r="CH10" s="619"/>
      <c r="CI10" s="619"/>
      <c r="CJ10" s="619"/>
      <c r="CK10" s="619"/>
      <c r="CL10" s="619"/>
      <c r="CM10" s="619"/>
      <c r="CN10" s="619"/>
      <c r="CO10" s="619"/>
      <c r="CP10" s="619"/>
      <c r="CQ10" s="620"/>
      <c r="CR10" s="621">
        <v>37198</v>
      </c>
      <c r="CS10" s="622"/>
      <c r="CT10" s="622"/>
      <c r="CU10" s="622"/>
      <c r="CV10" s="622"/>
      <c r="CW10" s="622"/>
      <c r="CX10" s="622"/>
      <c r="CY10" s="623"/>
      <c r="CZ10" s="659">
        <v>0.1</v>
      </c>
      <c r="DA10" s="659"/>
      <c r="DB10" s="659"/>
      <c r="DC10" s="659"/>
      <c r="DD10" s="627" t="s">
        <v>122</v>
      </c>
      <c r="DE10" s="622"/>
      <c r="DF10" s="622"/>
      <c r="DG10" s="622"/>
      <c r="DH10" s="622"/>
      <c r="DI10" s="622"/>
      <c r="DJ10" s="622"/>
      <c r="DK10" s="622"/>
      <c r="DL10" s="622"/>
      <c r="DM10" s="622"/>
      <c r="DN10" s="622"/>
      <c r="DO10" s="622"/>
      <c r="DP10" s="623"/>
      <c r="DQ10" s="627">
        <v>22474</v>
      </c>
      <c r="DR10" s="622"/>
      <c r="DS10" s="622"/>
      <c r="DT10" s="622"/>
      <c r="DU10" s="622"/>
      <c r="DV10" s="622"/>
      <c r="DW10" s="622"/>
      <c r="DX10" s="622"/>
      <c r="DY10" s="622"/>
      <c r="DZ10" s="622"/>
      <c r="EA10" s="622"/>
      <c r="EB10" s="622"/>
      <c r="EC10" s="658"/>
    </row>
    <row r="11" spans="2:143" ht="11.25" customHeight="1" x14ac:dyDescent="0.2">
      <c r="B11" s="618" t="s">
        <v>236</v>
      </c>
      <c r="C11" s="619"/>
      <c r="D11" s="619"/>
      <c r="E11" s="619"/>
      <c r="F11" s="619"/>
      <c r="G11" s="619"/>
      <c r="H11" s="619"/>
      <c r="I11" s="619"/>
      <c r="J11" s="619"/>
      <c r="K11" s="619"/>
      <c r="L11" s="619"/>
      <c r="M11" s="619"/>
      <c r="N11" s="619"/>
      <c r="O11" s="619"/>
      <c r="P11" s="619"/>
      <c r="Q11" s="620"/>
      <c r="R11" s="621">
        <v>2270137</v>
      </c>
      <c r="S11" s="622"/>
      <c r="T11" s="622"/>
      <c r="U11" s="622"/>
      <c r="V11" s="622"/>
      <c r="W11" s="622"/>
      <c r="X11" s="622"/>
      <c r="Y11" s="623"/>
      <c r="Z11" s="624">
        <v>4.5</v>
      </c>
      <c r="AA11" s="625"/>
      <c r="AB11" s="625"/>
      <c r="AC11" s="626"/>
      <c r="AD11" s="627">
        <v>2270137</v>
      </c>
      <c r="AE11" s="622"/>
      <c r="AF11" s="622"/>
      <c r="AG11" s="622"/>
      <c r="AH11" s="622"/>
      <c r="AI11" s="622"/>
      <c r="AJ11" s="622"/>
      <c r="AK11" s="623"/>
      <c r="AL11" s="624">
        <v>9.3000000000000007</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687862</v>
      </c>
      <c r="BH11" s="622"/>
      <c r="BI11" s="622"/>
      <c r="BJ11" s="622"/>
      <c r="BK11" s="622"/>
      <c r="BL11" s="622"/>
      <c r="BM11" s="622"/>
      <c r="BN11" s="623"/>
      <c r="BO11" s="659">
        <v>5.9</v>
      </c>
      <c r="BP11" s="659"/>
      <c r="BQ11" s="659"/>
      <c r="BR11" s="659"/>
      <c r="BS11" s="660">
        <v>186081</v>
      </c>
      <c r="BT11" s="660"/>
      <c r="BU11" s="660"/>
      <c r="BV11" s="660"/>
      <c r="BW11" s="660"/>
      <c r="BX11" s="660"/>
      <c r="BY11" s="660"/>
      <c r="BZ11" s="660"/>
      <c r="CA11" s="660"/>
      <c r="CB11" s="700"/>
      <c r="CD11" s="618" t="s">
        <v>238</v>
      </c>
      <c r="CE11" s="619"/>
      <c r="CF11" s="619"/>
      <c r="CG11" s="619"/>
      <c r="CH11" s="619"/>
      <c r="CI11" s="619"/>
      <c r="CJ11" s="619"/>
      <c r="CK11" s="619"/>
      <c r="CL11" s="619"/>
      <c r="CM11" s="619"/>
      <c r="CN11" s="619"/>
      <c r="CO11" s="619"/>
      <c r="CP11" s="619"/>
      <c r="CQ11" s="620"/>
      <c r="CR11" s="621">
        <v>1766632</v>
      </c>
      <c r="CS11" s="622"/>
      <c r="CT11" s="622"/>
      <c r="CU11" s="622"/>
      <c r="CV11" s="622"/>
      <c r="CW11" s="622"/>
      <c r="CX11" s="622"/>
      <c r="CY11" s="623"/>
      <c r="CZ11" s="659">
        <v>3.6</v>
      </c>
      <c r="DA11" s="659"/>
      <c r="DB11" s="659"/>
      <c r="DC11" s="659"/>
      <c r="DD11" s="627">
        <v>745077</v>
      </c>
      <c r="DE11" s="622"/>
      <c r="DF11" s="622"/>
      <c r="DG11" s="622"/>
      <c r="DH11" s="622"/>
      <c r="DI11" s="622"/>
      <c r="DJ11" s="622"/>
      <c r="DK11" s="622"/>
      <c r="DL11" s="622"/>
      <c r="DM11" s="622"/>
      <c r="DN11" s="622"/>
      <c r="DO11" s="622"/>
      <c r="DP11" s="623"/>
      <c r="DQ11" s="627">
        <v>807002</v>
      </c>
      <c r="DR11" s="622"/>
      <c r="DS11" s="622"/>
      <c r="DT11" s="622"/>
      <c r="DU11" s="622"/>
      <c r="DV11" s="622"/>
      <c r="DW11" s="622"/>
      <c r="DX11" s="622"/>
      <c r="DY11" s="622"/>
      <c r="DZ11" s="622"/>
      <c r="EA11" s="622"/>
      <c r="EB11" s="622"/>
      <c r="EC11" s="658"/>
    </row>
    <row r="12" spans="2:143" ht="11.25" customHeight="1" x14ac:dyDescent="0.2">
      <c r="B12" s="618" t="s">
        <v>239</v>
      </c>
      <c r="C12" s="619"/>
      <c r="D12" s="619"/>
      <c r="E12" s="619"/>
      <c r="F12" s="619"/>
      <c r="G12" s="619"/>
      <c r="H12" s="619"/>
      <c r="I12" s="619"/>
      <c r="J12" s="619"/>
      <c r="K12" s="619"/>
      <c r="L12" s="619"/>
      <c r="M12" s="619"/>
      <c r="N12" s="619"/>
      <c r="O12" s="619"/>
      <c r="P12" s="619"/>
      <c r="Q12" s="620"/>
      <c r="R12" s="621">
        <v>9114</v>
      </c>
      <c r="S12" s="622"/>
      <c r="T12" s="622"/>
      <c r="U12" s="622"/>
      <c r="V12" s="622"/>
      <c r="W12" s="622"/>
      <c r="X12" s="622"/>
      <c r="Y12" s="623"/>
      <c r="Z12" s="659">
        <v>0</v>
      </c>
      <c r="AA12" s="659"/>
      <c r="AB12" s="659"/>
      <c r="AC12" s="659"/>
      <c r="AD12" s="660">
        <v>9114</v>
      </c>
      <c r="AE12" s="660"/>
      <c r="AF12" s="660"/>
      <c r="AG12" s="660"/>
      <c r="AH12" s="660"/>
      <c r="AI12" s="660"/>
      <c r="AJ12" s="660"/>
      <c r="AK12" s="660"/>
      <c r="AL12" s="624">
        <v>0</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5392542</v>
      </c>
      <c r="BH12" s="622"/>
      <c r="BI12" s="622"/>
      <c r="BJ12" s="622"/>
      <c r="BK12" s="622"/>
      <c r="BL12" s="622"/>
      <c r="BM12" s="622"/>
      <c r="BN12" s="623"/>
      <c r="BO12" s="659">
        <v>46.2</v>
      </c>
      <c r="BP12" s="659"/>
      <c r="BQ12" s="659"/>
      <c r="BR12" s="659"/>
      <c r="BS12" s="660" t="s">
        <v>122</v>
      </c>
      <c r="BT12" s="660"/>
      <c r="BU12" s="660"/>
      <c r="BV12" s="660"/>
      <c r="BW12" s="660"/>
      <c r="BX12" s="660"/>
      <c r="BY12" s="660"/>
      <c r="BZ12" s="660"/>
      <c r="CA12" s="660"/>
      <c r="CB12" s="700"/>
      <c r="CD12" s="618" t="s">
        <v>241</v>
      </c>
      <c r="CE12" s="619"/>
      <c r="CF12" s="619"/>
      <c r="CG12" s="619"/>
      <c r="CH12" s="619"/>
      <c r="CI12" s="619"/>
      <c r="CJ12" s="619"/>
      <c r="CK12" s="619"/>
      <c r="CL12" s="619"/>
      <c r="CM12" s="619"/>
      <c r="CN12" s="619"/>
      <c r="CO12" s="619"/>
      <c r="CP12" s="619"/>
      <c r="CQ12" s="620"/>
      <c r="CR12" s="621">
        <v>846545</v>
      </c>
      <c r="CS12" s="622"/>
      <c r="CT12" s="622"/>
      <c r="CU12" s="622"/>
      <c r="CV12" s="622"/>
      <c r="CW12" s="622"/>
      <c r="CX12" s="622"/>
      <c r="CY12" s="623"/>
      <c r="CZ12" s="659">
        <v>1.7</v>
      </c>
      <c r="DA12" s="659"/>
      <c r="DB12" s="659"/>
      <c r="DC12" s="659"/>
      <c r="DD12" s="627">
        <v>166008</v>
      </c>
      <c r="DE12" s="622"/>
      <c r="DF12" s="622"/>
      <c r="DG12" s="622"/>
      <c r="DH12" s="622"/>
      <c r="DI12" s="622"/>
      <c r="DJ12" s="622"/>
      <c r="DK12" s="622"/>
      <c r="DL12" s="622"/>
      <c r="DM12" s="622"/>
      <c r="DN12" s="622"/>
      <c r="DO12" s="622"/>
      <c r="DP12" s="623"/>
      <c r="DQ12" s="627">
        <v>597656</v>
      </c>
      <c r="DR12" s="622"/>
      <c r="DS12" s="622"/>
      <c r="DT12" s="622"/>
      <c r="DU12" s="622"/>
      <c r="DV12" s="622"/>
      <c r="DW12" s="622"/>
      <c r="DX12" s="622"/>
      <c r="DY12" s="622"/>
      <c r="DZ12" s="622"/>
      <c r="EA12" s="622"/>
      <c r="EB12" s="622"/>
      <c r="EC12" s="658"/>
    </row>
    <row r="13" spans="2:143" ht="11.25" customHeight="1" x14ac:dyDescent="0.2">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5334730</v>
      </c>
      <c r="BH13" s="622"/>
      <c r="BI13" s="622"/>
      <c r="BJ13" s="622"/>
      <c r="BK13" s="622"/>
      <c r="BL13" s="622"/>
      <c r="BM13" s="622"/>
      <c r="BN13" s="623"/>
      <c r="BO13" s="659">
        <v>45.7</v>
      </c>
      <c r="BP13" s="659"/>
      <c r="BQ13" s="659"/>
      <c r="BR13" s="659"/>
      <c r="BS13" s="660" t="s">
        <v>122</v>
      </c>
      <c r="BT13" s="660"/>
      <c r="BU13" s="660"/>
      <c r="BV13" s="660"/>
      <c r="BW13" s="660"/>
      <c r="BX13" s="660"/>
      <c r="BY13" s="660"/>
      <c r="BZ13" s="660"/>
      <c r="CA13" s="660"/>
      <c r="CB13" s="700"/>
      <c r="CD13" s="618" t="s">
        <v>244</v>
      </c>
      <c r="CE13" s="619"/>
      <c r="CF13" s="619"/>
      <c r="CG13" s="619"/>
      <c r="CH13" s="619"/>
      <c r="CI13" s="619"/>
      <c r="CJ13" s="619"/>
      <c r="CK13" s="619"/>
      <c r="CL13" s="619"/>
      <c r="CM13" s="619"/>
      <c r="CN13" s="619"/>
      <c r="CO13" s="619"/>
      <c r="CP13" s="619"/>
      <c r="CQ13" s="620"/>
      <c r="CR13" s="621">
        <v>4315721</v>
      </c>
      <c r="CS13" s="622"/>
      <c r="CT13" s="622"/>
      <c r="CU13" s="622"/>
      <c r="CV13" s="622"/>
      <c r="CW13" s="622"/>
      <c r="CX13" s="622"/>
      <c r="CY13" s="623"/>
      <c r="CZ13" s="659">
        <v>8.8000000000000007</v>
      </c>
      <c r="DA13" s="659"/>
      <c r="DB13" s="659"/>
      <c r="DC13" s="659"/>
      <c r="DD13" s="627">
        <v>1895048</v>
      </c>
      <c r="DE13" s="622"/>
      <c r="DF13" s="622"/>
      <c r="DG13" s="622"/>
      <c r="DH13" s="622"/>
      <c r="DI13" s="622"/>
      <c r="DJ13" s="622"/>
      <c r="DK13" s="622"/>
      <c r="DL13" s="622"/>
      <c r="DM13" s="622"/>
      <c r="DN13" s="622"/>
      <c r="DO13" s="622"/>
      <c r="DP13" s="623"/>
      <c r="DQ13" s="627">
        <v>2461550</v>
      </c>
      <c r="DR13" s="622"/>
      <c r="DS13" s="622"/>
      <c r="DT13" s="622"/>
      <c r="DU13" s="622"/>
      <c r="DV13" s="622"/>
      <c r="DW13" s="622"/>
      <c r="DX13" s="622"/>
      <c r="DY13" s="622"/>
      <c r="DZ13" s="622"/>
      <c r="EA13" s="622"/>
      <c r="EB13" s="622"/>
      <c r="EC13" s="658"/>
    </row>
    <row r="14" spans="2:143" ht="11.25" customHeight="1" x14ac:dyDescent="0.2">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351484</v>
      </c>
      <c r="BH14" s="622"/>
      <c r="BI14" s="622"/>
      <c r="BJ14" s="622"/>
      <c r="BK14" s="622"/>
      <c r="BL14" s="622"/>
      <c r="BM14" s="622"/>
      <c r="BN14" s="623"/>
      <c r="BO14" s="659">
        <v>3</v>
      </c>
      <c r="BP14" s="659"/>
      <c r="BQ14" s="659"/>
      <c r="BR14" s="659"/>
      <c r="BS14" s="660" t="s">
        <v>122</v>
      </c>
      <c r="BT14" s="660"/>
      <c r="BU14" s="660"/>
      <c r="BV14" s="660"/>
      <c r="BW14" s="660"/>
      <c r="BX14" s="660"/>
      <c r="BY14" s="660"/>
      <c r="BZ14" s="660"/>
      <c r="CA14" s="660"/>
      <c r="CB14" s="700"/>
      <c r="CD14" s="618" t="s">
        <v>247</v>
      </c>
      <c r="CE14" s="619"/>
      <c r="CF14" s="619"/>
      <c r="CG14" s="619"/>
      <c r="CH14" s="619"/>
      <c r="CI14" s="619"/>
      <c r="CJ14" s="619"/>
      <c r="CK14" s="619"/>
      <c r="CL14" s="619"/>
      <c r="CM14" s="619"/>
      <c r="CN14" s="619"/>
      <c r="CO14" s="619"/>
      <c r="CP14" s="619"/>
      <c r="CQ14" s="620"/>
      <c r="CR14" s="621">
        <v>2059031</v>
      </c>
      <c r="CS14" s="622"/>
      <c r="CT14" s="622"/>
      <c r="CU14" s="622"/>
      <c r="CV14" s="622"/>
      <c r="CW14" s="622"/>
      <c r="CX14" s="622"/>
      <c r="CY14" s="623"/>
      <c r="CZ14" s="659">
        <v>4.2</v>
      </c>
      <c r="DA14" s="659"/>
      <c r="DB14" s="659"/>
      <c r="DC14" s="659"/>
      <c r="DD14" s="627">
        <v>730422</v>
      </c>
      <c r="DE14" s="622"/>
      <c r="DF14" s="622"/>
      <c r="DG14" s="622"/>
      <c r="DH14" s="622"/>
      <c r="DI14" s="622"/>
      <c r="DJ14" s="622"/>
      <c r="DK14" s="622"/>
      <c r="DL14" s="622"/>
      <c r="DM14" s="622"/>
      <c r="DN14" s="622"/>
      <c r="DO14" s="622"/>
      <c r="DP14" s="623"/>
      <c r="DQ14" s="627">
        <v>1280163</v>
      </c>
      <c r="DR14" s="622"/>
      <c r="DS14" s="622"/>
      <c r="DT14" s="622"/>
      <c r="DU14" s="622"/>
      <c r="DV14" s="622"/>
      <c r="DW14" s="622"/>
      <c r="DX14" s="622"/>
      <c r="DY14" s="622"/>
      <c r="DZ14" s="622"/>
      <c r="EA14" s="622"/>
      <c r="EB14" s="622"/>
      <c r="EC14" s="658"/>
    </row>
    <row r="15" spans="2:143" ht="11.25" customHeight="1" x14ac:dyDescent="0.2">
      <c r="B15" s="618" t="s">
        <v>248</v>
      </c>
      <c r="C15" s="619"/>
      <c r="D15" s="619"/>
      <c r="E15" s="619"/>
      <c r="F15" s="619"/>
      <c r="G15" s="619"/>
      <c r="H15" s="619"/>
      <c r="I15" s="619"/>
      <c r="J15" s="619"/>
      <c r="K15" s="619"/>
      <c r="L15" s="619"/>
      <c r="M15" s="619"/>
      <c r="N15" s="619"/>
      <c r="O15" s="619"/>
      <c r="P15" s="619"/>
      <c r="Q15" s="620"/>
      <c r="R15" s="621">
        <v>30106</v>
      </c>
      <c r="S15" s="622"/>
      <c r="T15" s="622"/>
      <c r="U15" s="622"/>
      <c r="V15" s="622"/>
      <c r="W15" s="622"/>
      <c r="X15" s="622"/>
      <c r="Y15" s="623"/>
      <c r="Z15" s="659">
        <v>0.1</v>
      </c>
      <c r="AA15" s="659"/>
      <c r="AB15" s="659"/>
      <c r="AC15" s="659"/>
      <c r="AD15" s="660">
        <v>30106</v>
      </c>
      <c r="AE15" s="660"/>
      <c r="AF15" s="660"/>
      <c r="AG15" s="660"/>
      <c r="AH15" s="660"/>
      <c r="AI15" s="660"/>
      <c r="AJ15" s="660"/>
      <c r="AK15" s="660"/>
      <c r="AL15" s="624">
        <v>0.1</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711632</v>
      </c>
      <c r="BH15" s="622"/>
      <c r="BI15" s="622"/>
      <c r="BJ15" s="622"/>
      <c r="BK15" s="622"/>
      <c r="BL15" s="622"/>
      <c r="BM15" s="622"/>
      <c r="BN15" s="623"/>
      <c r="BO15" s="659">
        <v>6.1</v>
      </c>
      <c r="BP15" s="659"/>
      <c r="BQ15" s="659"/>
      <c r="BR15" s="659"/>
      <c r="BS15" s="660" t="s">
        <v>122</v>
      </c>
      <c r="BT15" s="660"/>
      <c r="BU15" s="660"/>
      <c r="BV15" s="660"/>
      <c r="BW15" s="660"/>
      <c r="BX15" s="660"/>
      <c r="BY15" s="660"/>
      <c r="BZ15" s="660"/>
      <c r="CA15" s="660"/>
      <c r="CB15" s="700"/>
      <c r="CD15" s="618" t="s">
        <v>250</v>
      </c>
      <c r="CE15" s="619"/>
      <c r="CF15" s="619"/>
      <c r="CG15" s="619"/>
      <c r="CH15" s="619"/>
      <c r="CI15" s="619"/>
      <c r="CJ15" s="619"/>
      <c r="CK15" s="619"/>
      <c r="CL15" s="619"/>
      <c r="CM15" s="619"/>
      <c r="CN15" s="619"/>
      <c r="CO15" s="619"/>
      <c r="CP15" s="619"/>
      <c r="CQ15" s="620"/>
      <c r="CR15" s="621">
        <v>4944937</v>
      </c>
      <c r="CS15" s="622"/>
      <c r="CT15" s="622"/>
      <c r="CU15" s="622"/>
      <c r="CV15" s="622"/>
      <c r="CW15" s="622"/>
      <c r="CX15" s="622"/>
      <c r="CY15" s="623"/>
      <c r="CZ15" s="659">
        <v>10.1</v>
      </c>
      <c r="DA15" s="659"/>
      <c r="DB15" s="659"/>
      <c r="DC15" s="659"/>
      <c r="DD15" s="627">
        <v>1228584</v>
      </c>
      <c r="DE15" s="622"/>
      <c r="DF15" s="622"/>
      <c r="DG15" s="622"/>
      <c r="DH15" s="622"/>
      <c r="DI15" s="622"/>
      <c r="DJ15" s="622"/>
      <c r="DK15" s="622"/>
      <c r="DL15" s="622"/>
      <c r="DM15" s="622"/>
      <c r="DN15" s="622"/>
      <c r="DO15" s="622"/>
      <c r="DP15" s="623"/>
      <c r="DQ15" s="627">
        <v>3889826</v>
      </c>
      <c r="DR15" s="622"/>
      <c r="DS15" s="622"/>
      <c r="DT15" s="622"/>
      <c r="DU15" s="622"/>
      <c r="DV15" s="622"/>
      <c r="DW15" s="622"/>
      <c r="DX15" s="622"/>
      <c r="DY15" s="622"/>
      <c r="DZ15" s="622"/>
      <c r="EA15" s="622"/>
      <c r="EB15" s="622"/>
      <c r="EC15" s="658"/>
    </row>
    <row r="16" spans="2:143" ht="11.25" customHeight="1" x14ac:dyDescent="0.2">
      <c r="B16" s="618" t="s">
        <v>251</v>
      </c>
      <c r="C16" s="619"/>
      <c r="D16" s="619"/>
      <c r="E16" s="619"/>
      <c r="F16" s="619"/>
      <c r="G16" s="619"/>
      <c r="H16" s="619"/>
      <c r="I16" s="619"/>
      <c r="J16" s="619"/>
      <c r="K16" s="619"/>
      <c r="L16" s="619"/>
      <c r="M16" s="619"/>
      <c r="N16" s="619"/>
      <c r="O16" s="619"/>
      <c r="P16" s="619"/>
      <c r="Q16" s="620"/>
      <c r="R16" s="621">
        <v>185851</v>
      </c>
      <c r="S16" s="622"/>
      <c r="T16" s="622"/>
      <c r="U16" s="622"/>
      <c r="V16" s="622"/>
      <c r="W16" s="622"/>
      <c r="X16" s="622"/>
      <c r="Y16" s="623"/>
      <c r="Z16" s="659">
        <v>0.4</v>
      </c>
      <c r="AA16" s="659"/>
      <c r="AB16" s="659"/>
      <c r="AC16" s="659"/>
      <c r="AD16" s="660">
        <v>185851</v>
      </c>
      <c r="AE16" s="660"/>
      <c r="AF16" s="660"/>
      <c r="AG16" s="660"/>
      <c r="AH16" s="660"/>
      <c r="AI16" s="660"/>
      <c r="AJ16" s="660"/>
      <c r="AK16" s="660"/>
      <c r="AL16" s="624">
        <v>0.8</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253</v>
      </c>
      <c r="CE16" s="619"/>
      <c r="CF16" s="619"/>
      <c r="CG16" s="619"/>
      <c r="CH16" s="619"/>
      <c r="CI16" s="619"/>
      <c r="CJ16" s="619"/>
      <c r="CK16" s="619"/>
      <c r="CL16" s="619"/>
      <c r="CM16" s="619"/>
      <c r="CN16" s="619"/>
      <c r="CO16" s="619"/>
      <c r="CP16" s="619"/>
      <c r="CQ16" s="620"/>
      <c r="CR16" s="621">
        <v>1662192</v>
      </c>
      <c r="CS16" s="622"/>
      <c r="CT16" s="622"/>
      <c r="CU16" s="622"/>
      <c r="CV16" s="622"/>
      <c r="CW16" s="622"/>
      <c r="CX16" s="622"/>
      <c r="CY16" s="623"/>
      <c r="CZ16" s="659">
        <v>3.4</v>
      </c>
      <c r="DA16" s="659"/>
      <c r="DB16" s="659"/>
      <c r="DC16" s="659"/>
      <c r="DD16" s="627" t="s">
        <v>122</v>
      </c>
      <c r="DE16" s="622"/>
      <c r="DF16" s="622"/>
      <c r="DG16" s="622"/>
      <c r="DH16" s="622"/>
      <c r="DI16" s="622"/>
      <c r="DJ16" s="622"/>
      <c r="DK16" s="622"/>
      <c r="DL16" s="622"/>
      <c r="DM16" s="622"/>
      <c r="DN16" s="622"/>
      <c r="DO16" s="622"/>
      <c r="DP16" s="623"/>
      <c r="DQ16" s="627">
        <v>139425</v>
      </c>
      <c r="DR16" s="622"/>
      <c r="DS16" s="622"/>
      <c r="DT16" s="622"/>
      <c r="DU16" s="622"/>
      <c r="DV16" s="622"/>
      <c r="DW16" s="622"/>
      <c r="DX16" s="622"/>
      <c r="DY16" s="622"/>
      <c r="DZ16" s="622"/>
      <c r="EA16" s="622"/>
      <c r="EB16" s="622"/>
      <c r="EC16" s="658"/>
    </row>
    <row r="17" spans="2:133" ht="11.25" customHeight="1" x14ac:dyDescent="0.2">
      <c r="B17" s="618" t="s">
        <v>254</v>
      </c>
      <c r="C17" s="619"/>
      <c r="D17" s="619"/>
      <c r="E17" s="619"/>
      <c r="F17" s="619"/>
      <c r="G17" s="619"/>
      <c r="H17" s="619"/>
      <c r="I17" s="619"/>
      <c r="J17" s="619"/>
      <c r="K17" s="619"/>
      <c r="L17" s="619"/>
      <c r="M17" s="619"/>
      <c r="N17" s="619"/>
      <c r="O17" s="619"/>
      <c r="P17" s="619"/>
      <c r="Q17" s="620"/>
      <c r="R17" s="621">
        <v>439879</v>
      </c>
      <c r="S17" s="622"/>
      <c r="T17" s="622"/>
      <c r="U17" s="622"/>
      <c r="V17" s="622"/>
      <c r="W17" s="622"/>
      <c r="X17" s="622"/>
      <c r="Y17" s="623"/>
      <c r="Z17" s="659">
        <v>0.9</v>
      </c>
      <c r="AA17" s="659"/>
      <c r="AB17" s="659"/>
      <c r="AC17" s="659"/>
      <c r="AD17" s="660">
        <v>439879</v>
      </c>
      <c r="AE17" s="660"/>
      <c r="AF17" s="660"/>
      <c r="AG17" s="660"/>
      <c r="AH17" s="660"/>
      <c r="AI17" s="660"/>
      <c r="AJ17" s="660"/>
      <c r="AK17" s="660"/>
      <c r="AL17" s="624">
        <v>1.8</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256</v>
      </c>
      <c r="CE17" s="619"/>
      <c r="CF17" s="619"/>
      <c r="CG17" s="619"/>
      <c r="CH17" s="619"/>
      <c r="CI17" s="619"/>
      <c r="CJ17" s="619"/>
      <c r="CK17" s="619"/>
      <c r="CL17" s="619"/>
      <c r="CM17" s="619"/>
      <c r="CN17" s="619"/>
      <c r="CO17" s="619"/>
      <c r="CP17" s="619"/>
      <c r="CQ17" s="620"/>
      <c r="CR17" s="621">
        <v>4280184</v>
      </c>
      <c r="CS17" s="622"/>
      <c r="CT17" s="622"/>
      <c r="CU17" s="622"/>
      <c r="CV17" s="622"/>
      <c r="CW17" s="622"/>
      <c r="CX17" s="622"/>
      <c r="CY17" s="623"/>
      <c r="CZ17" s="659">
        <v>8.8000000000000007</v>
      </c>
      <c r="DA17" s="659"/>
      <c r="DB17" s="659"/>
      <c r="DC17" s="659"/>
      <c r="DD17" s="627" t="s">
        <v>122</v>
      </c>
      <c r="DE17" s="622"/>
      <c r="DF17" s="622"/>
      <c r="DG17" s="622"/>
      <c r="DH17" s="622"/>
      <c r="DI17" s="622"/>
      <c r="DJ17" s="622"/>
      <c r="DK17" s="622"/>
      <c r="DL17" s="622"/>
      <c r="DM17" s="622"/>
      <c r="DN17" s="622"/>
      <c r="DO17" s="622"/>
      <c r="DP17" s="623"/>
      <c r="DQ17" s="627">
        <v>4273722</v>
      </c>
      <c r="DR17" s="622"/>
      <c r="DS17" s="622"/>
      <c r="DT17" s="622"/>
      <c r="DU17" s="622"/>
      <c r="DV17" s="622"/>
      <c r="DW17" s="622"/>
      <c r="DX17" s="622"/>
      <c r="DY17" s="622"/>
      <c r="DZ17" s="622"/>
      <c r="EA17" s="622"/>
      <c r="EB17" s="622"/>
      <c r="EC17" s="658"/>
    </row>
    <row r="18" spans="2:133" ht="11.25" customHeight="1" x14ac:dyDescent="0.2">
      <c r="B18" s="618" t="s">
        <v>257</v>
      </c>
      <c r="C18" s="619"/>
      <c r="D18" s="619"/>
      <c r="E18" s="619"/>
      <c r="F18" s="619"/>
      <c r="G18" s="619"/>
      <c r="H18" s="619"/>
      <c r="I18" s="619"/>
      <c r="J18" s="619"/>
      <c r="K18" s="619"/>
      <c r="L18" s="619"/>
      <c r="M18" s="619"/>
      <c r="N18" s="619"/>
      <c r="O18" s="619"/>
      <c r="P18" s="619"/>
      <c r="Q18" s="620"/>
      <c r="R18" s="621">
        <v>87094</v>
      </c>
      <c r="S18" s="622"/>
      <c r="T18" s="622"/>
      <c r="U18" s="622"/>
      <c r="V18" s="622"/>
      <c r="W18" s="622"/>
      <c r="X18" s="622"/>
      <c r="Y18" s="623"/>
      <c r="Z18" s="659">
        <v>0.2</v>
      </c>
      <c r="AA18" s="659"/>
      <c r="AB18" s="659"/>
      <c r="AC18" s="659"/>
      <c r="AD18" s="660">
        <v>87094</v>
      </c>
      <c r="AE18" s="660"/>
      <c r="AF18" s="660"/>
      <c r="AG18" s="660"/>
      <c r="AH18" s="660"/>
      <c r="AI18" s="660"/>
      <c r="AJ18" s="660"/>
      <c r="AK18" s="660"/>
      <c r="AL18" s="624">
        <v>0.4</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260</v>
      </c>
      <c r="C19" s="619"/>
      <c r="D19" s="619"/>
      <c r="E19" s="619"/>
      <c r="F19" s="619"/>
      <c r="G19" s="619"/>
      <c r="H19" s="619"/>
      <c r="I19" s="619"/>
      <c r="J19" s="619"/>
      <c r="K19" s="619"/>
      <c r="L19" s="619"/>
      <c r="M19" s="619"/>
      <c r="N19" s="619"/>
      <c r="O19" s="619"/>
      <c r="P19" s="619"/>
      <c r="Q19" s="620"/>
      <c r="R19" s="621">
        <v>346152</v>
      </c>
      <c r="S19" s="622"/>
      <c r="T19" s="622"/>
      <c r="U19" s="622"/>
      <c r="V19" s="622"/>
      <c r="W19" s="622"/>
      <c r="X19" s="622"/>
      <c r="Y19" s="623"/>
      <c r="Z19" s="659">
        <v>0.7</v>
      </c>
      <c r="AA19" s="659"/>
      <c r="AB19" s="659"/>
      <c r="AC19" s="659"/>
      <c r="AD19" s="660">
        <v>346152</v>
      </c>
      <c r="AE19" s="660"/>
      <c r="AF19" s="660"/>
      <c r="AG19" s="660"/>
      <c r="AH19" s="660"/>
      <c r="AI19" s="660"/>
      <c r="AJ19" s="660"/>
      <c r="AK19" s="660"/>
      <c r="AL19" s="624">
        <v>1.4</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675563</v>
      </c>
      <c r="BH19" s="622"/>
      <c r="BI19" s="622"/>
      <c r="BJ19" s="622"/>
      <c r="BK19" s="622"/>
      <c r="BL19" s="622"/>
      <c r="BM19" s="622"/>
      <c r="BN19" s="623"/>
      <c r="BO19" s="659">
        <v>5.8</v>
      </c>
      <c r="BP19" s="659"/>
      <c r="BQ19" s="659"/>
      <c r="BR19" s="659"/>
      <c r="BS19" s="660" t="s">
        <v>122</v>
      </c>
      <c r="BT19" s="660"/>
      <c r="BU19" s="660"/>
      <c r="BV19" s="660"/>
      <c r="BW19" s="660"/>
      <c r="BX19" s="660"/>
      <c r="BY19" s="660"/>
      <c r="BZ19" s="660"/>
      <c r="CA19" s="660"/>
      <c r="CB19" s="700"/>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88" t="s">
        <v>263</v>
      </c>
      <c r="C20" s="689"/>
      <c r="D20" s="689"/>
      <c r="E20" s="689"/>
      <c r="F20" s="689"/>
      <c r="G20" s="689"/>
      <c r="H20" s="689"/>
      <c r="I20" s="689"/>
      <c r="J20" s="689"/>
      <c r="K20" s="689"/>
      <c r="L20" s="689"/>
      <c r="M20" s="689"/>
      <c r="N20" s="689"/>
      <c r="O20" s="689"/>
      <c r="P20" s="689"/>
      <c r="Q20" s="690"/>
      <c r="R20" s="621">
        <v>6633</v>
      </c>
      <c r="S20" s="622"/>
      <c r="T20" s="622"/>
      <c r="U20" s="622"/>
      <c r="V20" s="622"/>
      <c r="W20" s="622"/>
      <c r="X20" s="622"/>
      <c r="Y20" s="623"/>
      <c r="Z20" s="659">
        <v>0</v>
      </c>
      <c r="AA20" s="659"/>
      <c r="AB20" s="659"/>
      <c r="AC20" s="659"/>
      <c r="AD20" s="660">
        <v>6633</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675563</v>
      </c>
      <c r="BH20" s="622"/>
      <c r="BI20" s="622"/>
      <c r="BJ20" s="622"/>
      <c r="BK20" s="622"/>
      <c r="BL20" s="622"/>
      <c r="BM20" s="622"/>
      <c r="BN20" s="623"/>
      <c r="BO20" s="659">
        <v>5.8</v>
      </c>
      <c r="BP20" s="659"/>
      <c r="BQ20" s="659"/>
      <c r="BR20" s="659"/>
      <c r="BS20" s="660" t="s">
        <v>122</v>
      </c>
      <c r="BT20" s="660"/>
      <c r="BU20" s="660"/>
      <c r="BV20" s="660"/>
      <c r="BW20" s="660"/>
      <c r="BX20" s="660"/>
      <c r="BY20" s="660"/>
      <c r="BZ20" s="660"/>
      <c r="CA20" s="660"/>
      <c r="CB20" s="700"/>
      <c r="CD20" s="618" t="s">
        <v>265</v>
      </c>
      <c r="CE20" s="619"/>
      <c r="CF20" s="619"/>
      <c r="CG20" s="619"/>
      <c r="CH20" s="619"/>
      <c r="CI20" s="619"/>
      <c r="CJ20" s="619"/>
      <c r="CK20" s="619"/>
      <c r="CL20" s="619"/>
      <c r="CM20" s="619"/>
      <c r="CN20" s="619"/>
      <c r="CO20" s="619"/>
      <c r="CP20" s="619"/>
      <c r="CQ20" s="620"/>
      <c r="CR20" s="621">
        <v>48809523</v>
      </c>
      <c r="CS20" s="622"/>
      <c r="CT20" s="622"/>
      <c r="CU20" s="622"/>
      <c r="CV20" s="622"/>
      <c r="CW20" s="622"/>
      <c r="CX20" s="622"/>
      <c r="CY20" s="623"/>
      <c r="CZ20" s="659">
        <v>100</v>
      </c>
      <c r="DA20" s="659"/>
      <c r="DB20" s="659"/>
      <c r="DC20" s="659"/>
      <c r="DD20" s="627">
        <v>6840280</v>
      </c>
      <c r="DE20" s="622"/>
      <c r="DF20" s="622"/>
      <c r="DG20" s="622"/>
      <c r="DH20" s="622"/>
      <c r="DI20" s="622"/>
      <c r="DJ20" s="622"/>
      <c r="DK20" s="622"/>
      <c r="DL20" s="622"/>
      <c r="DM20" s="622"/>
      <c r="DN20" s="622"/>
      <c r="DO20" s="622"/>
      <c r="DP20" s="623"/>
      <c r="DQ20" s="627">
        <v>29238247</v>
      </c>
      <c r="DR20" s="622"/>
      <c r="DS20" s="622"/>
      <c r="DT20" s="622"/>
      <c r="DU20" s="622"/>
      <c r="DV20" s="622"/>
      <c r="DW20" s="622"/>
      <c r="DX20" s="622"/>
      <c r="DY20" s="622"/>
      <c r="DZ20" s="622"/>
      <c r="EA20" s="622"/>
      <c r="EB20" s="622"/>
      <c r="EC20" s="658"/>
    </row>
    <row r="21" spans="2:133" ht="11.25" customHeight="1" x14ac:dyDescent="0.2">
      <c r="B21" s="618" t="s">
        <v>266</v>
      </c>
      <c r="C21" s="619"/>
      <c r="D21" s="619"/>
      <c r="E21" s="619"/>
      <c r="F21" s="619"/>
      <c r="G21" s="619"/>
      <c r="H21" s="619"/>
      <c r="I21" s="619"/>
      <c r="J21" s="619"/>
      <c r="K21" s="619"/>
      <c r="L21" s="619"/>
      <c r="M21" s="619"/>
      <c r="N21" s="619"/>
      <c r="O21" s="619"/>
      <c r="P21" s="619"/>
      <c r="Q21" s="620"/>
      <c r="R21" s="621">
        <v>10864477</v>
      </c>
      <c r="S21" s="622"/>
      <c r="T21" s="622"/>
      <c r="U21" s="622"/>
      <c r="V21" s="622"/>
      <c r="W21" s="622"/>
      <c r="X21" s="622"/>
      <c r="Y21" s="623"/>
      <c r="Z21" s="659">
        <v>21.6</v>
      </c>
      <c r="AA21" s="659"/>
      <c r="AB21" s="659"/>
      <c r="AC21" s="659"/>
      <c r="AD21" s="660">
        <v>9878651</v>
      </c>
      <c r="AE21" s="660"/>
      <c r="AF21" s="660"/>
      <c r="AG21" s="660"/>
      <c r="AH21" s="660"/>
      <c r="AI21" s="660"/>
      <c r="AJ21" s="660"/>
      <c r="AK21" s="660"/>
      <c r="AL21" s="624">
        <v>40.4</v>
      </c>
      <c r="AM21" s="625"/>
      <c r="AN21" s="625"/>
      <c r="AO21" s="661"/>
      <c r="AP21" s="618" t="s">
        <v>267</v>
      </c>
      <c r="AQ21" s="698"/>
      <c r="AR21" s="698"/>
      <c r="AS21" s="698"/>
      <c r="AT21" s="698"/>
      <c r="AU21" s="698"/>
      <c r="AV21" s="698"/>
      <c r="AW21" s="698"/>
      <c r="AX21" s="698"/>
      <c r="AY21" s="698"/>
      <c r="AZ21" s="698"/>
      <c r="BA21" s="698"/>
      <c r="BB21" s="698"/>
      <c r="BC21" s="698"/>
      <c r="BD21" s="698"/>
      <c r="BE21" s="698"/>
      <c r="BF21" s="699"/>
      <c r="BG21" s="621">
        <v>6193</v>
      </c>
      <c r="BH21" s="622"/>
      <c r="BI21" s="622"/>
      <c r="BJ21" s="622"/>
      <c r="BK21" s="622"/>
      <c r="BL21" s="622"/>
      <c r="BM21" s="622"/>
      <c r="BN21" s="623"/>
      <c r="BO21" s="659">
        <v>0.1</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268</v>
      </c>
      <c r="C22" s="619"/>
      <c r="D22" s="619"/>
      <c r="E22" s="619"/>
      <c r="F22" s="619"/>
      <c r="G22" s="619"/>
      <c r="H22" s="619"/>
      <c r="I22" s="619"/>
      <c r="J22" s="619"/>
      <c r="K22" s="619"/>
      <c r="L22" s="619"/>
      <c r="M22" s="619"/>
      <c r="N22" s="619"/>
      <c r="O22" s="619"/>
      <c r="P22" s="619"/>
      <c r="Q22" s="620"/>
      <c r="R22" s="621">
        <v>9878651</v>
      </c>
      <c r="S22" s="622"/>
      <c r="T22" s="622"/>
      <c r="U22" s="622"/>
      <c r="V22" s="622"/>
      <c r="W22" s="622"/>
      <c r="X22" s="622"/>
      <c r="Y22" s="623"/>
      <c r="Z22" s="659">
        <v>19.600000000000001</v>
      </c>
      <c r="AA22" s="659"/>
      <c r="AB22" s="659"/>
      <c r="AC22" s="659"/>
      <c r="AD22" s="660">
        <v>9878651</v>
      </c>
      <c r="AE22" s="660"/>
      <c r="AF22" s="660"/>
      <c r="AG22" s="660"/>
      <c r="AH22" s="660"/>
      <c r="AI22" s="660"/>
      <c r="AJ22" s="660"/>
      <c r="AK22" s="660"/>
      <c r="AL22" s="624">
        <v>40.4</v>
      </c>
      <c r="AM22" s="625"/>
      <c r="AN22" s="625"/>
      <c r="AO22" s="661"/>
      <c r="AP22" s="618" t="s">
        <v>269</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271</v>
      </c>
      <c r="C23" s="619"/>
      <c r="D23" s="619"/>
      <c r="E23" s="619"/>
      <c r="F23" s="619"/>
      <c r="G23" s="619"/>
      <c r="H23" s="619"/>
      <c r="I23" s="619"/>
      <c r="J23" s="619"/>
      <c r="K23" s="619"/>
      <c r="L23" s="619"/>
      <c r="M23" s="619"/>
      <c r="N23" s="619"/>
      <c r="O23" s="619"/>
      <c r="P23" s="619"/>
      <c r="Q23" s="620"/>
      <c r="R23" s="621">
        <v>985826</v>
      </c>
      <c r="S23" s="622"/>
      <c r="T23" s="622"/>
      <c r="U23" s="622"/>
      <c r="V23" s="622"/>
      <c r="W23" s="622"/>
      <c r="X23" s="622"/>
      <c r="Y23" s="623"/>
      <c r="Z23" s="659">
        <v>2</v>
      </c>
      <c r="AA23" s="659"/>
      <c r="AB23" s="659"/>
      <c r="AC23" s="659"/>
      <c r="AD23" s="660" t="s">
        <v>122</v>
      </c>
      <c r="AE23" s="660"/>
      <c r="AF23" s="660"/>
      <c r="AG23" s="660"/>
      <c r="AH23" s="660"/>
      <c r="AI23" s="660"/>
      <c r="AJ23" s="660"/>
      <c r="AK23" s="660"/>
      <c r="AL23" s="624" t="s">
        <v>122</v>
      </c>
      <c r="AM23" s="625"/>
      <c r="AN23" s="625"/>
      <c r="AO23" s="661"/>
      <c r="AP23" s="618" t="s">
        <v>272</v>
      </c>
      <c r="AQ23" s="698"/>
      <c r="AR23" s="698"/>
      <c r="AS23" s="698"/>
      <c r="AT23" s="698"/>
      <c r="AU23" s="698"/>
      <c r="AV23" s="698"/>
      <c r="AW23" s="698"/>
      <c r="AX23" s="698"/>
      <c r="AY23" s="698"/>
      <c r="AZ23" s="698"/>
      <c r="BA23" s="698"/>
      <c r="BB23" s="698"/>
      <c r="BC23" s="698"/>
      <c r="BD23" s="698"/>
      <c r="BE23" s="698"/>
      <c r="BF23" s="699"/>
      <c r="BG23" s="621">
        <v>669370</v>
      </c>
      <c r="BH23" s="622"/>
      <c r="BI23" s="622"/>
      <c r="BJ23" s="622"/>
      <c r="BK23" s="622"/>
      <c r="BL23" s="622"/>
      <c r="BM23" s="622"/>
      <c r="BN23" s="623"/>
      <c r="BO23" s="659">
        <v>5.7</v>
      </c>
      <c r="BP23" s="659"/>
      <c r="BQ23" s="659"/>
      <c r="BR23" s="659"/>
      <c r="BS23" s="660" t="s">
        <v>122</v>
      </c>
      <c r="BT23" s="660"/>
      <c r="BU23" s="660"/>
      <c r="BV23" s="660"/>
      <c r="BW23" s="660"/>
      <c r="BX23" s="660"/>
      <c r="BY23" s="660"/>
      <c r="BZ23" s="660"/>
      <c r="CA23" s="660"/>
      <c r="CB23" s="700"/>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2">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280</v>
      </c>
      <c r="CE24" s="680"/>
      <c r="CF24" s="680"/>
      <c r="CG24" s="680"/>
      <c r="CH24" s="680"/>
      <c r="CI24" s="680"/>
      <c r="CJ24" s="680"/>
      <c r="CK24" s="680"/>
      <c r="CL24" s="680"/>
      <c r="CM24" s="680"/>
      <c r="CN24" s="680"/>
      <c r="CO24" s="680"/>
      <c r="CP24" s="680"/>
      <c r="CQ24" s="681"/>
      <c r="CR24" s="676">
        <v>25061547</v>
      </c>
      <c r="CS24" s="677"/>
      <c r="CT24" s="677"/>
      <c r="CU24" s="677"/>
      <c r="CV24" s="677"/>
      <c r="CW24" s="677"/>
      <c r="CX24" s="677"/>
      <c r="CY24" s="702"/>
      <c r="CZ24" s="703">
        <v>51.3</v>
      </c>
      <c r="DA24" s="685"/>
      <c r="DB24" s="685"/>
      <c r="DC24" s="705"/>
      <c r="DD24" s="701">
        <v>16150094</v>
      </c>
      <c r="DE24" s="677"/>
      <c r="DF24" s="677"/>
      <c r="DG24" s="677"/>
      <c r="DH24" s="677"/>
      <c r="DI24" s="677"/>
      <c r="DJ24" s="677"/>
      <c r="DK24" s="702"/>
      <c r="DL24" s="701">
        <v>14694670</v>
      </c>
      <c r="DM24" s="677"/>
      <c r="DN24" s="677"/>
      <c r="DO24" s="677"/>
      <c r="DP24" s="677"/>
      <c r="DQ24" s="677"/>
      <c r="DR24" s="677"/>
      <c r="DS24" s="677"/>
      <c r="DT24" s="677"/>
      <c r="DU24" s="677"/>
      <c r="DV24" s="702"/>
      <c r="DW24" s="703">
        <v>59.9</v>
      </c>
      <c r="DX24" s="685"/>
      <c r="DY24" s="685"/>
      <c r="DZ24" s="685"/>
      <c r="EA24" s="685"/>
      <c r="EB24" s="685"/>
      <c r="EC24" s="704"/>
    </row>
    <row r="25" spans="2:133" ht="11.25" customHeight="1" x14ac:dyDescent="0.2">
      <c r="B25" s="618" t="s">
        <v>281</v>
      </c>
      <c r="C25" s="619"/>
      <c r="D25" s="619"/>
      <c r="E25" s="619"/>
      <c r="F25" s="619"/>
      <c r="G25" s="619"/>
      <c r="H25" s="619"/>
      <c r="I25" s="619"/>
      <c r="J25" s="619"/>
      <c r="K25" s="619"/>
      <c r="L25" s="619"/>
      <c r="M25" s="619"/>
      <c r="N25" s="619"/>
      <c r="O25" s="619"/>
      <c r="P25" s="619"/>
      <c r="Q25" s="620"/>
      <c r="R25" s="621">
        <v>26036896</v>
      </c>
      <c r="S25" s="622"/>
      <c r="T25" s="622"/>
      <c r="U25" s="622"/>
      <c r="V25" s="622"/>
      <c r="W25" s="622"/>
      <c r="X25" s="622"/>
      <c r="Y25" s="623"/>
      <c r="Z25" s="659">
        <v>51.7</v>
      </c>
      <c r="AA25" s="659"/>
      <c r="AB25" s="659"/>
      <c r="AC25" s="659"/>
      <c r="AD25" s="660">
        <v>24381700</v>
      </c>
      <c r="AE25" s="660"/>
      <c r="AF25" s="660"/>
      <c r="AG25" s="660"/>
      <c r="AH25" s="660"/>
      <c r="AI25" s="660"/>
      <c r="AJ25" s="660"/>
      <c r="AK25" s="660"/>
      <c r="AL25" s="624">
        <v>99.7</v>
      </c>
      <c r="AM25" s="625"/>
      <c r="AN25" s="625"/>
      <c r="AO25" s="661"/>
      <c r="AP25" s="618" t="s">
        <v>282</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283</v>
      </c>
      <c r="CE25" s="619"/>
      <c r="CF25" s="619"/>
      <c r="CG25" s="619"/>
      <c r="CH25" s="619"/>
      <c r="CI25" s="619"/>
      <c r="CJ25" s="619"/>
      <c r="CK25" s="619"/>
      <c r="CL25" s="619"/>
      <c r="CM25" s="619"/>
      <c r="CN25" s="619"/>
      <c r="CO25" s="619"/>
      <c r="CP25" s="619"/>
      <c r="CQ25" s="620"/>
      <c r="CR25" s="621">
        <v>8060266</v>
      </c>
      <c r="CS25" s="634"/>
      <c r="CT25" s="634"/>
      <c r="CU25" s="634"/>
      <c r="CV25" s="634"/>
      <c r="CW25" s="634"/>
      <c r="CX25" s="634"/>
      <c r="CY25" s="635"/>
      <c r="CZ25" s="624">
        <v>16.5</v>
      </c>
      <c r="DA25" s="636"/>
      <c r="DB25" s="636"/>
      <c r="DC25" s="637"/>
      <c r="DD25" s="627">
        <v>7337217</v>
      </c>
      <c r="DE25" s="634"/>
      <c r="DF25" s="634"/>
      <c r="DG25" s="634"/>
      <c r="DH25" s="634"/>
      <c r="DI25" s="634"/>
      <c r="DJ25" s="634"/>
      <c r="DK25" s="635"/>
      <c r="DL25" s="627">
        <v>7132372</v>
      </c>
      <c r="DM25" s="634"/>
      <c r="DN25" s="634"/>
      <c r="DO25" s="634"/>
      <c r="DP25" s="634"/>
      <c r="DQ25" s="634"/>
      <c r="DR25" s="634"/>
      <c r="DS25" s="634"/>
      <c r="DT25" s="634"/>
      <c r="DU25" s="634"/>
      <c r="DV25" s="635"/>
      <c r="DW25" s="624">
        <v>29.1</v>
      </c>
      <c r="DX25" s="636"/>
      <c r="DY25" s="636"/>
      <c r="DZ25" s="636"/>
      <c r="EA25" s="636"/>
      <c r="EB25" s="636"/>
      <c r="EC25" s="648"/>
    </row>
    <row r="26" spans="2:133" ht="11.25" customHeight="1" x14ac:dyDescent="0.2">
      <c r="B26" s="618" t="s">
        <v>284</v>
      </c>
      <c r="C26" s="619"/>
      <c r="D26" s="619"/>
      <c r="E26" s="619"/>
      <c r="F26" s="619"/>
      <c r="G26" s="619"/>
      <c r="H26" s="619"/>
      <c r="I26" s="619"/>
      <c r="J26" s="619"/>
      <c r="K26" s="619"/>
      <c r="L26" s="619"/>
      <c r="M26" s="619"/>
      <c r="N26" s="619"/>
      <c r="O26" s="619"/>
      <c r="P26" s="619"/>
      <c r="Q26" s="620"/>
      <c r="R26" s="621">
        <v>7644</v>
      </c>
      <c r="S26" s="622"/>
      <c r="T26" s="622"/>
      <c r="U26" s="622"/>
      <c r="V26" s="622"/>
      <c r="W26" s="622"/>
      <c r="X26" s="622"/>
      <c r="Y26" s="623"/>
      <c r="Z26" s="659">
        <v>0</v>
      </c>
      <c r="AA26" s="659"/>
      <c r="AB26" s="659"/>
      <c r="AC26" s="659"/>
      <c r="AD26" s="660">
        <v>7644</v>
      </c>
      <c r="AE26" s="660"/>
      <c r="AF26" s="660"/>
      <c r="AG26" s="660"/>
      <c r="AH26" s="660"/>
      <c r="AI26" s="660"/>
      <c r="AJ26" s="660"/>
      <c r="AK26" s="660"/>
      <c r="AL26" s="624">
        <v>0</v>
      </c>
      <c r="AM26" s="625"/>
      <c r="AN26" s="625"/>
      <c r="AO26" s="661"/>
      <c r="AP26" s="618" t="s">
        <v>285</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286</v>
      </c>
      <c r="CE26" s="619"/>
      <c r="CF26" s="619"/>
      <c r="CG26" s="619"/>
      <c r="CH26" s="619"/>
      <c r="CI26" s="619"/>
      <c r="CJ26" s="619"/>
      <c r="CK26" s="619"/>
      <c r="CL26" s="619"/>
      <c r="CM26" s="619"/>
      <c r="CN26" s="619"/>
      <c r="CO26" s="619"/>
      <c r="CP26" s="619"/>
      <c r="CQ26" s="620"/>
      <c r="CR26" s="621">
        <v>4763613</v>
      </c>
      <c r="CS26" s="622"/>
      <c r="CT26" s="622"/>
      <c r="CU26" s="622"/>
      <c r="CV26" s="622"/>
      <c r="CW26" s="622"/>
      <c r="CX26" s="622"/>
      <c r="CY26" s="623"/>
      <c r="CZ26" s="624">
        <v>9.8000000000000007</v>
      </c>
      <c r="DA26" s="636"/>
      <c r="DB26" s="636"/>
      <c r="DC26" s="637"/>
      <c r="DD26" s="627">
        <v>4454922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287</v>
      </c>
      <c r="C27" s="619"/>
      <c r="D27" s="619"/>
      <c r="E27" s="619"/>
      <c r="F27" s="619"/>
      <c r="G27" s="619"/>
      <c r="H27" s="619"/>
      <c r="I27" s="619"/>
      <c r="J27" s="619"/>
      <c r="K27" s="619"/>
      <c r="L27" s="619"/>
      <c r="M27" s="619"/>
      <c r="N27" s="619"/>
      <c r="O27" s="619"/>
      <c r="P27" s="619"/>
      <c r="Q27" s="620"/>
      <c r="R27" s="621">
        <v>134310</v>
      </c>
      <c r="S27" s="622"/>
      <c r="T27" s="622"/>
      <c r="U27" s="622"/>
      <c r="V27" s="622"/>
      <c r="W27" s="622"/>
      <c r="X27" s="622"/>
      <c r="Y27" s="623"/>
      <c r="Z27" s="659">
        <v>0.3</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11670406</v>
      </c>
      <c r="BH27" s="622"/>
      <c r="BI27" s="622"/>
      <c r="BJ27" s="622"/>
      <c r="BK27" s="622"/>
      <c r="BL27" s="622"/>
      <c r="BM27" s="622"/>
      <c r="BN27" s="623"/>
      <c r="BO27" s="659">
        <v>100</v>
      </c>
      <c r="BP27" s="659"/>
      <c r="BQ27" s="659"/>
      <c r="BR27" s="659"/>
      <c r="BS27" s="660">
        <v>258006</v>
      </c>
      <c r="BT27" s="660"/>
      <c r="BU27" s="660"/>
      <c r="BV27" s="660"/>
      <c r="BW27" s="660"/>
      <c r="BX27" s="660"/>
      <c r="BY27" s="660"/>
      <c r="BZ27" s="660"/>
      <c r="CA27" s="660"/>
      <c r="CB27" s="700"/>
      <c r="CD27" s="618" t="s">
        <v>289</v>
      </c>
      <c r="CE27" s="619"/>
      <c r="CF27" s="619"/>
      <c r="CG27" s="619"/>
      <c r="CH27" s="619"/>
      <c r="CI27" s="619"/>
      <c r="CJ27" s="619"/>
      <c r="CK27" s="619"/>
      <c r="CL27" s="619"/>
      <c r="CM27" s="619"/>
      <c r="CN27" s="619"/>
      <c r="CO27" s="619"/>
      <c r="CP27" s="619"/>
      <c r="CQ27" s="620"/>
      <c r="CR27" s="621">
        <v>12721097</v>
      </c>
      <c r="CS27" s="634"/>
      <c r="CT27" s="634"/>
      <c r="CU27" s="634"/>
      <c r="CV27" s="634"/>
      <c r="CW27" s="634"/>
      <c r="CX27" s="634"/>
      <c r="CY27" s="635"/>
      <c r="CZ27" s="624">
        <v>26.1</v>
      </c>
      <c r="DA27" s="636"/>
      <c r="DB27" s="636"/>
      <c r="DC27" s="637"/>
      <c r="DD27" s="627">
        <v>4539155</v>
      </c>
      <c r="DE27" s="634"/>
      <c r="DF27" s="634"/>
      <c r="DG27" s="634"/>
      <c r="DH27" s="634"/>
      <c r="DI27" s="634"/>
      <c r="DJ27" s="634"/>
      <c r="DK27" s="635"/>
      <c r="DL27" s="627">
        <v>3288576</v>
      </c>
      <c r="DM27" s="634"/>
      <c r="DN27" s="634"/>
      <c r="DO27" s="634"/>
      <c r="DP27" s="634"/>
      <c r="DQ27" s="634"/>
      <c r="DR27" s="634"/>
      <c r="DS27" s="634"/>
      <c r="DT27" s="634"/>
      <c r="DU27" s="634"/>
      <c r="DV27" s="635"/>
      <c r="DW27" s="624">
        <v>13.4</v>
      </c>
      <c r="DX27" s="636"/>
      <c r="DY27" s="636"/>
      <c r="DZ27" s="636"/>
      <c r="EA27" s="636"/>
      <c r="EB27" s="636"/>
      <c r="EC27" s="648"/>
    </row>
    <row r="28" spans="2:133" ht="11.25" customHeight="1" x14ac:dyDescent="0.2">
      <c r="B28" s="618" t="s">
        <v>290</v>
      </c>
      <c r="C28" s="619"/>
      <c r="D28" s="619"/>
      <c r="E28" s="619"/>
      <c r="F28" s="619"/>
      <c r="G28" s="619"/>
      <c r="H28" s="619"/>
      <c r="I28" s="619"/>
      <c r="J28" s="619"/>
      <c r="K28" s="619"/>
      <c r="L28" s="619"/>
      <c r="M28" s="619"/>
      <c r="N28" s="619"/>
      <c r="O28" s="619"/>
      <c r="P28" s="619"/>
      <c r="Q28" s="620"/>
      <c r="R28" s="621">
        <v>607632</v>
      </c>
      <c r="S28" s="622"/>
      <c r="T28" s="622"/>
      <c r="U28" s="622"/>
      <c r="V28" s="622"/>
      <c r="W28" s="622"/>
      <c r="X28" s="622"/>
      <c r="Y28" s="623"/>
      <c r="Z28" s="659">
        <v>1.2</v>
      </c>
      <c r="AA28" s="659"/>
      <c r="AB28" s="659"/>
      <c r="AC28" s="659"/>
      <c r="AD28" s="660">
        <v>30463</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4280184</v>
      </c>
      <c r="CS28" s="622"/>
      <c r="CT28" s="622"/>
      <c r="CU28" s="622"/>
      <c r="CV28" s="622"/>
      <c r="CW28" s="622"/>
      <c r="CX28" s="622"/>
      <c r="CY28" s="623"/>
      <c r="CZ28" s="624">
        <v>8.8000000000000007</v>
      </c>
      <c r="DA28" s="636"/>
      <c r="DB28" s="636"/>
      <c r="DC28" s="637"/>
      <c r="DD28" s="627">
        <v>4273722</v>
      </c>
      <c r="DE28" s="622"/>
      <c r="DF28" s="622"/>
      <c r="DG28" s="622"/>
      <c r="DH28" s="622"/>
      <c r="DI28" s="622"/>
      <c r="DJ28" s="622"/>
      <c r="DK28" s="623"/>
      <c r="DL28" s="627">
        <v>4273722</v>
      </c>
      <c r="DM28" s="622"/>
      <c r="DN28" s="622"/>
      <c r="DO28" s="622"/>
      <c r="DP28" s="622"/>
      <c r="DQ28" s="622"/>
      <c r="DR28" s="622"/>
      <c r="DS28" s="622"/>
      <c r="DT28" s="622"/>
      <c r="DU28" s="622"/>
      <c r="DV28" s="623"/>
      <c r="DW28" s="624">
        <v>17.399999999999999</v>
      </c>
      <c r="DX28" s="636"/>
      <c r="DY28" s="636"/>
      <c r="DZ28" s="636"/>
      <c r="EA28" s="636"/>
      <c r="EB28" s="636"/>
      <c r="EC28" s="648"/>
    </row>
    <row r="29" spans="2:133" ht="11.25" customHeight="1" x14ac:dyDescent="0.2">
      <c r="B29" s="618" t="s">
        <v>292</v>
      </c>
      <c r="C29" s="619"/>
      <c r="D29" s="619"/>
      <c r="E29" s="619"/>
      <c r="F29" s="619"/>
      <c r="G29" s="619"/>
      <c r="H29" s="619"/>
      <c r="I29" s="619"/>
      <c r="J29" s="619"/>
      <c r="K29" s="619"/>
      <c r="L29" s="619"/>
      <c r="M29" s="619"/>
      <c r="N29" s="619"/>
      <c r="O29" s="619"/>
      <c r="P29" s="619"/>
      <c r="Q29" s="620"/>
      <c r="R29" s="621">
        <v>157829</v>
      </c>
      <c r="S29" s="622"/>
      <c r="T29" s="622"/>
      <c r="U29" s="622"/>
      <c r="V29" s="622"/>
      <c r="W29" s="622"/>
      <c r="X29" s="622"/>
      <c r="Y29" s="623"/>
      <c r="Z29" s="659">
        <v>0.3</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293</v>
      </c>
      <c r="CE29" s="641"/>
      <c r="CF29" s="618" t="s">
        <v>66</v>
      </c>
      <c r="CG29" s="619"/>
      <c r="CH29" s="619"/>
      <c r="CI29" s="619"/>
      <c r="CJ29" s="619"/>
      <c r="CK29" s="619"/>
      <c r="CL29" s="619"/>
      <c r="CM29" s="619"/>
      <c r="CN29" s="619"/>
      <c r="CO29" s="619"/>
      <c r="CP29" s="619"/>
      <c r="CQ29" s="620"/>
      <c r="CR29" s="621">
        <v>4279506</v>
      </c>
      <c r="CS29" s="634"/>
      <c r="CT29" s="634"/>
      <c r="CU29" s="634"/>
      <c r="CV29" s="634"/>
      <c r="CW29" s="634"/>
      <c r="CX29" s="634"/>
      <c r="CY29" s="635"/>
      <c r="CZ29" s="624">
        <v>8.8000000000000007</v>
      </c>
      <c r="DA29" s="636"/>
      <c r="DB29" s="636"/>
      <c r="DC29" s="637"/>
      <c r="DD29" s="627">
        <v>4273044</v>
      </c>
      <c r="DE29" s="634"/>
      <c r="DF29" s="634"/>
      <c r="DG29" s="634"/>
      <c r="DH29" s="634"/>
      <c r="DI29" s="634"/>
      <c r="DJ29" s="634"/>
      <c r="DK29" s="635"/>
      <c r="DL29" s="627">
        <v>4273044</v>
      </c>
      <c r="DM29" s="634"/>
      <c r="DN29" s="634"/>
      <c r="DO29" s="634"/>
      <c r="DP29" s="634"/>
      <c r="DQ29" s="634"/>
      <c r="DR29" s="634"/>
      <c r="DS29" s="634"/>
      <c r="DT29" s="634"/>
      <c r="DU29" s="634"/>
      <c r="DV29" s="635"/>
      <c r="DW29" s="624">
        <v>17.399999999999999</v>
      </c>
      <c r="DX29" s="636"/>
      <c r="DY29" s="636"/>
      <c r="DZ29" s="636"/>
      <c r="EA29" s="636"/>
      <c r="EB29" s="636"/>
      <c r="EC29" s="648"/>
    </row>
    <row r="30" spans="2:133" ht="11.25" customHeight="1" x14ac:dyDescent="0.2">
      <c r="B30" s="618" t="s">
        <v>294</v>
      </c>
      <c r="C30" s="619"/>
      <c r="D30" s="619"/>
      <c r="E30" s="619"/>
      <c r="F30" s="619"/>
      <c r="G30" s="619"/>
      <c r="H30" s="619"/>
      <c r="I30" s="619"/>
      <c r="J30" s="619"/>
      <c r="K30" s="619"/>
      <c r="L30" s="619"/>
      <c r="M30" s="619"/>
      <c r="N30" s="619"/>
      <c r="O30" s="619"/>
      <c r="P30" s="619"/>
      <c r="Q30" s="620"/>
      <c r="R30" s="621">
        <v>9521006</v>
      </c>
      <c r="S30" s="622"/>
      <c r="T30" s="622"/>
      <c r="U30" s="622"/>
      <c r="V30" s="622"/>
      <c r="W30" s="622"/>
      <c r="X30" s="622"/>
      <c r="Y30" s="623"/>
      <c r="Z30" s="659">
        <v>18.899999999999999</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1"/>
      <c r="BI30" s="691"/>
      <c r="BJ30" s="691"/>
      <c r="BK30" s="691"/>
      <c r="BL30" s="691"/>
      <c r="BM30" s="691"/>
      <c r="BN30" s="691"/>
      <c r="BO30" s="691"/>
      <c r="BP30" s="691"/>
      <c r="BQ30" s="692"/>
      <c r="BR30" s="673" t="s">
        <v>296</v>
      </c>
      <c r="BS30" s="691"/>
      <c r="BT30" s="691"/>
      <c r="BU30" s="691"/>
      <c r="BV30" s="691"/>
      <c r="BW30" s="691"/>
      <c r="BX30" s="691"/>
      <c r="BY30" s="691"/>
      <c r="BZ30" s="691"/>
      <c r="CA30" s="691"/>
      <c r="CB30" s="692"/>
      <c r="CD30" s="642"/>
      <c r="CE30" s="643"/>
      <c r="CF30" s="618" t="s">
        <v>297</v>
      </c>
      <c r="CG30" s="619"/>
      <c r="CH30" s="619"/>
      <c r="CI30" s="619"/>
      <c r="CJ30" s="619"/>
      <c r="CK30" s="619"/>
      <c r="CL30" s="619"/>
      <c r="CM30" s="619"/>
      <c r="CN30" s="619"/>
      <c r="CO30" s="619"/>
      <c r="CP30" s="619"/>
      <c r="CQ30" s="620"/>
      <c r="CR30" s="621">
        <v>4158283</v>
      </c>
      <c r="CS30" s="622"/>
      <c r="CT30" s="622"/>
      <c r="CU30" s="622"/>
      <c r="CV30" s="622"/>
      <c r="CW30" s="622"/>
      <c r="CX30" s="622"/>
      <c r="CY30" s="623"/>
      <c r="CZ30" s="624">
        <v>8.5</v>
      </c>
      <c r="DA30" s="636"/>
      <c r="DB30" s="636"/>
      <c r="DC30" s="637"/>
      <c r="DD30" s="627">
        <v>4154948</v>
      </c>
      <c r="DE30" s="622"/>
      <c r="DF30" s="622"/>
      <c r="DG30" s="622"/>
      <c r="DH30" s="622"/>
      <c r="DI30" s="622"/>
      <c r="DJ30" s="622"/>
      <c r="DK30" s="623"/>
      <c r="DL30" s="627">
        <v>4154948</v>
      </c>
      <c r="DM30" s="622"/>
      <c r="DN30" s="622"/>
      <c r="DO30" s="622"/>
      <c r="DP30" s="622"/>
      <c r="DQ30" s="622"/>
      <c r="DR30" s="622"/>
      <c r="DS30" s="622"/>
      <c r="DT30" s="622"/>
      <c r="DU30" s="622"/>
      <c r="DV30" s="623"/>
      <c r="DW30" s="624">
        <v>16.899999999999999</v>
      </c>
      <c r="DX30" s="636"/>
      <c r="DY30" s="636"/>
      <c r="DZ30" s="636"/>
      <c r="EA30" s="636"/>
      <c r="EB30" s="636"/>
      <c r="EC30" s="648"/>
    </row>
    <row r="31" spans="2:133" ht="11.25" customHeight="1" x14ac:dyDescent="0.2">
      <c r="B31" s="688" t="s">
        <v>298</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299</v>
      </c>
      <c r="AQ31" s="694"/>
      <c r="AR31" s="694"/>
      <c r="AS31" s="694"/>
      <c r="AT31" s="695" t="s">
        <v>300</v>
      </c>
      <c r="AU31" s="206"/>
      <c r="AV31" s="206"/>
      <c r="AW31" s="206"/>
      <c r="AX31" s="679" t="s">
        <v>178</v>
      </c>
      <c r="AY31" s="680"/>
      <c r="AZ31" s="680"/>
      <c r="BA31" s="680"/>
      <c r="BB31" s="680"/>
      <c r="BC31" s="680"/>
      <c r="BD31" s="680"/>
      <c r="BE31" s="680"/>
      <c r="BF31" s="681"/>
      <c r="BG31" s="683">
        <v>99.1</v>
      </c>
      <c r="BH31" s="684"/>
      <c r="BI31" s="684"/>
      <c r="BJ31" s="684"/>
      <c r="BK31" s="684"/>
      <c r="BL31" s="684"/>
      <c r="BM31" s="685">
        <v>97.6</v>
      </c>
      <c r="BN31" s="684"/>
      <c r="BO31" s="684"/>
      <c r="BP31" s="684"/>
      <c r="BQ31" s="686"/>
      <c r="BR31" s="683">
        <v>99</v>
      </c>
      <c r="BS31" s="684"/>
      <c r="BT31" s="684"/>
      <c r="BU31" s="684"/>
      <c r="BV31" s="684"/>
      <c r="BW31" s="684"/>
      <c r="BX31" s="685">
        <v>97.7</v>
      </c>
      <c r="BY31" s="684"/>
      <c r="BZ31" s="684"/>
      <c r="CA31" s="684"/>
      <c r="CB31" s="686"/>
      <c r="CD31" s="642"/>
      <c r="CE31" s="643"/>
      <c r="CF31" s="618" t="s">
        <v>301</v>
      </c>
      <c r="CG31" s="619"/>
      <c r="CH31" s="619"/>
      <c r="CI31" s="619"/>
      <c r="CJ31" s="619"/>
      <c r="CK31" s="619"/>
      <c r="CL31" s="619"/>
      <c r="CM31" s="619"/>
      <c r="CN31" s="619"/>
      <c r="CO31" s="619"/>
      <c r="CP31" s="619"/>
      <c r="CQ31" s="620"/>
      <c r="CR31" s="621">
        <v>121223</v>
      </c>
      <c r="CS31" s="634"/>
      <c r="CT31" s="634"/>
      <c r="CU31" s="634"/>
      <c r="CV31" s="634"/>
      <c r="CW31" s="634"/>
      <c r="CX31" s="634"/>
      <c r="CY31" s="635"/>
      <c r="CZ31" s="624">
        <v>0.2</v>
      </c>
      <c r="DA31" s="636"/>
      <c r="DB31" s="636"/>
      <c r="DC31" s="637"/>
      <c r="DD31" s="627">
        <v>118096</v>
      </c>
      <c r="DE31" s="634"/>
      <c r="DF31" s="634"/>
      <c r="DG31" s="634"/>
      <c r="DH31" s="634"/>
      <c r="DI31" s="634"/>
      <c r="DJ31" s="634"/>
      <c r="DK31" s="635"/>
      <c r="DL31" s="627">
        <v>118096</v>
      </c>
      <c r="DM31" s="634"/>
      <c r="DN31" s="634"/>
      <c r="DO31" s="634"/>
      <c r="DP31" s="634"/>
      <c r="DQ31" s="634"/>
      <c r="DR31" s="634"/>
      <c r="DS31" s="634"/>
      <c r="DT31" s="634"/>
      <c r="DU31" s="634"/>
      <c r="DV31" s="635"/>
      <c r="DW31" s="624">
        <v>0.5</v>
      </c>
      <c r="DX31" s="636"/>
      <c r="DY31" s="636"/>
      <c r="DZ31" s="636"/>
      <c r="EA31" s="636"/>
      <c r="EB31" s="636"/>
      <c r="EC31" s="648"/>
    </row>
    <row r="32" spans="2:133" ht="11.25" customHeight="1" x14ac:dyDescent="0.2">
      <c r="B32" s="618" t="s">
        <v>302</v>
      </c>
      <c r="C32" s="619"/>
      <c r="D32" s="619"/>
      <c r="E32" s="619"/>
      <c r="F32" s="619"/>
      <c r="G32" s="619"/>
      <c r="H32" s="619"/>
      <c r="I32" s="619"/>
      <c r="J32" s="619"/>
      <c r="K32" s="619"/>
      <c r="L32" s="619"/>
      <c r="M32" s="619"/>
      <c r="N32" s="619"/>
      <c r="O32" s="619"/>
      <c r="P32" s="619"/>
      <c r="Q32" s="620"/>
      <c r="R32" s="621">
        <v>4312743</v>
      </c>
      <c r="S32" s="622"/>
      <c r="T32" s="622"/>
      <c r="U32" s="622"/>
      <c r="V32" s="622"/>
      <c r="W32" s="622"/>
      <c r="X32" s="622"/>
      <c r="Y32" s="623"/>
      <c r="Z32" s="659">
        <v>8.6</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303</v>
      </c>
      <c r="AX32" s="618" t="s">
        <v>304</v>
      </c>
      <c r="AY32" s="619"/>
      <c r="AZ32" s="619"/>
      <c r="BA32" s="619"/>
      <c r="BB32" s="619"/>
      <c r="BC32" s="619"/>
      <c r="BD32" s="619"/>
      <c r="BE32" s="619"/>
      <c r="BF32" s="620"/>
      <c r="BG32" s="687">
        <v>98.9</v>
      </c>
      <c r="BH32" s="634"/>
      <c r="BI32" s="634"/>
      <c r="BJ32" s="634"/>
      <c r="BK32" s="634"/>
      <c r="BL32" s="634"/>
      <c r="BM32" s="625">
        <v>97.2</v>
      </c>
      <c r="BN32" s="634"/>
      <c r="BO32" s="634"/>
      <c r="BP32" s="634"/>
      <c r="BQ32" s="657"/>
      <c r="BR32" s="687">
        <v>98.9</v>
      </c>
      <c r="BS32" s="634"/>
      <c r="BT32" s="634"/>
      <c r="BU32" s="634"/>
      <c r="BV32" s="634"/>
      <c r="BW32" s="634"/>
      <c r="BX32" s="625">
        <v>97.6</v>
      </c>
      <c r="BY32" s="634"/>
      <c r="BZ32" s="634"/>
      <c r="CA32" s="634"/>
      <c r="CB32" s="657"/>
      <c r="CD32" s="644"/>
      <c r="CE32" s="645"/>
      <c r="CF32" s="618" t="s">
        <v>305</v>
      </c>
      <c r="CG32" s="619"/>
      <c r="CH32" s="619"/>
      <c r="CI32" s="619"/>
      <c r="CJ32" s="619"/>
      <c r="CK32" s="619"/>
      <c r="CL32" s="619"/>
      <c r="CM32" s="619"/>
      <c r="CN32" s="619"/>
      <c r="CO32" s="619"/>
      <c r="CP32" s="619"/>
      <c r="CQ32" s="620"/>
      <c r="CR32" s="621">
        <v>678</v>
      </c>
      <c r="CS32" s="622"/>
      <c r="CT32" s="622"/>
      <c r="CU32" s="622"/>
      <c r="CV32" s="622"/>
      <c r="CW32" s="622"/>
      <c r="CX32" s="622"/>
      <c r="CY32" s="623"/>
      <c r="CZ32" s="624">
        <v>0</v>
      </c>
      <c r="DA32" s="636"/>
      <c r="DB32" s="636"/>
      <c r="DC32" s="637"/>
      <c r="DD32" s="627">
        <v>678</v>
      </c>
      <c r="DE32" s="622"/>
      <c r="DF32" s="622"/>
      <c r="DG32" s="622"/>
      <c r="DH32" s="622"/>
      <c r="DI32" s="622"/>
      <c r="DJ32" s="622"/>
      <c r="DK32" s="623"/>
      <c r="DL32" s="627">
        <v>678</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2">
      <c r="B33" s="618" t="s">
        <v>306</v>
      </c>
      <c r="C33" s="619"/>
      <c r="D33" s="619"/>
      <c r="E33" s="619"/>
      <c r="F33" s="619"/>
      <c r="G33" s="619"/>
      <c r="H33" s="619"/>
      <c r="I33" s="619"/>
      <c r="J33" s="619"/>
      <c r="K33" s="619"/>
      <c r="L33" s="619"/>
      <c r="M33" s="619"/>
      <c r="N33" s="619"/>
      <c r="O33" s="619"/>
      <c r="P33" s="619"/>
      <c r="Q33" s="620"/>
      <c r="R33" s="621">
        <v>50964</v>
      </c>
      <c r="S33" s="622"/>
      <c r="T33" s="622"/>
      <c r="U33" s="622"/>
      <c r="V33" s="622"/>
      <c r="W33" s="622"/>
      <c r="X33" s="622"/>
      <c r="Y33" s="623"/>
      <c r="Z33" s="659">
        <v>0.1</v>
      </c>
      <c r="AA33" s="659"/>
      <c r="AB33" s="659"/>
      <c r="AC33" s="659"/>
      <c r="AD33" s="660">
        <v>6777</v>
      </c>
      <c r="AE33" s="660"/>
      <c r="AF33" s="660"/>
      <c r="AG33" s="660"/>
      <c r="AH33" s="660"/>
      <c r="AI33" s="660"/>
      <c r="AJ33" s="660"/>
      <c r="AK33" s="660"/>
      <c r="AL33" s="624">
        <v>0</v>
      </c>
      <c r="AM33" s="625"/>
      <c r="AN33" s="625"/>
      <c r="AO33" s="661"/>
      <c r="AP33" s="664"/>
      <c r="AQ33" s="665"/>
      <c r="AR33" s="665"/>
      <c r="AS33" s="665"/>
      <c r="AT33" s="697"/>
      <c r="AU33" s="207"/>
      <c r="AV33" s="207"/>
      <c r="AW33" s="207"/>
      <c r="AX33" s="602" t="s">
        <v>307</v>
      </c>
      <c r="AY33" s="603"/>
      <c r="AZ33" s="603"/>
      <c r="BA33" s="603"/>
      <c r="BB33" s="603"/>
      <c r="BC33" s="603"/>
      <c r="BD33" s="603"/>
      <c r="BE33" s="603"/>
      <c r="BF33" s="604"/>
      <c r="BG33" s="682">
        <v>99.1</v>
      </c>
      <c r="BH33" s="606"/>
      <c r="BI33" s="606"/>
      <c r="BJ33" s="606"/>
      <c r="BK33" s="606"/>
      <c r="BL33" s="606"/>
      <c r="BM33" s="652">
        <v>97.6</v>
      </c>
      <c r="BN33" s="606"/>
      <c r="BO33" s="606"/>
      <c r="BP33" s="606"/>
      <c r="BQ33" s="669"/>
      <c r="BR33" s="682">
        <v>99.1</v>
      </c>
      <c r="BS33" s="606"/>
      <c r="BT33" s="606"/>
      <c r="BU33" s="606"/>
      <c r="BV33" s="606"/>
      <c r="BW33" s="606"/>
      <c r="BX33" s="652">
        <v>97.5</v>
      </c>
      <c r="BY33" s="606"/>
      <c r="BZ33" s="606"/>
      <c r="CA33" s="606"/>
      <c r="CB33" s="669"/>
      <c r="CD33" s="618" t="s">
        <v>308</v>
      </c>
      <c r="CE33" s="619"/>
      <c r="CF33" s="619"/>
      <c r="CG33" s="619"/>
      <c r="CH33" s="619"/>
      <c r="CI33" s="619"/>
      <c r="CJ33" s="619"/>
      <c r="CK33" s="619"/>
      <c r="CL33" s="619"/>
      <c r="CM33" s="619"/>
      <c r="CN33" s="619"/>
      <c r="CO33" s="619"/>
      <c r="CP33" s="619"/>
      <c r="CQ33" s="620"/>
      <c r="CR33" s="621">
        <v>15245504</v>
      </c>
      <c r="CS33" s="634"/>
      <c r="CT33" s="634"/>
      <c r="CU33" s="634"/>
      <c r="CV33" s="634"/>
      <c r="CW33" s="634"/>
      <c r="CX33" s="634"/>
      <c r="CY33" s="635"/>
      <c r="CZ33" s="624">
        <v>31.2</v>
      </c>
      <c r="DA33" s="636"/>
      <c r="DB33" s="636"/>
      <c r="DC33" s="637"/>
      <c r="DD33" s="627">
        <v>11734199</v>
      </c>
      <c r="DE33" s="634"/>
      <c r="DF33" s="634"/>
      <c r="DG33" s="634"/>
      <c r="DH33" s="634"/>
      <c r="DI33" s="634"/>
      <c r="DJ33" s="634"/>
      <c r="DK33" s="635"/>
      <c r="DL33" s="627">
        <v>9550175</v>
      </c>
      <c r="DM33" s="634"/>
      <c r="DN33" s="634"/>
      <c r="DO33" s="634"/>
      <c r="DP33" s="634"/>
      <c r="DQ33" s="634"/>
      <c r="DR33" s="634"/>
      <c r="DS33" s="634"/>
      <c r="DT33" s="634"/>
      <c r="DU33" s="634"/>
      <c r="DV33" s="635"/>
      <c r="DW33" s="624">
        <v>38.9</v>
      </c>
      <c r="DX33" s="636"/>
      <c r="DY33" s="636"/>
      <c r="DZ33" s="636"/>
      <c r="EA33" s="636"/>
      <c r="EB33" s="636"/>
      <c r="EC33" s="648"/>
    </row>
    <row r="34" spans="2:133" ht="11.25" customHeight="1" x14ac:dyDescent="0.2">
      <c r="B34" s="618" t="s">
        <v>309</v>
      </c>
      <c r="C34" s="619"/>
      <c r="D34" s="619"/>
      <c r="E34" s="619"/>
      <c r="F34" s="619"/>
      <c r="G34" s="619"/>
      <c r="H34" s="619"/>
      <c r="I34" s="619"/>
      <c r="J34" s="619"/>
      <c r="K34" s="619"/>
      <c r="L34" s="619"/>
      <c r="M34" s="619"/>
      <c r="N34" s="619"/>
      <c r="O34" s="619"/>
      <c r="P34" s="619"/>
      <c r="Q34" s="620"/>
      <c r="R34" s="621">
        <v>271413</v>
      </c>
      <c r="S34" s="622"/>
      <c r="T34" s="622"/>
      <c r="U34" s="622"/>
      <c r="V34" s="622"/>
      <c r="W34" s="622"/>
      <c r="X34" s="622"/>
      <c r="Y34" s="623"/>
      <c r="Z34" s="659">
        <v>0.5</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6715557</v>
      </c>
      <c r="CS34" s="622"/>
      <c r="CT34" s="622"/>
      <c r="CU34" s="622"/>
      <c r="CV34" s="622"/>
      <c r="CW34" s="622"/>
      <c r="CX34" s="622"/>
      <c r="CY34" s="623"/>
      <c r="CZ34" s="624">
        <v>13.8</v>
      </c>
      <c r="DA34" s="636"/>
      <c r="DB34" s="636"/>
      <c r="DC34" s="637"/>
      <c r="DD34" s="627">
        <v>4924969</v>
      </c>
      <c r="DE34" s="622"/>
      <c r="DF34" s="622"/>
      <c r="DG34" s="622"/>
      <c r="DH34" s="622"/>
      <c r="DI34" s="622"/>
      <c r="DJ34" s="622"/>
      <c r="DK34" s="623"/>
      <c r="DL34" s="627">
        <v>4345860</v>
      </c>
      <c r="DM34" s="622"/>
      <c r="DN34" s="622"/>
      <c r="DO34" s="622"/>
      <c r="DP34" s="622"/>
      <c r="DQ34" s="622"/>
      <c r="DR34" s="622"/>
      <c r="DS34" s="622"/>
      <c r="DT34" s="622"/>
      <c r="DU34" s="622"/>
      <c r="DV34" s="623"/>
      <c r="DW34" s="624">
        <v>17.7</v>
      </c>
      <c r="DX34" s="636"/>
      <c r="DY34" s="636"/>
      <c r="DZ34" s="636"/>
      <c r="EA34" s="636"/>
      <c r="EB34" s="636"/>
      <c r="EC34" s="648"/>
    </row>
    <row r="35" spans="2:133" ht="11.25" customHeight="1" x14ac:dyDescent="0.2">
      <c r="B35" s="618" t="s">
        <v>311</v>
      </c>
      <c r="C35" s="619"/>
      <c r="D35" s="619"/>
      <c r="E35" s="619"/>
      <c r="F35" s="619"/>
      <c r="G35" s="619"/>
      <c r="H35" s="619"/>
      <c r="I35" s="619"/>
      <c r="J35" s="619"/>
      <c r="K35" s="619"/>
      <c r="L35" s="619"/>
      <c r="M35" s="619"/>
      <c r="N35" s="619"/>
      <c r="O35" s="619"/>
      <c r="P35" s="619"/>
      <c r="Q35" s="620"/>
      <c r="R35" s="621">
        <v>2669564</v>
      </c>
      <c r="S35" s="622"/>
      <c r="T35" s="622"/>
      <c r="U35" s="622"/>
      <c r="V35" s="622"/>
      <c r="W35" s="622"/>
      <c r="X35" s="622"/>
      <c r="Y35" s="623"/>
      <c r="Z35" s="659">
        <v>5.3</v>
      </c>
      <c r="AA35" s="659"/>
      <c r="AB35" s="659"/>
      <c r="AC35" s="659"/>
      <c r="AD35" s="660" t="s">
        <v>122</v>
      </c>
      <c r="AE35" s="660"/>
      <c r="AF35" s="660"/>
      <c r="AG35" s="660"/>
      <c r="AH35" s="660"/>
      <c r="AI35" s="660"/>
      <c r="AJ35" s="660"/>
      <c r="AK35" s="660"/>
      <c r="AL35" s="624" t="s">
        <v>122</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317378</v>
      </c>
      <c r="CS35" s="634"/>
      <c r="CT35" s="634"/>
      <c r="CU35" s="634"/>
      <c r="CV35" s="634"/>
      <c r="CW35" s="634"/>
      <c r="CX35" s="634"/>
      <c r="CY35" s="635"/>
      <c r="CZ35" s="624">
        <v>0.7</v>
      </c>
      <c r="DA35" s="636"/>
      <c r="DB35" s="636"/>
      <c r="DC35" s="637"/>
      <c r="DD35" s="627">
        <v>255179</v>
      </c>
      <c r="DE35" s="634"/>
      <c r="DF35" s="634"/>
      <c r="DG35" s="634"/>
      <c r="DH35" s="634"/>
      <c r="DI35" s="634"/>
      <c r="DJ35" s="634"/>
      <c r="DK35" s="635"/>
      <c r="DL35" s="627">
        <v>255179</v>
      </c>
      <c r="DM35" s="634"/>
      <c r="DN35" s="634"/>
      <c r="DO35" s="634"/>
      <c r="DP35" s="634"/>
      <c r="DQ35" s="634"/>
      <c r="DR35" s="634"/>
      <c r="DS35" s="634"/>
      <c r="DT35" s="634"/>
      <c r="DU35" s="634"/>
      <c r="DV35" s="635"/>
      <c r="DW35" s="624">
        <v>1</v>
      </c>
      <c r="DX35" s="636"/>
      <c r="DY35" s="636"/>
      <c r="DZ35" s="636"/>
      <c r="EA35" s="636"/>
      <c r="EB35" s="636"/>
      <c r="EC35" s="648"/>
    </row>
    <row r="36" spans="2:133" ht="11.25" customHeight="1" x14ac:dyDescent="0.2">
      <c r="B36" s="618" t="s">
        <v>315</v>
      </c>
      <c r="C36" s="619"/>
      <c r="D36" s="619"/>
      <c r="E36" s="619"/>
      <c r="F36" s="619"/>
      <c r="G36" s="619"/>
      <c r="H36" s="619"/>
      <c r="I36" s="619"/>
      <c r="J36" s="619"/>
      <c r="K36" s="619"/>
      <c r="L36" s="619"/>
      <c r="M36" s="619"/>
      <c r="N36" s="619"/>
      <c r="O36" s="619"/>
      <c r="P36" s="619"/>
      <c r="Q36" s="620"/>
      <c r="R36" s="621">
        <v>1199768</v>
      </c>
      <c r="S36" s="622"/>
      <c r="T36" s="622"/>
      <c r="U36" s="622"/>
      <c r="V36" s="622"/>
      <c r="W36" s="622"/>
      <c r="X36" s="622"/>
      <c r="Y36" s="623"/>
      <c r="Z36" s="659">
        <v>2.4</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6">
        <v>5562009</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54452</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3771464</v>
      </c>
      <c r="CS36" s="622"/>
      <c r="CT36" s="622"/>
      <c r="CU36" s="622"/>
      <c r="CV36" s="622"/>
      <c r="CW36" s="622"/>
      <c r="CX36" s="622"/>
      <c r="CY36" s="623"/>
      <c r="CZ36" s="624">
        <v>7.7</v>
      </c>
      <c r="DA36" s="636"/>
      <c r="DB36" s="636"/>
      <c r="DC36" s="637"/>
      <c r="DD36" s="627">
        <v>3104792</v>
      </c>
      <c r="DE36" s="622"/>
      <c r="DF36" s="622"/>
      <c r="DG36" s="622"/>
      <c r="DH36" s="622"/>
      <c r="DI36" s="622"/>
      <c r="DJ36" s="622"/>
      <c r="DK36" s="623"/>
      <c r="DL36" s="627">
        <v>2112229</v>
      </c>
      <c r="DM36" s="622"/>
      <c r="DN36" s="622"/>
      <c r="DO36" s="622"/>
      <c r="DP36" s="622"/>
      <c r="DQ36" s="622"/>
      <c r="DR36" s="622"/>
      <c r="DS36" s="622"/>
      <c r="DT36" s="622"/>
      <c r="DU36" s="622"/>
      <c r="DV36" s="623"/>
      <c r="DW36" s="624">
        <v>8.6</v>
      </c>
      <c r="DX36" s="636"/>
      <c r="DY36" s="636"/>
      <c r="DZ36" s="636"/>
      <c r="EA36" s="636"/>
      <c r="EB36" s="636"/>
      <c r="EC36" s="648"/>
    </row>
    <row r="37" spans="2:133" ht="11.25" customHeight="1" x14ac:dyDescent="0.2">
      <c r="B37" s="618" t="s">
        <v>319</v>
      </c>
      <c r="C37" s="619"/>
      <c r="D37" s="619"/>
      <c r="E37" s="619"/>
      <c r="F37" s="619"/>
      <c r="G37" s="619"/>
      <c r="H37" s="619"/>
      <c r="I37" s="619"/>
      <c r="J37" s="619"/>
      <c r="K37" s="619"/>
      <c r="L37" s="619"/>
      <c r="M37" s="619"/>
      <c r="N37" s="619"/>
      <c r="O37" s="619"/>
      <c r="P37" s="619"/>
      <c r="Q37" s="620"/>
      <c r="R37" s="621">
        <v>564336</v>
      </c>
      <c r="S37" s="622"/>
      <c r="T37" s="622"/>
      <c r="U37" s="622"/>
      <c r="V37" s="622"/>
      <c r="W37" s="622"/>
      <c r="X37" s="622"/>
      <c r="Y37" s="623"/>
      <c r="Z37" s="659">
        <v>1.1000000000000001</v>
      </c>
      <c r="AA37" s="659"/>
      <c r="AB37" s="659"/>
      <c r="AC37" s="659"/>
      <c r="AD37" s="660">
        <v>20290</v>
      </c>
      <c r="AE37" s="660"/>
      <c r="AF37" s="660"/>
      <c r="AG37" s="660"/>
      <c r="AH37" s="660"/>
      <c r="AI37" s="660"/>
      <c r="AJ37" s="660"/>
      <c r="AK37" s="660"/>
      <c r="AL37" s="624">
        <v>0.1</v>
      </c>
      <c r="AM37" s="625"/>
      <c r="AN37" s="625"/>
      <c r="AO37" s="661"/>
      <c r="AQ37" s="654" t="s">
        <v>320</v>
      </c>
      <c r="AR37" s="655"/>
      <c r="AS37" s="655"/>
      <c r="AT37" s="655"/>
      <c r="AU37" s="655"/>
      <c r="AV37" s="655"/>
      <c r="AW37" s="655"/>
      <c r="AX37" s="655"/>
      <c r="AY37" s="656"/>
      <c r="AZ37" s="621">
        <v>1203478</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-57628</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11841</v>
      </c>
      <c r="CS37" s="634"/>
      <c r="CT37" s="634"/>
      <c r="CU37" s="634"/>
      <c r="CV37" s="634"/>
      <c r="CW37" s="634"/>
      <c r="CX37" s="634"/>
      <c r="CY37" s="635"/>
      <c r="CZ37" s="624">
        <v>0</v>
      </c>
      <c r="DA37" s="636"/>
      <c r="DB37" s="636"/>
      <c r="DC37" s="637"/>
      <c r="DD37" s="627">
        <v>11841</v>
      </c>
      <c r="DE37" s="634"/>
      <c r="DF37" s="634"/>
      <c r="DG37" s="634"/>
      <c r="DH37" s="634"/>
      <c r="DI37" s="634"/>
      <c r="DJ37" s="634"/>
      <c r="DK37" s="635"/>
      <c r="DL37" s="627">
        <v>5476</v>
      </c>
      <c r="DM37" s="634"/>
      <c r="DN37" s="634"/>
      <c r="DO37" s="634"/>
      <c r="DP37" s="634"/>
      <c r="DQ37" s="634"/>
      <c r="DR37" s="634"/>
      <c r="DS37" s="634"/>
      <c r="DT37" s="634"/>
      <c r="DU37" s="634"/>
      <c r="DV37" s="635"/>
      <c r="DW37" s="624">
        <v>0</v>
      </c>
      <c r="DX37" s="636"/>
      <c r="DY37" s="636"/>
      <c r="DZ37" s="636"/>
      <c r="EA37" s="636"/>
      <c r="EB37" s="636"/>
      <c r="EC37" s="648"/>
    </row>
    <row r="38" spans="2:133" ht="11.25" customHeight="1" x14ac:dyDescent="0.2">
      <c r="B38" s="618" t="s">
        <v>323</v>
      </c>
      <c r="C38" s="619"/>
      <c r="D38" s="619"/>
      <c r="E38" s="619"/>
      <c r="F38" s="619"/>
      <c r="G38" s="619"/>
      <c r="H38" s="619"/>
      <c r="I38" s="619"/>
      <c r="J38" s="619"/>
      <c r="K38" s="619"/>
      <c r="L38" s="619"/>
      <c r="M38" s="619"/>
      <c r="N38" s="619"/>
      <c r="O38" s="619"/>
      <c r="P38" s="619"/>
      <c r="Q38" s="620"/>
      <c r="R38" s="621">
        <v>4865892</v>
      </c>
      <c r="S38" s="622"/>
      <c r="T38" s="622"/>
      <c r="U38" s="622"/>
      <c r="V38" s="622"/>
      <c r="W38" s="622"/>
      <c r="X38" s="622"/>
      <c r="Y38" s="623"/>
      <c r="Z38" s="659">
        <v>9.6999999999999993</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433111</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9617</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3623434</v>
      </c>
      <c r="CS38" s="622"/>
      <c r="CT38" s="622"/>
      <c r="CU38" s="622"/>
      <c r="CV38" s="622"/>
      <c r="CW38" s="622"/>
      <c r="CX38" s="622"/>
      <c r="CY38" s="623"/>
      <c r="CZ38" s="624">
        <v>7.4</v>
      </c>
      <c r="DA38" s="636"/>
      <c r="DB38" s="636"/>
      <c r="DC38" s="637"/>
      <c r="DD38" s="627">
        <v>2944037</v>
      </c>
      <c r="DE38" s="622"/>
      <c r="DF38" s="622"/>
      <c r="DG38" s="622"/>
      <c r="DH38" s="622"/>
      <c r="DI38" s="622"/>
      <c r="DJ38" s="622"/>
      <c r="DK38" s="623"/>
      <c r="DL38" s="627">
        <v>2685178</v>
      </c>
      <c r="DM38" s="622"/>
      <c r="DN38" s="622"/>
      <c r="DO38" s="622"/>
      <c r="DP38" s="622"/>
      <c r="DQ38" s="622"/>
      <c r="DR38" s="622"/>
      <c r="DS38" s="622"/>
      <c r="DT38" s="622"/>
      <c r="DU38" s="622"/>
      <c r="DV38" s="623"/>
      <c r="DW38" s="624">
        <v>10.9</v>
      </c>
      <c r="DX38" s="636"/>
      <c r="DY38" s="636"/>
      <c r="DZ38" s="636"/>
      <c r="EA38" s="636"/>
      <c r="EB38" s="636"/>
      <c r="EC38" s="648"/>
    </row>
    <row r="39" spans="2:133" ht="11.25" customHeight="1" x14ac:dyDescent="0.2">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v>253985</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13959</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463149</v>
      </c>
      <c r="CS39" s="634"/>
      <c r="CT39" s="634"/>
      <c r="CU39" s="634"/>
      <c r="CV39" s="634"/>
      <c r="CW39" s="634"/>
      <c r="CX39" s="634"/>
      <c r="CY39" s="635"/>
      <c r="CZ39" s="624">
        <v>0.9</v>
      </c>
      <c r="DA39" s="636"/>
      <c r="DB39" s="636"/>
      <c r="DC39" s="637"/>
      <c r="DD39" s="627">
        <v>312386</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331</v>
      </c>
      <c r="C40" s="619"/>
      <c r="D40" s="619"/>
      <c r="E40" s="619"/>
      <c r="F40" s="619"/>
      <c r="G40" s="619"/>
      <c r="H40" s="619"/>
      <c r="I40" s="619"/>
      <c r="J40" s="619"/>
      <c r="K40" s="619"/>
      <c r="L40" s="619"/>
      <c r="M40" s="619"/>
      <c r="N40" s="619"/>
      <c r="O40" s="619"/>
      <c r="P40" s="619"/>
      <c r="Q40" s="620"/>
      <c r="R40" s="621">
        <v>76292</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v>48001</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81</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354522</v>
      </c>
      <c r="CS40" s="622"/>
      <c r="CT40" s="622"/>
      <c r="CU40" s="622"/>
      <c r="CV40" s="622"/>
      <c r="CW40" s="622"/>
      <c r="CX40" s="622"/>
      <c r="CY40" s="623"/>
      <c r="CZ40" s="624">
        <v>0.7</v>
      </c>
      <c r="DA40" s="636"/>
      <c r="DB40" s="636"/>
      <c r="DC40" s="637"/>
      <c r="DD40" s="627">
        <v>192836</v>
      </c>
      <c r="DE40" s="622"/>
      <c r="DF40" s="622"/>
      <c r="DG40" s="622"/>
      <c r="DH40" s="622"/>
      <c r="DI40" s="622"/>
      <c r="DJ40" s="622"/>
      <c r="DK40" s="623"/>
      <c r="DL40" s="627">
        <v>151729</v>
      </c>
      <c r="DM40" s="622"/>
      <c r="DN40" s="622"/>
      <c r="DO40" s="622"/>
      <c r="DP40" s="622"/>
      <c r="DQ40" s="622"/>
      <c r="DR40" s="622"/>
      <c r="DS40" s="622"/>
      <c r="DT40" s="622"/>
      <c r="DU40" s="622"/>
      <c r="DV40" s="623"/>
      <c r="DW40" s="624">
        <v>0.6</v>
      </c>
      <c r="DX40" s="636"/>
      <c r="DY40" s="636"/>
      <c r="DZ40" s="636"/>
      <c r="EA40" s="636"/>
      <c r="EB40" s="636"/>
      <c r="EC40" s="648"/>
    </row>
    <row r="41" spans="2:133" ht="11.25" customHeight="1" x14ac:dyDescent="0.2">
      <c r="B41" s="602" t="s">
        <v>336</v>
      </c>
      <c r="C41" s="603"/>
      <c r="D41" s="603"/>
      <c r="E41" s="603"/>
      <c r="F41" s="603"/>
      <c r="G41" s="603"/>
      <c r="H41" s="603"/>
      <c r="I41" s="603"/>
      <c r="J41" s="603"/>
      <c r="K41" s="603"/>
      <c r="L41" s="603"/>
      <c r="M41" s="603"/>
      <c r="N41" s="603"/>
      <c r="O41" s="603"/>
      <c r="P41" s="603"/>
      <c r="Q41" s="604"/>
      <c r="R41" s="605">
        <v>50399997</v>
      </c>
      <c r="S41" s="646"/>
      <c r="T41" s="646"/>
      <c r="U41" s="646"/>
      <c r="V41" s="646"/>
      <c r="W41" s="646"/>
      <c r="X41" s="646"/>
      <c r="Y41" s="649"/>
      <c r="Z41" s="650">
        <v>100</v>
      </c>
      <c r="AA41" s="650"/>
      <c r="AB41" s="650"/>
      <c r="AC41" s="650"/>
      <c r="AD41" s="651">
        <v>24446874</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697109</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t="s">
        <v>122</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332</v>
      </c>
      <c r="AR42" s="667"/>
      <c r="AS42" s="667"/>
      <c r="AT42" s="667"/>
      <c r="AU42" s="667"/>
      <c r="AV42" s="667"/>
      <c r="AW42" s="667"/>
      <c r="AX42" s="667"/>
      <c r="AY42" s="668"/>
      <c r="AZ42" s="605">
        <v>2926325</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458</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8502472</v>
      </c>
      <c r="CS42" s="634"/>
      <c r="CT42" s="634"/>
      <c r="CU42" s="634"/>
      <c r="CV42" s="634"/>
      <c r="CW42" s="634"/>
      <c r="CX42" s="634"/>
      <c r="CY42" s="635"/>
      <c r="CZ42" s="624">
        <v>17.399999999999999</v>
      </c>
      <c r="DA42" s="636"/>
      <c r="DB42" s="636"/>
      <c r="DC42" s="637"/>
      <c r="DD42" s="627">
        <v>1353954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342</v>
      </c>
      <c r="CD43" s="618" t="s">
        <v>343</v>
      </c>
      <c r="CE43" s="619"/>
      <c r="CF43" s="619"/>
      <c r="CG43" s="619"/>
      <c r="CH43" s="619"/>
      <c r="CI43" s="619"/>
      <c r="CJ43" s="619"/>
      <c r="CK43" s="619"/>
      <c r="CL43" s="619"/>
      <c r="CM43" s="619"/>
      <c r="CN43" s="619"/>
      <c r="CO43" s="619"/>
      <c r="CP43" s="619"/>
      <c r="CQ43" s="620"/>
      <c r="CR43" s="621">
        <v>230599</v>
      </c>
      <c r="CS43" s="634"/>
      <c r="CT43" s="634"/>
      <c r="CU43" s="634"/>
      <c r="CV43" s="634"/>
      <c r="CW43" s="634"/>
      <c r="CX43" s="634"/>
      <c r="CY43" s="635"/>
      <c r="CZ43" s="624">
        <v>0.5</v>
      </c>
      <c r="DA43" s="636"/>
      <c r="DB43" s="636"/>
      <c r="DC43" s="637"/>
      <c r="DD43" s="627">
        <v>230599</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345</v>
      </c>
      <c r="CG44" s="619"/>
      <c r="CH44" s="619"/>
      <c r="CI44" s="619"/>
      <c r="CJ44" s="619"/>
      <c r="CK44" s="619"/>
      <c r="CL44" s="619"/>
      <c r="CM44" s="619"/>
      <c r="CN44" s="619"/>
      <c r="CO44" s="619"/>
      <c r="CP44" s="619"/>
      <c r="CQ44" s="620"/>
      <c r="CR44" s="621">
        <v>6840280</v>
      </c>
      <c r="CS44" s="622"/>
      <c r="CT44" s="622"/>
      <c r="CU44" s="622"/>
      <c r="CV44" s="622"/>
      <c r="CW44" s="622"/>
      <c r="CX44" s="622"/>
      <c r="CY44" s="623"/>
      <c r="CZ44" s="624">
        <v>14</v>
      </c>
      <c r="DA44" s="625"/>
      <c r="DB44" s="625"/>
      <c r="DC44" s="626"/>
      <c r="DD44" s="627">
        <v>1214529</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2107596</v>
      </c>
      <c r="CS45" s="634"/>
      <c r="CT45" s="634"/>
      <c r="CU45" s="634"/>
      <c r="CV45" s="634"/>
      <c r="CW45" s="634"/>
      <c r="CX45" s="634"/>
      <c r="CY45" s="635"/>
      <c r="CZ45" s="624">
        <v>4.3</v>
      </c>
      <c r="DA45" s="636"/>
      <c r="DB45" s="636"/>
      <c r="DC45" s="637"/>
      <c r="DD45" s="627">
        <v>152936</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348</v>
      </c>
      <c r="CG46" s="619"/>
      <c r="CH46" s="619"/>
      <c r="CI46" s="619"/>
      <c r="CJ46" s="619"/>
      <c r="CK46" s="619"/>
      <c r="CL46" s="619"/>
      <c r="CM46" s="619"/>
      <c r="CN46" s="619"/>
      <c r="CO46" s="619"/>
      <c r="CP46" s="619"/>
      <c r="CQ46" s="620"/>
      <c r="CR46" s="621">
        <v>4615619</v>
      </c>
      <c r="CS46" s="622"/>
      <c r="CT46" s="622"/>
      <c r="CU46" s="622"/>
      <c r="CV46" s="622"/>
      <c r="CW46" s="622"/>
      <c r="CX46" s="622"/>
      <c r="CY46" s="623"/>
      <c r="CZ46" s="624">
        <v>9.5</v>
      </c>
      <c r="DA46" s="625"/>
      <c r="DB46" s="625"/>
      <c r="DC46" s="626"/>
      <c r="DD46" s="627">
        <v>1050828</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349</v>
      </c>
      <c r="CG47" s="619"/>
      <c r="CH47" s="619"/>
      <c r="CI47" s="619"/>
      <c r="CJ47" s="619"/>
      <c r="CK47" s="619"/>
      <c r="CL47" s="619"/>
      <c r="CM47" s="619"/>
      <c r="CN47" s="619"/>
      <c r="CO47" s="619"/>
      <c r="CP47" s="619"/>
      <c r="CQ47" s="620"/>
      <c r="CR47" s="621">
        <v>1662192</v>
      </c>
      <c r="CS47" s="634"/>
      <c r="CT47" s="634"/>
      <c r="CU47" s="634"/>
      <c r="CV47" s="634"/>
      <c r="CW47" s="634"/>
      <c r="CX47" s="634"/>
      <c r="CY47" s="635"/>
      <c r="CZ47" s="624">
        <v>3.4</v>
      </c>
      <c r="DA47" s="636"/>
      <c r="DB47" s="636"/>
      <c r="DC47" s="637"/>
      <c r="DD47" s="627">
        <v>139425</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x14ac:dyDescent="0.2">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351</v>
      </c>
      <c r="CE49" s="603"/>
      <c r="CF49" s="603"/>
      <c r="CG49" s="603"/>
      <c r="CH49" s="603"/>
      <c r="CI49" s="603"/>
      <c r="CJ49" s="603"/>
      <c r="CK49" s="603"/>
      <c r="CL49" s="603"/>
      <c r="CM49" s="603"/>
      <c r="CN49" s="603"/>
      <c r="CO49" s="603"/>
      <c r="CP49" s="603"/>
      <c r="CQ49" s="604"/>
      <c r="CR49" s="605">
        <v>48809523</v>
      </c>
      <c r="CS49" s="606"/>
      <c r="CT49" s="606"/>
      <c r="CU49" s="606"/>
      <c r="CV49" s="606"/>
      <c r="CW49" s="606"/>
      <c r="CX49" s="606"/>
      <c r="CY49" s="607"/>
      <c r="CZ49" s="608">
        <v>100</v>
      </c>
      <c r="DA49" s="609"/>
      <c r="DB49" s="609"/>
      <c r="DC49" s="610"/>
      <c r="DD49" s="611">
        <v>29238247</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dTigTfwXAuYqNmFJMXshQLrG1MWwQTM+HtXfKO6gZ3WSsKESg7lAOj1YZU3f9+3TDXNvbNjc9m7BXqGe/V9afg==" saltValue="oTDDVIDDWFOsUlJqVd0oI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374</v>
      </c>
      <c r="C7" s="1048"/>
      <c r="D7" s="1048"/>
      <c r="E7" s="1048"/>
      <c r="F7" s="1048"/>
      <c r="G7" s="1048"/>
      <c r="H7" s="1048"/>
      <c r="I7" s="1048"/>
      <c r="J7" s="1048"/>
      <c r="K7" s="1048"/>
      <c r="L7" s="1048"/>
      <c r="M7" s="1048"/>
      <c r="N7" s="1048"/>
      <c r="O7" s="1048"/>
      <c r="P7" s="1049"/>
      <c r="Q7" s="1102">
        <v>50165</v>
      </c>
      <c r="R7" s="1103"/>
      <c r="S7" s="1103"/>
      <c r="T7" s="1103"/>
      <c r="U7" s="1103"/>
      <c r="V7" s="1103">
        <v>48579</v>
      </c>
      <c r="W7" s="1103"/>
      <c r="X7" s="1103"/>
      <c r="Y7" s="1103"/>
      <c r="Z7" s="1103"/>
      <c r="AA7" s="1103">
        <v>1586</v>
      </c>
      <c r="AB7" s="1103"/>
      <c r="AC7" s="1103"/>
      <c r="AD7" s="1103"/>
      <c r="AE7" s="1104"/>
      <c r="AF7" s="1105">
        <v>1355</v>
      </c>
      <c r="AG7" s="1106"/>
      <c r="AH7" s="1106"/>
      <c r="AI7" s="1106"/>
      <c r="AJ7" s="1107"/>
      <c r="AK7" s="1108">
        <v>2670</v>
      </c>
      <c r="AL7" s="1109"/>
      <c r="AM7" s="1109"/>
      <c r="AN7" s="1109"/>
      <c r="AO7" s="1109"/>
      <c r="AP7" s="1109">
        <v>37476</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567</v>
      </c>
      <c r="BT7" s="1100"/>
      <c r="BU7" s="1100"/>
      <c r="BV7" s="1100"/>
      <c r="BW7" s="1100"/>
      <c r="BX7" s="1100"/>
      <c r="BY7" s="1100"/>
      <c r="BZ7" s="1100"/>
      <c r="CA7" s="1100"/>
      <c r="CB7" s="1100"/>
      <c r="CC7" s="1100"/>
      <c r="CD7" s="1100"/>
      <c r="CE7" s="1100"/>
      <c r="CF7" s="1100"/>
      <c r="CG7" s="1112"/>
      <c r="CH7" s="1096">
        <v>16</v>
      </c>
      <c r="CI7" s="1097"/>
      <c r="CJ7" s="1097"/>
      <c r="CK7" s="1097"/>
      <c r="CL7" s="1098"/>
      <c r="CM7" s="1096">
        <v>98</v>
      </c>
      <c r="CN7" s="1097"/>
      <c r="CO7" s="1097"/>
      <c r="CP7" s="1097"/>
      <c r="CQ7" s="1098"/>
      <c r="CR7" s="1096">
        <v>5</v>
      </c>
      <c r="CS7" s="1097"/>
      <c r="CT7" s="1097"/>
      <c r="CU7" s="1097"/>
      <c r="CV7" s="1098"/>
      <c r="CW7" s="1096" t="s">
        <v>493</v>
      </c>
      <c r="CX7" s="1097"/>
      <c r="CY7" s="1097"/>
      <c r="CZ7" s="1097"/>
      <c r="DA7" s="1098"/>
      <c r="DB7" s="1096" t="s">
        <v>559</v>
      </c>
      <c r="DC7" s="1097"/>
      <c r="DD7" s="1097"/>
      <c r="DE7" s="1097"/>
      <c r="DF7" s="1098"/>
      <c r="DG7" s="1096">
        <v>317</v>
      </c>
      <c r="DH7" s="1097"/>
      <c r="DI7" s="1097"/>
      <c r="DJ7" s="1097"/>
      <c r="DK7" s="1098"/>
      <c r="DL7" s="1096" t="s">
        <v>558</v>
      </c>
      <c r="DM7" s="1097"/>
      <c r="DN7" s="1097"/>
      <c r="DO7" s="1097"/>
      <c r="DP7" s="1098"/>
      <c r="DQ7" s="1096" t="s">
        <v>557</v>
      </c>
      <c r="DR7" s="1097"/>
      <c r="DS7" s="1097"/>
      <c r="DT7" s="1097"/>
      <c r="DU7" s="1098"/>
      <c r="DV7" s="1099"/>
      <c r="DW7" s="1100"/>
      <c r="DX7" s="1100"/>
      <c r="DY7" s="1100"/>
      <c r="DZ7" s="1101"/>
      <c r="EA7" s="222"/>
    </row>
    <row r="8" spans="1:131" s="223" customFormat="1" ht="26.25" customHeight="1" x14ac:dyDescent="0.2">
      <c r="A8" s="226">
        <v>2</v>
      </c>
      <c r="B8" s="1030" t="s">
        <v>375</v>
      </c>
      <c r="C8" s="1031"/>
      <c r="D8" s="1031"/>
      <c r="E8" s="1031"/>
      <c r="F8" s="1031"/>
      <c r="G8" s="1031"/>
      <c r="H8" s="1031"/>
      <c r="I8" s="1031"/>
      <c r="J8" s="1031"/>
      <c r="K8" s="1031"/>
      <c r="L8" s="1031"/>
      <c r="M8" s="1031"/>
      <c r="N8" s="1031"/>
      <c r="O8" s="1031"/>
      <c r="P8" s="1032"/>
      <c r="Q8" s="1038">
        <v>256</v>
      </c>
      <c r="R8" s="1039"/>
      <c r="S8" s="1039"/>
      <c r="T8" s="1039"/>
      <c r="U8" s="1039"/>
      <c r="V8" s="1039">
        <v>252</v>
      </c>
      <c r="W8" s="1039"/>
      <c r="X8" s="1039"/>
      <c r="Y8" s="1039"/>
      <c r="Z8" s="1039"/>
      <c r="AA8" s="1039">
        <v>4</v>
      </c>
      <c r="AB8" s="1039"/>
      <c r="AC8" s="1039"/>
      <c r="AD8" s="1039"/>
      <c r="AE8" s="1040"/>
      <c r="AF8" s="1035">
        <v>4</v>
      </c>
      <c r="AG8" s="1036"/>
      <c r="AH8" s="1036"/>
      <c r="AI8" s="1036"/>
      <c r="AJ8" s="1037"/>
      <c r="AK8" s="1080" t="s">
        <v>557</v>
      </c>
      <c r="AL8" s="1081"/>
      <c r="AM8" s="1081"/>
      <c r="AN8" s="1081"/>
      <c r="AO8" s="1081"/>
      <c r="AP8" s="1081">
        <v>574</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568</v>
      </c>
      <c r="BT8" s="993"/>
      <c r="BU8" s="993"/>
      <c r="BV8" s="993"/>
      <c r="BW8" s="993"/>
      <c r="BX8" s="993"/>
      <c r="BY8" s="993"/>
      <c r="BZ8" s="993"/>
      <c r="CA8" s="993"/>
      <c r="CB8" s="993"/>
      <c r="CC8" s="993"/>
      <c r="CD8" s="993"/>
      <c r="CE8" s="993"/>
      <c r="CF8" s="993"/>
      <c r="CG8" s="1014"/>
      <c r="CH8" s="989">
        <v>0</v>
      </c>
      <c r="CI8" s="990"/>
      <c r="CJ8" s="990"/>
      <c r="CK8" s="990"/>
      <c r="CL8" s="991"/>
      <c r="CM8" s="989">
        <v>41</v>
      </c>
      <c r="CN8" s="990"/>
      <c r="CO8" s="990"/>
      <c r="CP8" s="990"/>
      <c r="CQ8" s="991"/>
      <c r="CR8" s="989">
        <v>22</v>
      </c>
      <c r="CS8" s="990"/>
      <c r="CT8" s="990"/>
      <c r="CU8" s="990"/>
      <c r="CV8" s="991"/>
      <c r="CW8" s="989" t="s">
        <v>493</v>
      </c>
      <c r="CX8" s="990"/>
      <c r="CY8" s="990"/>
      <c r="CZ8" s="990"/>
      <c r="DA8" s="991"/>
      <c r="DB8" s="989" t="s">
        <v>559</v>
      </c>
      <c r="DC8" s="990"/>
      <c r="DD8" s="990"/>
      <c r="DE8" s="990"/>
      <c r="DF8" s="991"/>
      <c r="DG8" s="989" t="s">
        <v>559</v>
      </c>
      <c r="DH8" s="990"/>
      <c r="DI8" s="990"/>
      <c r="DJ8" s="990"/>
      <c r="DK8" s="991"/>
      <c r="DL8" s="989" t="s">
        <v>559</v>
      </c>
      <c r="DM8" s="990"/>
      <c r="DN8" s="990"/>
      <c r="DO8" s="990"/>
      <c r="DP8" s="991"/>
      <c r="DQ8" s="989" t="s">
        <v>557</v>
      </c>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569</v>
      </c>
      <c r="BT9" s="993"/>
      <c r="BU9" s="993"/>
      <c r="BV9" s="993"/>
      <c r="BW9" s="993"/>
      <c r="BX9" s="993"/>
      <c r="BY9" s="993"/>
      <c r="BZ9" s="993"/>
      <c r="CA9" s="993"/>
      <c r="CB9" s="993"/>
      <c r="CC9" s="993"/>
      <c r="CD9" s="993"/>
      <c r="CE9" s="993"/>
      <c r="CF9" s="993"/>
      <c r="CG9" s="1014"/>
      <c r="CH9" s="989">
        <v>2</v>
      </c>
      <c r="CI9" s="990"/>
      <c r="CJ9" s="990"/>
      <c r="CK9" s="990"/>
      <c r="CL9" s="991"/>
      <c r="CM9" s="989">
        <v>114</v>
      </c>
      <c r="CN9" s="990"/>
      <c r="CO9" s="990"/>
      <c r="CP9" s="990"/>
      <c r="CQ9" s="991"/>
      <c r="CR9" s="989">
        <v>14</v>
      </c>
      <c r="CS9" s="990"/>
      <c r="CT9" s="990"/>
      <c r="CU9" s="990"/>
      <c r="CV9" s="991"/>
      <c r="CW9" s="989" t="s">
        <v>493</v>
      </c>
      <c r="CX9" s="990"/>
      <c r="CY9" s="990"/>
      <c r="CZ9" s="990"/>
      <c r="DA9" s="991"/>
      <c r="DB9" s="989" t="s">
        <v>559</v>
      </c>
      <c r="DC9" s="990"/>
      <c r="DD9" s="990"/>
      <c r="DE9" s="990"/>
      <c r="DF9" s="991"/>
      <c r="DG9" s="989" t="s">
        <v>557</v>
      </c>
      <c r="DH9" s="990"/>
      <c r="DI9" s="990"/>
      <c r="DJ9" s="990"/>
      <c r="DK9" s="991"/>
      <c r="DL9" s="989" t="s">
        <v>558</v>
      </c>
      <c r="DM9" s="990"/>
      <c r="DN9" s="990"/>
      <c r="DO9" s="990"/>
      <c r="DP9" s="991"/>
      <c r="DQ9" s="989" t="s">
        <v>557</v>
      </c>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570</v>
      </c>
      <c r="BT10" s="993"/>
      <c r="BU10" s="993"/>
      <c r="BV10" s="993"/>
      <c r="BW10" s="993"/>
      <c r="BX10" s="993"/>
      <c r="BY10" s="993"/>
      <c r="BZ10" s="993"/>
      <c r="CA10" s="993"/>
      <c r="CB10" s="993"/>
      <c r="CC10" s="993"/>
      <c r="CD10" s="993"/>
      <c r="CE10" s="993"/>
      <c r="CF10" s="993"/>
      <c r="CG10" s="1014"/>
      <c r="CH10" s="989">
        <v>11</v>
      </c>
      <c r="CI10" s="990"/>
      <c r="CJ10" s="990"/>
      <c r="CK10" s="990"/>
      <c r="CL10" s="991"/>
      <c r="CM10" s="989">
        <v>47</v>
      </c>
      <c r="CN10" s="990"/>
      <c r="CO10" s="990"/>
      <c r="CP10" s="990"/>
      <c r="CQ10" s="991"/>
      <c r="CR10" s="989">
        <v>1</v>
      </c>
      <c r="CS10" s="990"/>
      <c r="CT10" s="990"/>
      <c r="CU10" s="990"/>
      <c r="CV10" s="991"/>
      <c r="CW10" s="989" t="s">
        <v>493</v>
      </c>
      <c r="CX10" s="990"/>
      <c r="CY10" s="990"/>
      <c r="CZ10" s="990"/>
      <c r="DA10" s="991"/>
      <c r="DB10" s="989" t="s">
        <v>558</v>
      </c>
      <c r="DC10" s="990"/>
      <c r="DD10" s="990"/>
      <c r="DE10" s="990"/>
      <c r="DF10" s="991"/>
      <c r="DG10" s="989" t="s">
        <v>559</v>
      </c>
      <c r="DH10" s="990"/>
      <c r="DI10" s="990"/>
      <c r="DJ10" s="990"/>
      <c r="DK10" s="991"/>
      <c r="DL10" s="989" t="s">
        <v>557</v>
      </c>
      <c r="DM10" s="990"/>
      <c r="DN10" s="990"/>
      <c r="DO10" s="990"/>
      <c r="DP10" s="991"/>
      <c r="DQ10" s="989" t="s">
        <v>557</v>
      </c>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571</v>
      </c>
      <c r="BT11" s="993"/>
      <c r="BU11" s="993"/>
      <c r="BV11" s="993"/>
      <c r="BW11" s="993"/>
      <c r="BX11" s="993"/>
      <c r="BY11" s="993"/>
      <c r="BZ11" s="993"/>
      <c r="CA11" s="993"/>
      <c r="CB11" s="993"/>
      <c r="CC11" s="993"/>
      <c r="CD11" s="993"/>
      <c r="CE11" s="993"/>
      <c r="CF11" s="993"/>
      <c r="CG11" s="1014"/>
      <c r="CH11" s="989">
        <v>0</v>
      </c>
      <c r="CI11" s="990"/>
      <c r="CJ11" s="990"/>
      <c r="CK11" s="990"/>
      <c r="CL11" s="991"/>
      <c r="CM11" s="989">
        <v>6</v>
      </c>
      <c r="CN11" s="990"/>
      <c r="CO11" s="990"/>
      <c r="CP11" s="990"/>
      <c r="CQ11" s="991"/>
      <c r="CR11" s="989">
        <v>5</v>
      </c>
      <c r="CS11" s="990"/>
      <c r="CT11" s="990"/>
      <c r="CU11" s="990"/>
      <c r="CV11" s="991"/>
      <c r="CW11" s="989" t="s">
        <v>493</v>
      </c>
      <c r="CX11" s="990"/>
      <c r="CY11" s="990"/>
      <c r="CZ11" s="990"/>
      <c r="DA11" s="991"/>
      <c r="DB11" s="989" t="s">
        <v>557</v>
      </c>
      <c r="DC11" s="990"/>
      <c r="DD11" s="990"/>
      <c r="DE11" s="990"/>
      <c r="DF11" s="991"/>
      <c r="DG11" s="989" t="s">
        <v>559</v>
      </c>
      <c r="DH11" s="990"/>
      <c r="DI11" s="990"/>
      <c r="DJ11" s="990"/>
      <c r="DK11" s="991"/>
      <c r="DL11" s="989" t="s">
        <v>559</v>
      </c>
      <c r="DM11" s="990"/>
      <c r="DN11" s="990"/>
      <c r="DO11" s="990"/>
      <c r="DP11" s="991"/>
      <c r="DQ11" s="989" t="s">
        <v>557</v>
      </c>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t="s">
        <v>572</v>
      </c>
      <c r="BT12" s="993"/>
      <c r="BU12" s="993"/>
      <c r="BV12" s="993"/>
      <c r="BW12" s="993"/>
      <c r="BX12" s="993"/>
      <c r="BY12" s="993"/>
      <c r="BZ12" s="993"/>
      <c r="CA12" s="993"/>
      <c r="CB12" s="993"/>
      <c r="CC12" s="993"/>
      <c r="CD12" s="993"/>
      <c r="CE12" s="993"/>
      <c r="CF12" s="993"/>
      <c r="CG12" s="1014"/>
      <c r="CH12" s="989">
        <v>0</v>
      </c>
      <c r="CI12" s="990"/>
      <c r="CJ12" s="990"/>
      <c r="CK12" s="990"/>
      <c r="CL12" s="991"/>
      <c r="CM12" s="989">
        <v>3</v>
      </c>
      <c r="CN12" s="990"/>
      <c r="CO12" s="990"/>
      <c r="CP12" s="990"/>
      <c r="CQ12" s="991"/>
      <c r="CR12" s="989">
        <v>1</v>
      </c>
      <c r="CS12" s="990"/>
      <c r="CT12" s="990"/>
      <c r="CU12" s="990"/>
      <c r="CV12" s="991"/>
      <c r="CW12" s="989" t="s">
        <v>493</v>
      </c>
      <c r="CX12" s="990"/>
      <c r="CY12" s="990"/>
      <c r="CZ12" s="990"/>
      <c r="DA12" s="991"/>
      <c r="DB12" s="989" t="s">
        <v>559</v>
      </c>
      <c r="DC12" s="990"/>
      <c r="DD12" s="990"/>
      <c r="DE12" s="990"/>
      <c r="DF12" s="991"/>
      <c r="DG12" s="989" t="s">
        <v>559</v>
      </c>
      <c r="DH12" s="990"/>
      <c r="DI12" s="990"/>
      <c r="DJ12" s="990"/>
      <c r="DK12" s="991"/>
      <c r="DL12" s="989" t="s">
        <v>574</v>
      </c>
      <c r="DM12" s="990"/>
      <c r="DN12" s="990"/>
      <c r="DO12" s="990"/>
      <c r="DP12" s="991"/>
      <c r="DQ12" s="989" t="s">
        <v>557</v>
      </c>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377</v>
      </c>
      <c r="B23" s="937" t="s">
        <v>378</v>
      </c>
      <c r="C23" s="938"/>
      <c r="D23" s="938"/>
      <c r="E23" s="938"/>
      <c r="F23" s="938"/>
      <c r="G23" s="938"/>
      <c r="H23" s="938"/>
      <c r="I23" s="938"/>
      <c r="J23" s="938"/>
      <c r="K23" s="938"/>
      <c r="L23" s="938"/>
      <c r="M23" s="938"/>
      <c r="N23" s="938"/>
      <c r="O23" s="938"/>
      <c r="P23" s="948"/>
      <c r="Q23" s="1067">
        <v>50400</v>
      </c>
      <c r="R23" s="1061"/>
      <c r="S23" s="1061"/>
      <c r="T23" s="1061"/>
      <c r="U23" s="1061"/>
      <c r="V23" s="1061">
        <v>48810</v>
      </c>
      <c r="W23" s="1061"/>
      <c r="X23" s="1061"/>
      <c r="Y23" s="1061"/>
      <c r="Z23" s="1061"/>
      <c r="AA23" s="1061">
        <v>1590</v>
      </c>
      <c r="AB23" s="1061"/>
      <c r="AC23" s="1061"/>
      <c r="AD23" s="1061"/>
      <c r="AE23" s="1068"/>
      <c r="AF23" s="1069">
        <v>1360</v>
      </c>
      <c r="AG23" s="1061"/>
      <c r="AH23" s="1061"/>
      <c r="AI23" s="1061"/>
      <c r="AJ23" s="1070"/>
      <c r="AK23" s="1071"/>
      <c r="AL23" s="1072"/>
      <c r="AM23" s="1072"/>
      <c r="AN23" s="1072"/>
      <c r="AO23" s="1072"/>
      <c r="AP23" s="1061">
        <v>38050</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389</v>
      </c>
      <c r="C28" s="1048"/>
      <c r="D28" s="1048"/>
      <c r="E28" s="1048"/>
      <c r="F28" s="1048"/>
      <c r="G28" s="1048"/>
      <c r="H28" s="1048"/>
      <c r="I28" s="1048"/>
      <c r="J28" s="1048"/>
      <c r="K28" s="1048"/>
      <c r="L28" s="1048"/>
      <c r="M28" s="1048"/>
      <c r="N28" s="1048"/>
      <c r="O28" s="1048"/>
      <c r="P28" s="1049"/>
      <c r="Q28" s="1050">
        <v>8707</v>
      </c>
      <c r="R28" s="1051"/>
      <c r="S28" s="1051"/>
      <c r="T28" s="1051"/>
      <c r="U28" s="1051"/>
      <c r="V28" s="1051">
        <v>8653</v>
      </c>
      <c r="W28" s="1051"/>
      <c r="X28" s="1051"/>
      <c r="Y28" s="1051"/>
      <c r="Z28" s="1051"/>
      <c r="AA28" s="1051">
        <v>54</v>
      </c>
      <c r="AB28" s="1051"/>
      <c r="AC28" s="1051"/>
      <c r="AD28" s="1051"/>
      <c r="AE28" s="1052"/>
      <c r="AF28" s="1053">
        <v>54</v>
      </c>
      <c r="AG28" s="1051"/>
      <c r="AH28" s="1051"/>
      <c r="AI28" s="1051"/>
      <c r="AJ28" s="1054"/>
      <c r="AK28" s="1042">
        <v>680</v>
      </c>
      <c r="AL28" s="1043"/>
      <c r="AM28" s="1043"/>
      <c r="AN28" s="1043"/>
      <c r="AO28" s="1043"/>
      <c r="AP28" s="1043" t="s">
        <v>558</v>
      </c>
      <c r="AQ28" s="1043"/>
      <c r="AR28" s="1043"/>
      <c r="AS28" s="1043"/>
      <c r="AT28" s="1043"/>
      <c r="AU28" s="1043" t="s">
        <v>558</v>
      </c>
      <c r="AV28" s="1043"/>
      <c r="AW28" s="1043"/>
      <c r="AX28" s="1043"/>
      <c r="AY28" s="1043"/>
      <c r="AZ28" s="1044" t="s">
        <v>559</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390</v>
      </c>
      <c r="C29" s="1031"/>
      <c r="D29" s="1031"/>
      <c r="E29" s="1031"/>
      <c r="F29" s="1031"/>
      <c r="G29" s="1031"/>
      <c r="H29" s="1031"/>
      <c r="I29" s="1031"/>
      <c r="J29" s="1031"/>
      <c r="K29" s="1031"/>
      <c r="L29" s="1031"/>
      <c r="M29" s="1031"/>
      <c r="N29" s="1031"/>
      <c r="O29" s="1031"/>
      <c r="P29" s="1032"/>
      <c r="Q29" s="1038">
        <v>144</v>
      </c>
      <c r="R29" s="1039"/>
      <c r="S29" s="1039"/>
      <c r="T29" s="1039"/>
      <c r="U29" s="1039"/>
      <c r="V29" s="1039">
        <v>143</v>
      </c>
      <c r="W29" s="1039"/>
      <c r="X29" s="1039"/>
      <c r="Y29" s="1039"/>
      <c r="Z29" s="1039"/>
      <c r="AA29" s="1039">
        <v>0</v>
      </c>
      <c r="AB29" s="1039"/>
      <c r="AC29" s="1039"/>
      <c r="AD29" s="1039"/>
      <c r="AE29" s="1040"/>
      <c r="AF29" s="1035">
        <v>0</v>
      </c>
      <c r="AG29" s="1036"/>
      <c r="AH29" s="1036"/>
      <c r="AI29" s="1036"/>
      <c r="AJ29" s="1037"/>
      <c r="AK29" s="980">
        <v>22</v>
      </c>
      <c r="AL29" s="971"/>
      <c r="AM29" s="971"/>
      <c r="AN29" s="971"/>
      <c r="AO29" s="971"/>
      <c r="AP29" s="971">
        <v>26</v>
      </c>
      <c r="AQ29" s="971"/>
      <c r="AR29" s="971"/>
      <c r="AS29" s="971"/>
      <c r="AT29" s="971"/>
      <c r="AU29" s="971">
        <v>3</v>
      </c>
      <c r="AV29" s="971"/>
      <c r="AW29" s="971"/>
      <c r="AX29" s="971"/>
      <c r="AY29" s="971"/>
      <c r="AZ29" s="1041" t="s">
        <v>559</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391</v>
      </c>
      <c r="C30" s="1031"/>
      <c r="D30" s="1031"/>
      <c r="E30" s="1031"/>
      <c r="F30" s="1031"/>
      <c r="G30" s="1031"/>
      <c r="H30" s="1031"/>
      <c r="I30" s="1031"/>
      <c r="J30" s="1031"/>
      <c r="K30" s="1031"/>
      <c r="L30" s="1031"/>
      <c r="M30" s="1031"/>
      <c r="N30" s="1031"/>
      <c r="O30" s="1031"/>
      <c r="P30" s="1032"/>
      <c r="Q30" s="1038">
        <v>8744</v>
      </c>
      <c r="R30" s="1039"/>
      <c r="S30" s="1039"/>
      <c r="T30" s="1039"/>
      <c r="U30" s="1039"/>
      <c r="V30" s="1039">
        <v>8593</v>
      </c>
      <c r="W30" s="1039"/>
      <c r="X30" s="1039"/>
      <c r="Y30" s="1039"/>
      <c r="Z30" s="1039"/>
      <c r="AA30" s="1039">
        <v>151</v>
      </c>
      <c r="AB30" s="1039"/>
      <c r="AC30" s="1039"/>
      <c r="AD30" s="1039"/>
      <c r="AE30" s="1040"/>
      <c r="AF30" s="1035">
        <v>151</v>
      </c>
      <c r="AG30" s="1036"/>
      <c r="AH30" s="1036"/>
      <c r="AI30" s="1036"/>
      <c r="AJ30" s="1037"/>
      <c r="AK30" s="980">
        <v>1354</v>
      </c>
      <c r="AL30" s="971"/>
      <c r="AM30" s="971"/>
      <c r="AN30" s="971"/>
      <c r="AO30" s="971"/>
      <c r="AP30" s="971" t="s">
        <v>559</v>
      </c>
      <c r="AQ30" s="971"/>
      <c r="AR30" s="971"/>
      <c r="AS30" s="971"/>
      <c r="AT30" s="971"/>
      <c r="AU30" s="971" t="s">
        <v>559</v>
      </c>
      <c r="AV30" s="971"/>
      <c r="AW30" s="971"/>
      <c r="AX30" s="971"/>
      <c r="AY30" s="971"/>
      <c r="AZ30" s="1041" t="s">
        <v>559</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392</v>
      </c>
      <c r="C31" s="1031"/>
      <c r="D31" s="1031"/>
      <c r="E31" s="1031"/>
      <c r="F31" s="1031"/>
      <c r="G31" s="1031"/>
      <c r="H31" s="1031"/>
      <c r="I31" s="1031"/>
      <c r="J31" s="1031"/>
      <c r="K31" s="1031"/>
      <c r="L31" s="1031"/>
      <c r="M31" s="1031"/>
      <c r="N31" s="1031"/>
      <c r="O31" s="1031"/>
      <c r="P31" s="1032"/>
      <c r="Q31" s="1038">
        <v>36</v>
      </c>
      <c r="R31" s="1039"/>
      <c r="S31" s="1039"/>
      <c r="T31" s="1039"/>
      <c r="U31" s="1039"/>
      <c r="V31" s="1039">
        <v>35</v>
      </c>
      <c r="W31" s="1039"/>
      <c r="X31" s="1039"/>
      <c r="Y31" s="1039"/>
      <c r="Z31" s="1039"/>
      <c r="AA31" s="1039">
        <v>2</v>
      </c>
      <c r="AB31" s="1039"/>
      <c r="AC31" s="1039"/>
      <c r="AD31" s="1039"/>
      <c r="AE31" s="1040"/>
      <c r="AF31" s="1035">
        <v>2</v>
      </c>
      <c r="AG31" s="1036"/>
      <c r="AH31" s="1036"/>
      <c r="AI31" s="1036"/>
      <c r="AJ31" s="1037"/>
      <c r="AK31" s="980" t="s">
        <v>558</v>
      </c>
      <c r="AL31" s="971"/>
      <c r="AM31" s="971"/>
      <c r="AN31" s="971"/>
      <c r="AO31" s="971"/>
      <c r="AP31" s="971">
        <v>186</v>
      </c>
      <c r="AQ31" s="971"/>
      <c r="AR31" s="971"/>
      <c r="AS31" s="971"/>
      <c r="AT31" s="971"/>
      <c r="AU31" s="971" t="s">
        <v>575</v>
      </c>
      <c r="AV31" s="971"/>
      <c r="AW31" s="971"/>
      <c r="AX31" s="971"/>
      <c r="AY31" s="971"/>
      <c r="AZ31" s="1041" t="s">
        <v>562</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393</v>
      </c>
      <c r="C32" s="1031"/>
      <c r="D32" s="1031"/>
      <c r="E32" s="1031"/>
      <c r="F32" s="1031"/>
      <c r="G32" s="1031"/>
      <c r="H32" s="1031"/>
      <c r="I32" s="1031"/>
      <c r="J32" s="1031"/>
      <c r="K32" s="1031"/>
      <c r="L32" s="1031"/>
      <c r="M32" s="1031"/>
      <c r="N32" s="1031"/>
      <c r="O32" s="1031"/>
      <c r="P32" s="1032"/>
      <c r="Q32" s="1038">
        <v>1434</v>
      </c>
      <c r="R32" s="1039"/>
      <c r="S32" s="1039"/>
      <c r="T32" s="1039"/>
      <c r="U32" s="1039"/>
      <c r="V32" s="1039">
        <v>1426</v>
      </c>
      <c r="W32" s="1039"/>
      <c r="X32" s="1039"/>
      <c r="Y32" s="1039"/>
      <c r="Z32" s="1039"/>
      <c r="AA32" s="1039">
        <v>8</v>
      </c>
      <c r="AB32" s="1039"/>
      <c r="AC32" s="1039"/>
      <c r="AD32" s="1039"/>
      <c r="AE32" s="1040"/>
      <c r="AF32" s="1035">
        <v>8</v>
      </c>
      <c r="AG32" s="1036"/>
      <c r="AH32" s="1036"/>
      <c r="AI32" s="1036"/>
      <c r="AJ32" s="1037"/>
      <c r="AK32" s="980">
        <v>391</v>
      </c>
      <c r="AL32" s="971"/>
      <c r="AM32" s="971"/>
      <c r="AN32" s="971"/>
      <c r="AO32" s="971"/>
      <c r="AP32" s="971" t="s">
        <v>560</v>
      </c>
      <c r="AQ32" s="971"/>
      <c r="AR32" s="971"/>
      <c r="AS32" s="971"/>
      <c r="AT32" s="971"/>
      <c r="AU32" s="971" t="s">
        <v>561</v>
      </c>
      <c r="AV32" s="971"/>
      <c r="AW32" s="971"/>
      <c r="AX32" s="971"/>
      <c r="AY32" s="971"/>
      <c r="AZ32" s="1041" t="s">
        <v>559</v>
      </c>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394</v>
      </c>
      <c r="C33" s="1031"/>
      <c r="D33" s="1031"/>
      <c r="E33" s="1031"/>
      <c r="F33" s="1031"/>
      <c r="G33" s="1031"/>
      <c r="H33" s="1031"/>
      <c r="I33" s="1031"/>
      <c r="J33" s="1031"/>
      <c r="K33" s="1031"/>
      <c r="L33" s="1031"/>
      <c r="M33" s="1031"/>
      <c r="N33" s="1031"/>
      <c r="O33" s="1031"/>
      <c r="P33" s="1032"/>
      <c r="Q33" s="1038">
        <v>1601</v>
      </c>
      <c r="R33" s="1039"/>
      <c r="S33" s="1039"/>
      <c r="T33" s="1039"/>
      <c r="U33" s="1039"/>
      <c r="V33" s="1039">
        <v>1448</v>
      </c>
      <c r="W33" s="1039"/>
      <c r="X33" s="1039"/>
      <c r="Y33" s="1039"/>
      <c r="Z33" s="1039"/>
      <c r="AA33" s="1039">
        <v>153</v>
      </c>
      <c r="AB33" s="1039"/>
      <c r="AC33" s="1039"/>
      <c r="AD33" s="1039"/>
      <c r="AE33" s="1040"/>
      <c r="AF33" s="1035">
        <v>2296</v>
      </c>
      <c r="AG33" s="1036"/>
      <c r="AH33" s="1036"/>
      <c r="AI33" s="1036"/>
      <c r="AJ33" s="1037"/>
      <c r="AK33" s="980">
        <v>254</v>
      </c>
      <c r="AL33" s="971"/>
      <c r="AM33" s="971"/>
      <c r="AN33" s="971"/>
      <c r="AO33" s="971"/>
      <c r="AP33" s="971">
        <v>7238</v>
      </c>
      <c r="AQ33" s="971"/>
      <c r="AR33" s="971"/>
      <c r="AS33" s="971"/>
      <c r="AT33" s="971"/>
      <c r="AU33" s="971">
        <v>1194</v>
      </c>
      <c r="AV33" s="971"/>
      <c r="AW33" s="971"/>
      <c r="AX33" s="971"/>
      <c r="AY33" s="971"/>
      <c r="AZ33" s="1041" t="s">
        <v>557</v>
      </c>
      <c r="BA33" s="1041"/>
      <c r="BB33" s="1041"/>
      <c r="BC33" s="1041"/>
      <c r="BD33" s="1041"/>
      <c r="BE33" s="972" t="s">
        <v>395</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t="s">
        <v>396</v>
      </c>
      <c r="C34" s="1031"/>
      <c r="D34" s="1031"/>
      <c r="E34" s="1031"/>
      <c r="F34" s="1031"/>
      <c r="G34" s="1031"/>
      <c r="H34" s="1031"/>
      <c r="I34" s="1031"/>
      <c r="J34" s="1031"/>
      <c r="K34" s="1031"/>
      <c r="L34" s="1031"/>
      <c r="M34" s="1031"/>
      <c r="N34" s="1031"/>
      <c r="O34" s="1031"/>
      <c r="P34" s="1032"/>
      <c r="Q34" s="1038">
        <v>1799</v>
      </c>
      <c r="R34" s="1039"/>
      <c r="S34" s="1039"/>
      <c r="T34" s="1039"/>
      <c r="U34" s="1039"/>
      <c r="V34" s="1039">
        <v>1800</v>
      </c>
      <c r="W34" s="1039"/>
      <c r="X34" s="1039"/>
      <c r="Y34" s="1039"/>
      <c r="Z34" s="1039"/>
      <c r="AA34" s="1039">
        <v>-1</v>
      </c>
      <c r="AB34" s="1039"/>
      <c r="AC34" s="1039"/>
      <c r="AD34" s="1039"/>
      <c r="AE34" s="1040"/>
      <c r="AF34" s="1035">
        <v>487</v>
      </c>
      <c r="AG34" s="1036"/>
      <c r="AH34" s="1036"/>
      <c r="AI34" s="1036"/>
      <c r="AJ34" s="1037"/>
      <c r="AK34" s="980">
        <v>921</v>
      </c>
      <c r="AL34" s="971"/>
      <c r="AM34" s="971"/>
      <c r="AN34" s="971"/>
      <c r="AO34" s="971"/>
      <c r="AP34" s="971">
        <v>12228</v>
      </c>
      <c r="AQ34" s="971"/>
      <c r="AR34" s="971"/>
      <c r="AS34" s="971"/>
      <c r="AT34" s="971"/>
      <c r="AU34" s="971">
        <v>9366</v>
      </c>
      <c r="AV34" s="971"/>
      <c r="AW34" s="971"/>
      <c r="AX34" s="971"/>
      <c r="AY34" s="971"/>
      <c r="AZ34" s="1041" t="s">
        <v>557</v>
      </c>
      <c r="BA34" s="1041"/>
      <c r="BB34" s="1041"/>
      <c r="BC34" s="1041"/>
      <c r="BD34" s="1041"/>
      <c r="BE34" s="972" t="s">
        <v>395</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t="s">
        <v>397</v>
      </c>
      <c r="C35" s="1031"/>
      <c r="D35" s="1031"/>
      <c r="E35" s="1031"/>
      <c r="F35" s="1031"/>
      <c r="G35" s="1031"/>
      <c r="H35" s="1031"/>
      <c r="I35" s="1031"/>
      <c r="J35" s="1031"/>
      <c r="K35" s="1031"/>
      <c r="L35" s="1031"/>
      <c r="M35" s="1031"/>
      <c r="N35" s="1031"/>
      <c r="O35" s="1031"/>
      <c r="P35" s="1032"/>
      <c r="Q35" s="1038">
        <v>205</v>
      </c>
      <c r="R35" s="1039"/>
      <c r="S35" s="1039"/>
      <c r="T35" s="1039"/>
      <c r="U35" s="1039"/>
      <c r="V35" s="1039">
        <v>232</v>
      </c>
      <c r="W35" s="1039"/>
      <c r="X35" s="1039"/>
      <c r="Y35" s="1039"/>
      <c r="Z35" s="1039"/>
      <c r="AA35" s="1039">
        <v>-27</v>
      </c>
      <c r="AB35" s="1039"/>
      <c r="AC35" s="1039"/>
      <c r="AD35" s="1039"/>
      <c r="AE35" s="1040"/>
      <c r="AF35" s="1035">
        <v>19</v>
      </c>
      <c r="AG35" s="1036"/>
      <c r="AH35" s="1036"/>
      <c r="AI35" s="1036"/>
      <c r="AJ35" s="1037"/>
      <c r="AK35" s="980">
        <v>87</v>
      </c>
      <c r="AL35" s="971"/>
      <c r="AM35" s="971"/>
      <c r="AN35" s="971"/>
      <c r="AO35" s="971"/>
      <c r="AP35" s="971">
        <v>651</v>
      </c>
      <c r="AQ35" s="971"/>
      <c r="AR35" s="971"/>
      <c r="AS35" s="971"/>
      <c r="AT35" s="971"/>
      <c r="AU35" s="971">
        <v>683</v>
      </c>
      <c r="AV35" s="971"/>
      <c r="AW35" s="971"/>
      <c r="AX35" s="971"/>
      <c r="AY35" s="971"/>
      <c r="AZ35" s="1041" t="s">
        <v>558</v>
      </c>
      <c r="BA35" s="1041"/>
      <c r="BB35" s="1041"/>
      <c r="BC35" s="1041"/>
      <c r="BD35" s="1041"/>
      <c r="BE35" s="972" t="s">
        <v>395</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t="s">
        <v>398</v>
      </c>
      <c r="C36" s="1031"/>
      <c r="D36" s="1031"/>
      <c r="E36" s="1031"/>
      <c r="F36" s="1031"/>
      <c r="G36" s="1031"/>
      <c r="H36" s="1031"/>
      <c r="I36" s="1031"/>
      <c r="J36" s="1031"/>
      <c r="K36" s="1031"/>
      <c r="L36" s="1031"/>
      <c r="M36" s="1031"/>
      <c r="N36" s="1031"/>
      <c r="O36" s="1031"/>
      <c r="P36" s="1032"/>
      <c r="Q36" s="1038">
        <v>290</v>
      </c>
      <c r="R36" s="1039"/>
      <c r="S36" s="1039"/>
      <c r="T36" s="1039"/>
      <c r="U36" s="1039"/>
      <c r="V36" s="1039">
        <v>296</v>
      </c>
      <c r="W36" s="1039"/>
      <c r="X36" s="1039"/>
      <c r="Y36" s="1039"/>
      <c r="Z36" s="1039"/>
      <c r="AA36" s="1039">
        <v>-6</v>
      </c>
      <c r="AB36" s="1039"/>
      <c r="AC36" s="1039"/>
      <c r="AD36" s="1039"/>
      <c r="AE36" s="1040"/>
      <c r="AF36" s="1035">
        <v>33</v>
      </c>
      <c r="AG36" s="1036"/>
      <c r="AH36" s="1036"/>
      <c r="AI36" s="1036"/>
      <c r="AJ36" s="1037"/>
      <c r="AK36" s="980">
        <v>194</v>
      </c>
      <c r="AL36" s="971"/>
      <c r="AM36" s="971"/>
      <c r="AN36" s="971"/>
      <c r="AO36" s="971"/>
      <c r="AP36" s="971">
        <v>953</v>
      </c>
      <c r="AQ36" s="971"/>
      <c r="AR36" s="971"/>
      <c r="AS36" s="971"/>
      <c r="AT36" s="971"/>
      <c r="AU36" s="971">
        <v>952</v>
      </c>
      <c r="AV36" s="971"/>
      <c r="AW36" s="971"/>
      <c r="AX36" s="971"/>
      <c r="AY36" s="971"/>
      <c r="AZ36" s="1041" t="s">
        <v>559</v>
      </c>
      <c r="BA36" s="1041"/>
      <c r="BB36" s="1041"/>
      <c r="BC36" s="1041"/>
      <c r="BD36" s="1041"/>
      <c r="BE36" s="972" t="s">
        <v>395</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t="s">
        <v>399</v>
      </c>
      <c r="C37" s="1031"/>
      <c r="D37" s="1031"/>
      <c r="E37" s="1031"/>
      <c r="F37" s="1031"/>
      <c r="G37" s="1031"/>
      <c r="H37" s="1031"/>
      <c r="I37" s="1031"/>
      <c r="J37" s="1031"/>
      <c r="K37" s="1031"/>
      <c r="L37" s="1031"/>
      <c r="M37" s="1031"/>
      <c r="N37" s="1031"/>
      <c r="O37" s="1031"/>
      <c r="P37" s="1032"/>
      <c r="Q37" s="1038">
        <v>1</v>
      </c>
      <c r="R37" s="1039"/>
      <c r="S37" s="1039"/>
      <c r="T37" s="1039"/>
      <c r="U37" s="1039"/>
      <c r="V37" s="1039">
        <v>1</v>
      </c>
      <c r="W37" s="1039"/>
      <c r="X37" s="1039"/>
      <c r="Y37" s="1039"/>
      <c r="Z37" s="1039"/>
      <c r="AA37" s="1039">
        <v>1</v>
      </c>
      <c r="AB37" s="1039"/>
      <c r="AC37" s="1039"/>
      <c r="AD37" s="1039"/>
      <c r="AE37" s="1040"/>
      <c r="AF37" s="1035">
        <v>1</v>
      </c>
      <c r="AG37" s="1036"/>
      <c r="AH37" s="1036"/>
      <c r="AI37" s="1036"/>
      <c r="AJ37" s="1037"/>
      <c r="AK37" s="980">
        <v>1</v>
      </c>
      <c r="AL37" s="971"/>
      <c r="AM37" s="971"/>
      <c r="AN37" s="971"/>
      <c r="AO37" s="971"/>
      <c r="AP37" s="971">
        <v>4</v>
      </c>
      <c r="AQ37" s="971"/>
      <c r="AR37" s="971"/>
      <c r="AS37" s="971"/>
      <c r="AT37" s="971"/>
      <c r="AU37" s="971">
        <v>1</v>
      </c>
      <c r="AV37" s="971"/>
      <c r="AW37" s="971"/>
      <c r="AX37" s="971"/>
      <c r="AY37" s="971"/>
      <c r="AZ37" s="1041" t="s">
        <v>559</v>
      </c>
      <c r="BA37" s="1041"/>
      <c r="BB37" s="1041"/>
      <c r="BC37" s="1041"/>
      <c r="BD37" s="1041"/>
      <c r="BE37" s="972" t="s">
        <v>395</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t="s">
        <v>400</v>
      </c>
      <c r="C38" s="1031"/>
      <c r="D38" s="1031"/>
      <c r="E38" s="1031"/>
      <c r="F38" s="1031"/>
      <c r="G38" s="1031"/>
      <c r="H38" s="1031"/>
      <c r="I38" s="1031"/>
      <c r="J38" s="1031"/>
      <c r="K38" s="1031"/>
      <c r="L38" s="1031"/>
      <c r="M38" s="1031"/>
      <c r="N38" s="1031"/>
      <c r="O38" s="1031"/>
      <c r="P38" s="1032"/>
      <c r="Q38" s="1038">
        <v>8360</v>
      </c>
      <c r="R38" s="1039"/>
      <c r="S38" s="1039"/>
      <c r="T38" s="1039"/>
      <c r="U38" s="1039"/>
      <c r="V38" s="1039">
        <v>9041</v>
      </c>
      <c r="W38" s="1039"/>
      <c r="X38" s="1039"/>
      <c r="Y38" s="1039"/>
      <c r="Z38" s="1039"/>
      <c r="AA38" s="1039">
        <v>-681</v>
      </c>
      <c r="AB38" s="1039"/>
      <c r="AC38" s="1039"/>
      <c r="AD38" s="1039"/>
      <c r="AE38" s="1040"/>
      <c r="AF38" s="1035">
        <v>1272</v>
      </c>
      <c r="AG38" s="1036"/>
      <c r="AH38" s="1036"/>
      <c r="AI38" s="1036"/>
      <c r="AJ38" s="1037"/>
      <c r="AK38" s="980">
        <v>433</v>
      </c>
      <c r="AL38" s="971"/>
      <c r="AM38" s="971"/>
      <c r="AN38" s="971"/>
      <c r="AO38" s="971"/>
      <c r="AP38" s="971">
        <v>4215</v>
      </c>
      <c r="AQ38" s="971"/>
      <c r="AR38" s="971"/>
      <c r="AS38" s="971"/>
      <c r="AT38" s="971"/>
      <c r="AU38" s="971">
        <v>2404</v>
      </c>
      <c r="AV38" s="971"/>
      <c r="AW38" s="971"/>
      <c r="AX38" s="971"/>
      <c r="AY38" s="971"/>
      <c r="AZ38" s="1041" t="s">
        <v>557</v>
      </c>
      <c r="BA38" s="1041"/>
      <c r="BB38" s="1041"/>
      <c r="BC38" s="1041"/>
      <c r="BD38" s="1041"/>
      <c r="BE38" s="972" t="s">
        <v>395</v>
      </c>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t="s">
        <v>143</v>
      </c>
      <c r="C39" s="1031"/>
      <c r="D39" s="1031"/>
      <c r="E39" s="1031"/>
      <c r="F39" s="1031"/>
      <c r="G39" s="1031"/>
      <c r="H39" s="1031"/>
      <c r="I39" s="1031"/>
      <c r="J39" s="1031"/>
      <c r="K39" s="1031"/>
      <c r="L39" s="1031"/>
      <c r="M39" s="1031"/>
      <c r="N39" s="1031"/>
      <c r="O39" s="1031"/>
      <c r="P39" s="1032"/>
      <c r="Q39" s="1038">
        <v>102</v>
      </c>
      <c r="R39" s="1039"/>
      <c r="S39" s="1039"/>
      <c r="T39" s="1039"/>
      <c r="U39" s="1039"/>
      <c r="V39" s="1039">
        <v>102</v>
      </c>
      <c r="W39" s="1039"/>
      <c r="X39" s="1039"/>
      <c r="Y39" s="1039"/>
      <c r="Z39" s="1039"/>
      <c r="AA39" s="1039">
        <v>0</v>
      </c>
      <c r="AB39" s="1039"/>
      <c r="AC39" s="1039"/>
      <c r="AD39" s="1039"/>
      <c r="AE39" s="1040"/>
      <c r="AF39" s="1035">
        <v>-2</v>
      </c>
      <c r="AG39" s="1036"/>
      <c r="AH39" s="1036"/>
      <c r="AI39" s="1036"/>
      <c r="AJ39" s="1037"/>
      <c r="AK39" s="980">
        <v>48</v>
      </c>
      <c r="AL39" s="971"/>
      <c r="AM39" s="971"/>
      <c r="AN39" s="971"/>
      <c r="AO39" s="971"/>
      <c r="AP39" s="971">
        <v>6</v>
      </c>
      <c r="AQ39" s="971"/>
      <c r="AR39" s="971"/>
      <c r="AS39" s="971"/>
      <c r="AT39" s="971"/>
      <c r="AU39" s="971" t="s">
        <v>575</v>
      </c>
      <c r="AV39" s="971"/>
      <c r="AW39" s="971"/>
      <c r="AX39" s="971"/>
      <c r="AY39" s="971"/>
      <c r="AZ39" s="1041">
        <v>4.2</v>
      </c>
      <c r="BA39" s="1041"/>
      <c r="BB39" s="1041"/>
      <c r="BC39" s="1041"/>
      <c r="BD39" s="1041"/>
      <c r="BE39" s="972" t="s">
        <v>395</v>
      </c>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401</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377</v>
      </c>
      <c r="B63" s="937" t="s">
        <v>402</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4322</v>
      </c>
      <c r="AG63" s="959"/>
      <c r="AH63" s="959"/>
      <c r="AI63" s="959"/>
      <c r="AJ63" s="1022"/>
      <c r="AK63" s="1023"/>
      <c r="AL63" s="963"/>
      <c r="AM63" s="963"/>
      <c r="AN63" s="963"/>
      <c r="AO63" s="963"/>
      <c r="AP63" s="959"/>
      <c r="AQ63" s="959"/>
      <c r="AR63" s="959"/>
      <c r="AS63" s="959"/>
      <c r="AT63" s="959"/>
      <c r="AU63" s="959"/>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403</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404</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405</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563</v>
      </c>
      <c r="C68" s="986"/>
      <c r="D68" s="986"/>
      <c r="E68" s="986"/>
      <c r="F68" s="986"/>
      <c r="G68" s="986"/>
      <c r="H68" s="986"/>
      <c r="I68" s="986"/>
      <c r="J68" s="986"/>
      <c r="K68" s="986"/>
      <c r="L68" s="986"/>
      <c r="M68" s="986"/>
      <c r="N68" s="986"/>
      <c r="O68" s="986"/>
      <c r="P68" s="987"/>
      <c r="Q68" s="988">
        <v>21</v>
      </c>
      <c r="R68" s="982"/>
      <c r="S68" s="982"/>
      <c r="T68" s="982"/>
      <c r="U68" s="982"/>
      <c r="V68" s="982">
        <v>23</v>
      </c>
      <c r="W68" s="982"/>
      <c r="X68" s="982"/>
      <c r="Y68" s="982"/>
      <c r="Z68" s="982"/>
      <c r="AA68" s="982">
        <v>-1</v>
      </c>
      <c r="AB68" s="982"/>
      <c r="AC68" s="982"/>
      <c r="AD68" s="982"/>
      <c r="AE68" s="982"/>
      <c r="AF68" s="982">
        <v>-1</v>
      </c>
      <c r="AG68" s="982"/>
      <c r="AH68" s="982"/>
      <c r="AI68" s="982"/>
      <c r="AJ68" s="982"/>
      <c r="AK68" s="982" t="s">
        <v>559</v>
      </c>
      <c r="AL68" s="982"/>
      <c r="AM68" s="982"/>
      <c r="AN68" s="982"/>
      <c r="AO68" s="982"/>
      <c r="AP68" s="982" t="s">
        <v>559</v>
      </c>
      <c r="AQ68" s="982"/>
      <c r="AR68" s="982"/>
      <c r="AS68" s="982"/>
      <c r="AT68" s="982"/>
      <c r="AU68" s="982" t="s">
        <v>558</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564</v>
      </c>
      <c r="C69" s="975"/>
      <c r="D69" s="975"/>
      <c r="E69" s="975"/>
      <c r="F69" s="975"/>
      <c r="G69" s="975"/>
      <c r="H69" s="975"/>
      <c r="I69" s="975"/>
      <c r="J69" s="975"/>
      <c r="K69" s="975"/>
      <c r="L69" s="975"/>
      <c r="M69" s="975"/>
      <c r="N69" s="975"/>
      <c r="O69" s="975"/>
      <c r="P69" s="976"/>
      <c r="Q69" s="977">
        <v>72</v>
      </c>
      <c r="R69" s="971"/>
      <c r="S69" s="971"/>
      <c r="T69" s="971"/>
      <c r="U69" s="971"/>
      <c r="V69" s="971">
        <v>61</v>
      </c>
      <c r="W69" s="971"/>
      <c r="X69" s="971"/>
      <c r="Y69" s="971"/>
      <c r="Z69" s="971"/>
      <c r="AA69" s="971">
        <v>11</v>
      </c>
      <c r="AB69" s="971"/>
      <c r="AC69" s="971"/>
      <c r="AD69" s="971"/>
      <c r="AE69" s="971"/>
      <c r="AF69" s="971">
        <v>11</v>
      </c>
      <c r="AG69" s="971"/>
      <c r="AH69" s="971"/>
      <c r="AI69" s="971"/>
      <c r="AJ69" s="971"/>
      <c r="AK69" s="971" t="s">
        <v>559</v>
      </c>
      <c r="AL69" s="971"/>
      <c r="AM69" s="971"/>
      <c r="AN69" s="971"/>
      <c r="AO69" s="971"/>
      <c r="AP69" s="971" t="s">
        <v>559</v>
      </c>
      <c r="AQ69" s="971"/>
      <c r="AR69" s="971"/>
      <c r="AS69" s="971"/>
      <c r="AT69" s="971"/>
      <c r="AU69" s="971" t="s">
        <v>557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565</v>
      </c>
      <c r="C70" s="975"/>
      <c r="D70" s="975"/>
      <c r="E70" s="975"/>
      <c r="F70" s="975"/>
      <c r="G70" s="975"/>
      <c r="H70" s="975"/>
      <c r="I70" s="975"/>
      <c r="J70" s="975"/>
      <c r="K70" s="975"/>
      <c r="L70" s="975"/>
      <c r="M70" s="975"/>
      <c r="N70" s="975"/>
      <c r="O70" s="975"/>
      <c r="P70" s="976"/>
      <c r="Q70" s="977">
        <v>407</v>
      </c>
      <c r="R70" s="971"/>
      <c r="S70" s="971"/>
      <c r="T70" s="971"/>
      <c r="U70" s="971"/>
      <c r="V70" s="971">
        <v>217</v>
      </c>
      <c r="W70" s="971"/>
      <c r="X70" s="971"/>
      <c r="Y70" s="971"/>
      <c r="Z70" s="971"/>
      <c r="AA70" s="971">
        <v>190</v>
      </c>
      <c r="AB70" s="971"/>
      <c r="AC70" s="971"/>
      <c r="AD70" s="971"/>
      <c r="AE70" s="971"/>
      <c r="AF70" s="971">
        <v>190</v>
      </c>
      <c r="AG70" s="971"/>
      <c r="AH70" s="971"/>
      <c r="AI70" s="971"/>
      <c r="AJ70" s="971"/>
      <c r="AK70" s="971">
        <v>114</v>
      </c>
      <c r="AL70" s="971"/>
      <c r="AM70" s="971"/>
      <c r="AN70" s="971"/>
      <c r="AO70" s="971"/>
      <c r="AP70" s="971" t="s">
        <v>559</v>
      </c>
      <c r="AQ70" s="971"/>
      <c r="AR70" s="971"/>
      <c r="AS70" s="971"/>
      <c r="AT70" s="971"/>
      <c r="AU70" s="971" t="s">
        <v>559</v>
      </c>
      <c r="AV70" s="971"/>
      <c r="AW70" s="971"/>
      <c r="AX70" s="971"/>
      <c r="AY70" s="971"/>
      <c r="AZ70" s="972" t="s">
        <v>573</v>
      </c>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566</v>
      </c>
      <c r="C71" s="975"/>
      <c r="D71" s="975"/>
      <c r="E71" s="975"/>
      <c r="F71" s="975"/>
      <c r="G71" s="975"/>
      <c r="H71" s="975"/>
      <c r="I71" s="975"/>
      <c r="J71" s="975"/>
      <c r="K71" s="975"/>
      <c r="L71" s="975"/>
      <c r="M71" s="975"/>
      <c r="N71" s="975"/>
      <c r="O71" s="975"/>
      <c r="P71" s="976"/>
      <c r="Q71" s="977">
        <v>218789</v>
      </c>
      <c r="R71" s="971"/>
      <c r="S71" s="971"/>
      <c r="T71" s="971"/>
      <c r="U71" s="971"/>
      <c r="V71" s="971">
        <v>212178</v>
      </c>
      <c r="W71" s="971"/>
      <c r="X71" s="971"/>
      <c r="Y71" s="971"/>
      <c r="Z71" s="971"/>
      <c r="AA71" s="971">
        <v>6611</v>
      </c>
      <c r="AB71" s="971"/>
      <c r="AC71" s="971"/>
      <c r="AD71" s="971"/>
      <c r="AE71" s="971"/>
      <c r="AF71" s="971">
        <v>6611</v>
      </c>
      <c r="AG71" s="971"/>
      <c r="AH71" s="971"/>
      <c r="AI71" s="971"/>
      <c r="AJ71" s="971"/>
      <c r="AK71" s="971" t="s">
        <v>558</v>
      </c>
      <c r="AL71" s="971"/>
      <c r="AM71" s="971"/>
      <c r="AN71" s="971"/>
      <c r="AO71" s="971"/>
      <c r="AP71" s="971" t="s">
        <v>559</v>
      </c>
      <c r="AQ71" s="971"/>
      <c r="AR71" s="971"/>
      <c r="AS71" s="971"/>
      <c r="AT71" s="971"/>
      <c r="AU71" s="971" t="s">
        <v>557</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377</v>
      </c>
      <c r="B88" s="937" t="s">
        <v>406</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407</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408</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409</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410</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411</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412</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413</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414</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415</v>
      </c>
      <c r="AB109" s="896"/>
      <c r="AC109" s="896"/>
      <c r="AD109" s="896"/>
      <c r="AE109" s="897"/>
      <c r="AF109" s="898" t="s">
        <v>416</v>
      </c>
      <c r="AG109" s="896"/>
      <c r="AH109" s="896"/>
      <c r="AI109" s="896"/>
      <c r="AJ109" s="897"/>
      <c r="AK109" s="898" t="s">
        <v>295</v>
      </c>
      <c r="AL109" s="896"/>
      <c r="AM109" s="896"/>
      <c r="AN109" s="896"/>
      <c r="AO109" s="897"/>
      <c r="AP109" s="898" t="s">
        <v>417</v>
      </c>
      <c r="AQ109" s="896"/>
      <c r="AR109" s="896"/>
      <c r="AS109" s="896"/>
      <c r="AT109" s="929"/>
      <c r="AU109" s="895" t="s">
        <v>414</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415</v>
      </c>
      <c r="BR109" s="896"/>
      <c r="BS109" s="896"/>
      <c r="BT109" s="896"/>
      <c r="BU109" s="897"/>
      <c r="BV109" s="898" t="s">
        <v>416</v>
      </c>
      <c r="BW109" s="896"/>
      <c r="BX109" s="896"/>
      <c r="BY109" s="896"/>
      <c r="BZ109" s="897"/>
      <c r="CA109" s="898" t="s">
        <v>295</v>
      </c>
      <c r="CB109" s="896"/>
      <c r="CC109" s="896"/>
      <c r="CD109" s="896"/>
      <c r="CE109" s="897"/>
      <c r="CF109" s="936" t="s">
        <v>417</v>
      </c>
      <c r="CG109" s="936"/>
      <c r="CH109" s="936"/>
      <c r="CI109" s="936"/>
      <c r="CJ109" s="936"/>
      <c r="CK109" s="898" t="s">
        <v>418</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415</v>
      </c>
      <c r="DH109" s="896"/>
      <c r="DI109" s="896"/>
      <c r="DJ109" s="896"/>
      <c r="DK109" s="897"/>
      <c r="DL109" s="898" t="s">
        <v>416</v>
      </c>
      <c r="DM109" s="896"/>
      <c r="DN109" s="896"/>
      <c r="DO109" s="896"/>
      <c r="DP109" s="897"/>
      <c r="DQ109" s="898" t="s">
        <v>295</v>
      </c>
      <c r="DR109" s="896"/>
      <c r="DS109" s="896"/>
      <c r="DT109" s="896"/>
      <c r="DU109" s="897"/>
      <c r="DV109" s="898" t="s">
        <v>417</v>
      </c>
      <c r="DW109" s="896"/>
      <c r="DX109" s="896"/>
      <c r="DY109" s="896"/>
      <c r="DZ109" s="929"/>
    </row>
    <row r="110" spans="1:131" s="218" customFormat="1" ht="26.25" customHeight="1" x14ac:dyDescent="0.2">
      <c r="A110" s="807" t="s">
        <v>419</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4716521</v>
      </c>
      <c r="AB110" s="889"/>
      <c r="AC110" s="889"/>
      <c r="AD110" s="889"/>
      <c r="AE110" s="890"/>
      <c r="AF110" s="891">
        <v>4542599</v>
      </c>
      <c r="AG110" s="889"/>
      <c r="AH110" s="889"/>
      <c r="AI110" s="889"/>
      <c r="AJ110" s="890"/>
      <c r="AK110" s="891">
        <v>4279506</v>
      </c>
      <c r="AL110" s="889"/>
      <c r="AM110" s="889"/>
      <c r="AN110" s="889"/>
      <c r="AO110" s="890"/>
      <c r="AP110" s="892">
        <v>20.399999999999999</v>
      </c>
      <c r="AQ110" s="893"/>
      <c r="AR110" s="893"/>
      <c r="AS110" s="893"/>
      <c r="AT110" s="894"/>
      <c r="AU110" s="930" t="s">
        <v>69</v>
      </c>
      <c r="AV110" s="931"/>
      <c r="AW110" s="931"/>
      <c r="AX110" s="931"/>
      <c r="AY110" s="931"/>
      <c r="AZ110" s="860" t="s">
        <v>420</v>
      </c>
      <c r="BA110" s="808"/>
      <c r="BB110" s="808"/>
      <c r="BC110" s="808"/>
      <c r="BD110" s="808"/>
      <c r="BE110" s="808"/>
      <c r="BF110" s="808"/>
      <c r="BG110" s="808"/>
      <c r="BH110" s="808"/>
      <c r="BI110" s="808"/>
      <c r="BJ110" s="808"/>
      <c r="BK110" s="808"/>
      <c r="BL110" s="808"/>
      <c r="BM110" s="808"/>
      <c r="BN110" s="808"/>
      <c r="BO110" s="808"/>
      <c r="BP110" s="809"/>
      <c r="BQ110" s="861">
        <v>38694687</v>
      </c>
      <c r="BR110" s="842"/>
      <c r="BS110" s="842"/>
      <c r="BT110" s="842"/>
      <c r="BU110" s="842"/>
      <c r="BV110" s="842">
        <v>37342394</v>
      </c>
      <c r="BW110" s="842"/>
      <c r="BX110" s="842"/>
      <c r="BY110" s="842"/>
      <c r="BZ110" s="842"/>
      <c r="CA110" s="842">
        <v>38050003</v>
      </c>
      <c r="CB110" s="842"/>
      <c r="CC110" s="842"/>
      <c r="CD110" s="842"/>
      <c r="CE110" s="842"/>
      <c r="CF110" s="866">
        <v>181.8</v>
      </c>
      <c r="CG110" s="867"/>
      <c r="CH110" s="867"/>
      <c r="CI110" s="867"/>
      <c r="CJ110" s="867"/>
      <c r="CK110" s="926" t="s">
        <v>421</v>
      </c>
      <c r="CL110" s="819"/>
      <c r="CM110" s="860" t="s">
        <v>422</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423</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424</v>
      </c>
      <c r="BA111" s="752"/>
      <c r="BB111" s="752"/>
      <c r="BC111" s="752"/>
      <c r="BD111" s="752"/>
      <c r="BE111" s="752"/>
      <c r="BF111" s="752"/>
      <c r="BG111" s="752"/>
      <c r="BH111" s="752"/>
      <c r="BI111" s="752"/>
      <c r="BJ111" s="752"/>
      <c r="BK111" s="752"/>
      <c r="BL111" s="752"/>
      <c r="BM111" s="752"/>
      <c r="BN111" s="752"/>
      <c r="BO111" s="752"/>
      <c r="BP111" s="753"/>
      <c r="BQ111" s="816">
        <v>396182</v>
      </c>
      <c r="BR111" s="817"/>
      <c r="BS111" s="817"/>
      <c r="BT111" s="817"/>
      <c r="BU111" s="817"/>
      <c r="BV111" s="817">
        <v>397242</v>
      </c>
      <c r="BW111" s="817"/>
      <c r="BX111" s="817"/>
      <c r="BY111" s="817"/>
      <c r="BZ111" s="817"/>
      <c r="CA111" s="817">
        <v>398174</v>
      </c>
      <c r="CB111" s="817"/>
      <c r="CC111" s="817"/>
      <c r="CD111" s="817"/>
      <c r="CE111" s="817"/>
      <c r="CF111" s="875">
        <v>1.9</v>
      </c>
      <c r="CG111" s="876"/>
      <c r="CH111" s="876"/>
      <c r="CI111" s="876"/>
      <c r="CJ111" s="876"/>
      <c r="CK111" s="927"/>
      <c r="CL111" s="821"/>
      <c r="CM111" s="815" t="s">
        <v>425</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426</v>
      </c>
      <c r="B112" s="913"/>
      <c r="C112" s="752" t="s">
        <v>427</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428</v>
      </c>
      <c r="BA112" s="752"/>
      <c r="BB112" s="752"/>
      <c r="BC112" s="752"/>
      <c r="BD112" s="752"/>
      <c r="BE112" s="752"/>
      <c r="BF112" s="752"/>
      <c r="BG112" s="752"/>
      <c r="BH112" s="752"/>
      <c r="BI112" s="752"/>
      <c r="BJ112" s="752"/>
      <c r="BK112" s="752"/>
      <c r="BL112" s="752"/>
      <c r="BM112" s="752"/>
      <c r="BN112" s="752"/>
      <c r="BO112" s="752"/>
      <c r="BP112" s="753"/>
      <c r="BQ112" s="816">
        <v>13524321</v>
      </c>
      <c r="BR112" s="817"/>
      <c r="BS112" s="817"/>
      <c r="BT112" s="817"/>
      <c r="BU112" s="817"/>
      <c r="BV112" s="817">
        <v>14402884</v>
      </c>
      <c r="BW112" s="817"/>
      <c r="BX112" s="817"/>
      <c r="BY112" s="817"/>
      <c r="BZ112" s="817"/>
      <c r="CA112" s="817">
        <v>14605257</v>
      </c>
      <c r="CB112" s="817"/>
      <c r="CC112" s="817"/>
      <c r="CD112" s="817"/>
      <c r="CE112" s="817"/>
      <c r="CF112" s="875">
        <v>69.8</v>
      </c>
      <c r="CG112" s="876"/>
      <c r="CH112" s="876"/>
      <c r="CI112" s="876"/>
      <c r="CJ112" s="876"/>
      <c r="CK112" s="927"/>
      <c r="CL112" s="821"/>
      <c r="CM112" s="815" t="s">
        <v>429</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430</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1062601</v>
      </c>
      <c r="AB113" s="919"/>
      <c r="AC113" s="919"/>
      <c r="AD113" s="919"/>
      <c r="AE113" s="920"/>
      <c r="AF113" s="921">
        <v>1136749</v>
      </c>
      <c r="AG113" s="919"/>
      <c r="AH113" s="919"/>
      <c r="AI113" s="919"/>
      <c r="AJ113" s="920"/>
      <c r="AK113" s="921">
        <v>1170951</v>
      </c>
      <c r="AL113" s="919"/>
      <c r="AM113" s="919"/>
      <c r="AN113" s="919"/>
      <c r="AO113" s="920"/>
      <c r="AP113" s="922">
        <v>5.6</v>
      </c>
      <c r="AQ113" s="923"/>
      <c r="AR113" s="923"/>
      <c r="AS113" s="923"/>
      <c r="AT113" s="924"/>
      <c r="AU113" s="932"/>
      <c r="AV113" s="933"/>
      <c r="AW113" s="933"/>
      <c r="AX113" s="933"/>
      <c r="AY113" s="933"/>
      <c r="AZ113" s="815" t="s">
        <v>431</v>
      </c>
      <c r="BA113" s="752"/>
      <c r="BB113" s="752"/>
      <c r="BC113" s="752"/>
      <c r="BD113" s="752"/>
      <c r="BE113" s="752"/>
      <c r="BF113" s="752"/>
      <c r="BG113" s="752"/>
      <c r="BH113" s="752"/>
      <c r="BI113" s="752"/>
      <c r="BJ113" s="752"/>
      <c r="BK113" s="752"/>
      <c r="BL113" s="752"/>
      <c r="BM113" s="752"/>
      <c r="BN113" s="752"/>
      <c r="BO113" s="752"/>
      <c r="BP113" s="753"/>
      <c r="BQ113" s="816" t="s">
        <v>122</v>
      </c>
      <c r="BR113" s="817"/>
      <c r="BS113" s="817"/>
      <c r="BT113" s="817"/>
      <c r="BU113" s="817"/>
      <c r="BV113" s="817" t="s">
        <v>122</v>
      </c>
      <c r="BW113" s="817"/>
      <c r="BX113" s="817"/>
      <c r="BY113" s="817"/>
      <c r="BZ113" s="817"/>
      <c r="CA113" s="817" t="s">
        <v>122</v>
      </c>
      <c r="CB113" s="817"/>
      <c r="CC113" s="817"/>
      <c r="CD113" s="817"/>
      <c r="CE113" s="817"/>
      <c r="CF113" s="875" t="s">
        <v>122</v>
      </c>
      <c r="CG113" s="876"/>
      <c r="CH113" s="876"/>
      <c r="CI113" s="876"/>
      <c r="CJ113" s="876"/>
      <c r="CK113" s="927"/>
      <c r="CL113" s="821"/>
      <c r="CM113" s="815" t="s">
        <v>432</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433</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5" t="s">
        <v>434</v>
      </c>
      <c r="BA114" s="752"/>
      <c r="BB114" s="752"/>
      <c r="BC114" s="752"/>
      <c r="BD114" s="752"/>
      <c r="BE114" s="752"/>
      <c r="BF114" s="752"/>
      <c r="BG114" s="752"/>
      <c r="BH114" s="752"/>
      <c r="BI114" s="752"/>
      <c r="BJ114" s="752"/>
      <c r="BK114" s="752"/>
      <c r="BL114" s="752"/>
      <c r="BM114" s="752"/>
      <c r="BN114" s="752"/>
      <c r="BO114" s="752"/>
      <c r="BP114" s="753"/>
      <c r="BQ114" s="816">
        <v>5022098</v>
      </c>
      <c r="BR114" s="817"/>
      <c r="BS114" s="817"/>
      <c r="BT114" s="817"/>
      <c r="BU114" s="817"/>
      <c r="BV114" s="817">
        <v>5012102</v>
      </c>
      <c r="BW114" s="817"/>
      <c r="BX114" s="817"/>
      <c r="BY114" s="817"/>
      <c r="BZ114" s="817"/>
      <c r="CA114" s="817">
        <v>5060283</v>
      </c>
      <c r="CB114" s="817"/>
      <c r="CC114" s="817"/>
      <c r="CD114" s="817"/>
      <c r="CE114" s="817"/>
      <c r="CF114" s="875">
        <v>24.2</v>
      </c>
      <c r="CG114" s="876"/>
      <c r="CH114" s="876"/>
      <c r="CI114" s="876"/>
      <c r="CJ114" s="876"/>
      <c r="CK114" s="927"/>
      <c r="CL114" s="821"/>
      <c r="CM114" s="815" t="s">
        <v>435</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436</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437</v>
      </c>
      <c r="BA115" s="752"/>
      <c r="BB115" s="752"/>
      <c r="BC115" s="752"/>
      <c r="BD115" s="752"/>
      <c r="BE115" s="752"/>
      <c r="BF115" s="752"/>
      <c r="BG115" s="752"/>
      <c r="BH115" s="752"/>
      <c r="BI115" s="752"/>
      <c r="BJ115" s="752"/>
      <c r="BK115" s="752"/>
      <c r="BL115" s="752"/>
      <c r="BM115" s="752"/>
      <c r="BN115" s="752"/>
      <c r="BO115" s="752"/>
      <c r="BP115" s="753"/>
      <c r="BQ115" s="816">
        <v>81508</v>
      </c>
      <c r="BR115" s="817"/>
      <c r="BS115" s="817"/>
      <c r="BT115" s="817"/>
      <c r="BU115" s="817"/>
      <c r="BV115" s="817">
        <v>197780</v>
      </c>
      <c r="BW115" s="817"/>
      <c r="BX115" s="817"/>
      <c r="BY115" s="817"/>
      <c r="BZ115" s="817"/>
      <c r="CA115" s="817" t="s">
        <v>122</v>
      </c>
      <c r="CB115" s="817"/>
      <c r="CC115" s="817"/>
      <c r="CD115" s="817"/>
      <c r="CE115" s="817"/>
      <c r="CF115" s="875" t="s">
        <v>122</v>
      </c>
      <c r="CG115" s="876"/>
      <c r="CH115" s="876"/>
      <c r="CI115" s="876"/>
      <c r="CJ115" s="876"/>
      <c r="CK115" s="927"/>
      <c r="CL115" s="821"/>
      <c r="CM115" s="815" t="s">
        <v>438</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396182</v>
      </c>
      <c r="DH115" s="780"/>
      <c r="DI115" s="780"/>
      <c r="DJ115" s="780"/>
      <c r="DK115" s="781"/>
      <c r="DL115" s="782">
        <v>397242</v>
      </c>
      <c r="DM115" s="780"/>
      <c r="DN115" s="780"/>
      <c r="DO115" s="780"/>
      <c r="DP115" s="781"/>
      <c r="DQ115" s="782">
        <v>398174</v>
      </c>
      <c r="DR115" s="780"/>
      <c r="DS115" s="780"/>
      <c r="DT115" s="780"/>
      <c r="DU115" s="781"/>
      <c r="DV115" s="824">
        <v>1.9</v>
      </c>
      <c r="DW115" s="825"/>
      <c r="DX115" s="825"/>
      <c r="DY115" s="825"/>
      <c r="DZ115" s="826"/>
    </row>
    <row r="116" spans="1:130" s="218" customFormat="1" ht="26.25" customHeight="1" x14ac:dyDescent="0.2">
      <c r="A116" s="916"/>
      <c r="B116" s="917"/>
      <c r="C116" s="839" t="s">
        <v>439</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440</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441</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442</v>
      </c>
      <c r="Z117" s="897"/>
      <c r="AA117" s="902">
        <v>5779122</v>
      </c>
      <c r="AB117" s="903"/>
      <c r="AC117" s="903"/>
      <c r="AD117" s="903"/>
      <c r="AE117" s="904"/>
      <c r="AF117" s="905">
        <v>5679348</v>
      </c>
      <c r="AG117" s="903"/>
      <c r="AH117" s="903"/>
      <c r="AI117" s="903"/>
      <c r="AJ117" s="904"/>
      <c r="AK117" s="905">
        <v>5450457</v>
      </c>
      <c r="AL117" s="903"/>
      <c r="AM117" s="903"/>
      <c r="AN117" s="903"/>
      <c r="AO117" s="904"/>
      <c r="AP117" s="906"/>
      <c r="AQ117" s="907"/>
      <c r="AR117" s="907"/>
      <c r="AS117" s="907"/>
      <c r="AT117" s="908"/>
      <c r="AU117" s="932"/>
      <c r="AV117" s="933"/>
      <c r="AW117" s="933"/>
      <c r="AX117" s="933"/>
      <c r="AY117" s="933"/>
      <c r="AZ117" s="863" t="s">
        <v>443</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444</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418</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415</v>
      </c>
      <c r="AB118" s="896"/>
      <c r="AC118" s="896"/>
      <c r="AD118" s="896"/>
      <c r="AE118" s="897"/>
      <c r="AF118" s="898" t="s">
        <v>416</v>
      </c>
      <c r="AG118" s="896"/>
      <c r="AH118" s="896"/>
      <c r="AI118" s="896"/>
      <c r="AJ118" s="897"/>
      <c r="AK118" s="898" t="s">
        <v>295</v>
      </c>
      <c r="AL118" s="896"/>
      <c r="AM118" s="896"/>
      <c r="AN118" s="896"/>
      <c r="AO118" s="897"/>
      <c r="AP118" s="899" t="s">
        <v>417</v>
      </c>
      <c r="AQ118" s="900"/>
      <c r="AR118" s="900"/>
      <c r="AS118" s="900"/>
      <c r="AT118" s="901"/>
      <c r="AU118" s="932"/>
      <c r="AV118" s="933"/>
      <c r="AW118" s="933"/>
      <c r="AX118" s="933"/>
      <c r="AY118" s="933"/>
      <c r="AZ118" s="838" t="s">
        <v>445</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446</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421</v>
      </c>
      <c r="B119" s="819"/>
      <c r="C119" s="860" t="s">
        <v>422</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447</v>
      </c>
      <c r="BP119" s="878"/>
      <c r="BQ119" s="879">
        <v>57718796</v>
      </c>
      <c r="BR119" s="845"/>
      <c r="BS119" s="845"/>
      <c r="BT119" s="845"/>
      <c r="BU119" s="845"/>
      <c r="BV119" s="845">
        <v>57352402</v>
      </c>
      <c r="BW119" s="845"/>
      <c r="BX119" s="845"/>
      <c r="BY119" s="845"/>
      <c r="BZ119" s="845"/>
      <c r="CA119" s="845">
        <v>58113717</v>
      </c>
      <c r="CB119" s="845"/>
      <c r="CC119" s="845"/>
      <c r="CD119" s="845"/>
      <c r="CE119" s="845"/>
      <c r="CF119" s="748"/>
      <c r="CG119" s="749"/>
      <c r="CH119" s="749"/>
      <c r="CI119" s="749"/>
      <c r="CJ119" s="834"/>
      <c r="CK119" s="928"/>
      <c r="CL119" s="823"/>
      <c r="CM119" s="838" t="s">
        <v>448</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5" t="s">
        <v>425</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449</v>
      </c>
      <c r="AV120" s="881"/>
      <c r="AW120" s="881"/>
      <c r="AX120" s="881"/>
      <c r="AY120" s="882"/>
      <c r="AZ120" s="860" t="s">
        <v>450</v>
      </c>
      <c r="BA120" s="808"/>
      <c r="BB120" s="808"/>
      <c r="BC120" s="808"/>
      <c r="BD120" s="808"/>
      <c r="BE120" s="808"/>
      <c r="BF120" s="808"/>
      <c r="BG120" s="808"/>
      <c r="BH120" s="808"/>
      <c r="BI120" s="808"/>
      <c r="BJ120" s="808"/>
      <c r="BK120" s="808"/>
      <c r="BL120" s="808"/>
      <c r="BM120" s="808"/>
      <c r="BN120" s="808"/>
      <c r="BO120" s="808"/>
      <c r="BP120" s="809"/>
      <c r="BQ120" s="861">
        <v>11174601</v>
      </c>
      <c r="BR120" s="842"/>
      <c r="BS120" s="842"/>
      <c r="BT120" s="842"/>
      <c r="BU120" s="842"/>
      <c r="BV120" s="842">
        <v>11478447</v>
      </c>
      <c r="BW120" s="842"/>
      <c r="BX120" s="842"/>
      <c r="BY120" s="842"/>
      <c r="BZ120" s="842"/>
      <c r="CA120" s="842">
        <v>10907175</v>
      </c>
      <c r="CB120" s="842"/>
      <c r="CC120" s="842"/>
      <c r="CD120" s="842"/>
      <c r="CE120" s="842"/>
      <c r="CF120" s="866">
        <v>52.1</v>
      </c>
      <c r="CG120" s="867"/>
      <c r="CH120" s="867"/>
      <c r="CI120" s="867"/>
      <c r="CJ120" s="867"/>
      <c r="CK120" s="868" t="s">
        <v>451</v>
      </c>
      <c r="CL120" s="852"/>
      <c r="CM120" s="852"/>
      <c r="CN120" s="852"/>
      <c r="CO120" s="853"/>
      <c r="CP120" s="872" t="s">
        <v>396</v>
      </c>
      <c r="CQ120" s="873"/>
      <c r="CR120" s="873"/>
      <c r="CS120" s="873"/>
      <c r="CT120" s="873"/>
      <c r="CU120" s="873"/>
      <c r="CV120" s="873"/>
      <c r="CW120" s="873"/>
      <c r="CX120" s="873"/>
      <c r="CY120" s="873"/>
      <c r="CZ120" s="873"/>
      <c r="DA120" s="873"/>
      <c r="DB120" s="873"/>
      <c r="DC120" s="873"/>
      <c r="DD120" s="873"/>
      <c r="DE120" s="873"/>
      <c r="DF120" s="874"/>
      <c r="DG120" s="861">
        <v>9163489</v>
      </c>
      <c r="DH120" s="842"/>
      <c r="DI120" s="842"/>
      <c r="DJ120" s="842"/>
      <c r="DK120" s="842"/>
      <c r="DL120" s="842">
        <v>9077104</v>
      </c>
      <c r="DM120" s="842"/>
      <c r="DN120" s="842"/>
      <c r="DO120" s="842"/>
      <c r="DP120" s="842"/>
      <c r="DQ120" s="842">
        <v>9366368</v>
      </c>
      <c r="DR120" s="842"/>
      <c r="DS120" s="842"/>
      <c r="DT120" s="842"/>
      <c r="DU120" s="842"/>
      <c r="DV120" s="843">
        <v>44.8</v>
      </c>
      <c r="DW120" s="843"/>
      <c r="DX120" s="843"/>
      <c r="DY120" s="843"/>
      <c r="DZ120" s="844"/>
    </row>
    <row r="121" spans="1:130" s="218" customFormat="1" ht="26.25" customHeight="1" x14ac:dyDescent="0.2">
      <c r="A121" s="820"/>
      <c r="B121" s="821"/>
      <c r="C121" s="863" t="s">
        <v>452</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453</v>
      </c>
      <c r="BA121" s="752"/>
      <c r="BB121" s="752"/>
      <c r="BC121" s="752"/>
      <c r="BD121" s="752"/>
      <c r="BE121" s="752"/>
      <c r="BF121" s="752"/>
      <c r="BG121" s="752"/>
      <c r="BH121" s="752"/>
      <c r="BI121" s="752"/>
      <c r="BJ121" s="752"/>
      <c r="BK121" s="752"/>
      <c r="BL121" s="752"/>
      <c r="BM121" s="752"/>
      <c r="BN121" s="752"/>
      <c r="BO121" s="752"/>
      <c r="BP121" s="753"/>
      <c r="BQ121" s="816">
        <v>5641237</v>
      </c>
      <c r="BR121" s="817"/>
      <c r="BS121" s="817"/>
      <c r="BT121" s="817"/>
      <c r="BU121" s="817"/>
      <c r="BV121" s="817">
        <v>6141864</v>
      </c>
      <c r="BW121" s="817"/>
      <c r="BX121" s="817"/>
      <c r="BY121" s="817"/>
      <c r="BZ121" s="817"/>
      <c r="CA121" s="817">
        <v>5749254</v>
      </c>
      <c r="CB121" s="817"/>
      <c r="CC121" s="817"/>
      <c r="CD121" s="817"/>
      <c r="CE121" s="817"/>
      <c r="CF121" s="875">
        <v>27.5</v>
      </c>
      <c r="CG121" s="876"/>
      <c r="CH121" s="876"/>
      <c r="CI121" s="876"/>
      <c r="CJ121" s="876"/>
      <c r="CK121" s="869"/>
      <c r="CL121" s="855"/>
      <c r="CM121" s="855"/>
      <c r="CN121" s="855"/>
      <c r="CO121" s="856"/>
      <c r="CP121" s="835" t="s">
        <v>400</v>
      </c>
      <c r="CQ121" s="836"/>
      <c r="CR121" s="836"/>
      <c r="CS121" s="836"/>
      <c r="CT121" s="836"/>
      <c r="CU121" s="836"/>
      <c r="CV121" s="836"/>
      <c r="CW121" s="836"/>
      <c r="CX121" s="836"/>
      <c r="CY121" s="836"/>
      <c r="CZ121" s="836"/>
      <c r="DA121" s="836"/>
      <c r="DB121" s="836"/>
      <c r="DC121" s="836"/>
      <c r="DD121" s="836"/>
      <c r="DE121" s="836"/>
      <c r="DF121" s="837"/>
      <c r="DG121" s="816">
        <v>1190594</v>
      </c>
      <c r="DH121" s="817"/>
      <c r="DI121" s="817"/>
      <c r="DJ121" s="817"/>
      <c r="DK121" s="817"/>
      <c r="DL121" s="817">
        <v>2205010</v>
      </c>
      <c r="DM121" s="817"/>
      <c r="DN121" s="817"/>
      <c r="DO121" s="817"/>
      <c r="DP121" s="817"/>
      <c r="DQ121" s="817">
        <v>2404362</v>
      </c>
      <c r="DR121" s="817"/>
      <c r="DS121" s="817"/>
      <c r="DT121" s="817"/>
      <c r="DU121" s="817"/>
      <c r="DV121" s="794">
        <v>11.5</v>
      </c>
      <c r="DW121" s="794"/>
      <c r="DX121" s="794"/>
      <c r="DY121" s="794"/>
      <c r="DZ121" s="795"/>
    </row>
    <row r="122" spans="1:130" s="218" customFormat="1" ht="26.25" customHeight="1" x14ac:dyDescent="0.2">
      <c r="A122" s="820"/>
      <c r="B122" s="821"/>
      <c r="C122" s="815" t="s">
        <v>435</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454</v>
      </c>
      <c r="BA122" s="839"/>
      <c r="BB122" s="839"/>
      <c r="BC122" s="839"/>
      <c r="BD122" s="839"/>
      <c r="BE122" s="839"/>
      <c r="BF122" s="839"/>
      <c r="BG122" s="839"/>
      <c r="BH122" s="839"/>
      <c r="BI122" s="839"/>
      <c r="BJ122" s="839"/>
      <c r="BK122" s="839"/>
      <c r="BL122" s="839"/>
      <c r="BM122" s="839"/>
      <c r="BN122" s="839"/>
      <c r="BO122" s="839"/>
      <c r="BP122" s="840"/>
      <c r="BQ122" s="879">
        <v>34275845</v>
      </c>
      <c r="BR122" s="845"/>
      <c r="BS122" s="845"/>
      <c r="BT122" s="845"/>
      <c r="BU122" s="845"/>
      <c r="BV122" s="845">
        <v>33049426</v>
      </c>
      <c r="BW122" s="845"/>
      <c r="BX122" s="845"/>
      <c r="BY122" s="845"/>
      <c r="BZ122" s="845"/>
      <c r="CA122" s="845">
        <v>32375821</v>
      </c>
      <c r="CB122" s="845"/>
      <c r="CC122" s="845"/>
      <c r="CD122" s="845"/>
      <c r="CE122" s="845"/>
      <c r="CF122" s="846">
        <v>154.69999999999999</v>
      </c>
      <c r="CG122" s="847"/>
      <c r="CH122" s="847"/>
      <c r="CI122" s="847"/>
      <c r="CJ122" s="847"/>
      <c r="CK122" s="869"/>
      <c r="CL122" s="855"/>
      <c r="CM122" s="855"/>
      <c r="CN122" s="855"/>
      <c r="CO122" s="856"/>
      <c r="CP122" s="835" t="s">
        <v>394</v>
      </c>
      <c r="CQ122" s="836"/>
      <c r="CR122" s="836"/>
      <c r="CS122" s="836"/>
      <c r="CT122" s="836"/>
      <c r="CU122" s="836"/>
      <c r="CV122" s="836"/>
      <c r="CW122" s="836"/>
      <c r="CX122" s="836"/>
      <c r="CY122" s="836"/>
      <c r="CZ122" s="836"/>
      <c r="DA122" s="836"/>
      <c r="DB122" s="836"/>
      <c r="DC122" s="836"/>
      <c r="DD122" s="836"/>
      <c r="DE122" s="836"/>
      <c r="DF122" s="837"/>
      <c r="DG122" s="816">
        <v>1350975</v>
      </c>
      <c r="DH122" s="817"/>
      <c r="DI122" s="817"/>
      <c r="DJ122" s="817"/>
      <c r="DK122" s="817"/>
      <c r="DL122" s="817">
        <v>1451104</v>
      </c>
      <c r="DM122" s="817"/>
      <c r="DN122" s="817"/>
      <c r="DO122" s="817"/>
      <c r="DP122" s="817"/>
      <c r="DQ122" s="817">
        <v>1194231</v>
      </c>
      <c r="DR122" s="817"/>
      <c r="DS122" s="817"/>
      <c r="DT122" s="817"/>
      <c r="DU122" s="817"/>
      <c r="DV122" s="794">
        <v>5.7</v>
      </c>
      <c r="DW122" s="794"/>
      <c r="DX122" s="794"/>
      <c r="DY122" s="794"/>
      <c r="DZ122" s="795"/>
    </row>
    <row r="123" spans="1:130" s="218" customFormat="1" ht="26.25" customHeight="1" x14ac:dyDescent="0.2">
      <c r="A123" s="820"/>
      <c r="B123" s="821"/>
      <c r="C123" s="815" t="s">
        <v>441</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455</v>
      </c>
      <c r="BP123" s="878"/>
      <c r="BQ123" s="832">
        <v>51091683</v>
      </c>
      <c r="BR123" s="833"/>
      <c r="BS123" s="833"/>
      <c r="BT123" s="833"/>
      <c r="BU123" s="833"/>
      <c r="BV123" s="833">
        <v>50669737</v>
      </c>
      <c r="BW123" s="833"/>
      <c r="BX123" s="833"/>
      <c r="BY123" s="833"/>
      <c r="BZ123" s="833"/>
      <c r="CA123" s="833">
        <v>49032250</v>
      </c>
      <c r="CB123" s="833"/>
      <c r="CC123" s="833"/>
      <c r="CD123" s="833"/>
      <c r="CE123" s="833"/>
      <c r="CF123" s="748"/>
      <c r="CG123" s="749"/>
      <c r="CH123" s="749"/>
      <c r="CI123" s="749"/>
      <c r="CJ123" s="834"/>
      <c r="CK123" s="869"/>
      <c r="CL123" s="855"/>
      <c r="CM123" s="855"/>
      <c r="CN123" s="855"/>
      <c r="CO123" s="856"/>
      <c r="CP123" s="835" t="s">
        <v>398</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v>990896</v>
      </c>
      <c r="DM123" s="780"/>
      <c r="DN123" s="780"/>
      <c r="DO123" s="780"/>
      <c r="DP123" s="781"/>
      <c r="DQ123" s="782">
        <v>952332</v>
      </c>
      <c r="DR123" s="780"/>
      <c r="DS123" s="780"/>
      <c r="DT123" s="780"/>
      <c r="DU123" s="781"/>
      <c r="DV123" s="824">
        <v>4.5999999999999996</v>
      </c>
      <c r="DW123" s="825"/>
      <c r="DX123" s="825"/>
      <c r="DY123" s="825"/>
      <c r="DZ123" s="826"/>
    </row>
    <row r="124" spans="1:130" s="218" customFormat="1" ht="26.25" customHeight="1" thickBot="1" x14ac:dyDescent="0.25">
      <c r="A124" s="820"/>
      <c r="B124" s="821"/>
      <c r="C124" s="815" t="s">
        <v>444</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456</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33.200000000000003</v>
      </c>
      <c r="BR124" s="831"/>
      <c r="BS124" s="831"/>
      <c r="BT124" s="831"/>
      <c r="BU124" s="831"/>
      <c r="BV124" s="831">
        <v>33.200000000000003</v>
      </c>
      <c r="BW124" s="831"/>
      <c r="BX124" s="831"/>
      <c r="BY124" s="831"/>
      <c r="BZ124" s="831"/>
      <c r="CA124" s="831">
        <v>43.3</v>
      </c>
      <c r="CB124" s="831"/>
      <c r="CC124" s="831"/>
      <c r="CD124" s="831"/>
      <c r="CE124" s="831"/>
      <c r="CF124" s="726"/>
      <c r="CG124" s="727"/>
      <c r="CH124" s="727"/>
      <c r="CI124" s="727"/>
      <c r="CJ124" s="862"/>
      <c r="CK124" s="870"/>
      <c r="CL124" s="870"/>
      <c r="CM124" s="870"/>
      <c r="CN124" s="870"/>
      <c r="CO124" s="871"/>
      <c r="CP124" s="835" t="s">
        <v>457</v>
      </c>
      <c r="CQ124" s="836"/>
      <c r="CR124" s="836"/>
      <c r="CS124" s="836"/>
      <c r="CT124" s="836"/>
      <c r="CU124" s="836"/>
      <c r="CV124" s="836"/>
      <c r="CW124" s="836"/>
      <c r="CX124" s="836"/>
      <c r="CY124" s="836"/>
      <c r="CZ124" s="836"/>
      <c r="DA124" s="836"/>
      <c r="DB124" s="836"/>
      <c r="DC124" s="836"/>
      <c r="DD124" s="836"/>
      <c r="DE124" s="836"/>
      <c r="DF124" s="837"/>
      <c r="DG124" s="763">
        <v>1819263</v>
      </c>
      <c r="DH124" s="764"/>
      <c r="DI124" s="764"/>
      <c r="DJ124" s="764"/>
      <c r="DK124" s="765"/>
      <c r="DL124" s="766">
        <v>678770</v>
      </c>
      <c r="DM124" s="764"/>
      <c r="DN124" s="764"/>
      <c r="DO124" s="764"/>
      <c r="DP124" s="765"/>
      <c r="DQ124" s="766">
        <v>687964</v>
      </c>
      <c r="DR124" s="764"/>
      <c r="DS124" s="764"/>
      <c r="DT124" s="764"/>
      <c r="DU124" s="765"/>
      <c r="DV124" s="848">
        <v>3.3</v>
      </c>
      <c r="DW124" s="849"/>
      <c r="DX124" s="849"/>
      <c r="DY124" s="849"/>
      <c r="DZ124" s="850"/>
    </row>
    <row r="125" spans="1:130" s="218" customFormat="1" ht="26.25" customHeight="1" x14ac:dyDescent="0.2">
      <c r="A125" s="820"/>
      <c r="B125" s="821"/>
      <c r="C125" s="815" t="s">
        <v>446</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458</v>
      </c>
      <c r="CL125" s="852"/>
      <c r="CM125" s="852"/>
      <c r="CN125" s="852"/>
      <c r="CO125" s="853"/>
      <c r="CP125" s="860" t="s">
        <v>459</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448</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460</v>
      </c>
      <c r="CQ126" s="752"/>
      <c r="CR126" s="752"/>
      <c r="CS126" s="752"/>
      <c r="CT126" s="752"/>
      <c r="CU126" s="752"/>
      <c r="CV126" s="752"/>
      <c r="CW126" s="752"/>
      <c r="CX126" s="752"/>
      <c r="CY126" s="752"/>
      <c r="CZ126" s="752"/>
      <c r="DA126" s="752"/>
      <c r="DB126" s="752"/>
      <c r="DC126" s="752"/>
      <c r="DD126" s="752"/>
      <c r="DE126" s="752"/>
      <c r="DF126" s="753"/>
      <c r="DG126" s="816">
        <v>81508</v>
      </c>
      <c r="DH126" s="817"/>
      <c r="DI126" s="817"/>
      <c r="DJ126" s="817"/>
      <c r="DK126" s="817"/>
      <c r="DL126" s="817">
        <v>197780</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461</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462</v>
      </c>
      <c r="AY127" s="812"/>
      <c r="AZ127" s="812"/>
      <c r="BA127" s="812"/>
      <c r="BB127" s="812"/>
      <c r="BC127" s="812"/>
      <c r="BD127" s="812"/>
      <c r="BE127" s="813"/>
      <c r="BF127" s="811" t="s">
        <v>463</v>
      </c>
      <c r="BG127" s="812"/>
      <c r="BH127" s="812"/>
      <c r="BI127" s="812"/>
      <c r="BJ127" s="812"/>
      <c r="BK127" s="812"/>
      <c r="BL127" s="813"/>
      <c r="BM127" s="811" t="s">
        <v>464</v>
      </c>
      <c r="BN127" s="812"/>
      <c r="BO127" s="812"/>
      <c r="BP127" s="812"/>
      <c r="BQ127" s="812"/>
      <c r="BR127" s="812"/>
      <c r="BS127" s="813"/>
      <c r="BT127" s="811" t="s">
        <v>465</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466</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467</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468</v>
      </c>
      <c r="X128" s="798"/>
      <c r="Y128" s="798"/>
      <c r="Z128" s="799"/>
      <c r="AA128" s="800">
        <v>581378</v>
      </c>
      <c r="AB128" s="801"/>
      <c r="AC128" s="801"/>
      <c r="AD128" s="801"/>
      <c r="AE128" s="802"/>
      <c r="AF128" s="803">
        <v>621878</v>
      </c>
      <c r="AG128" s="801"/>
      <c r="AH128" s="801"/>
      <c r="AI128" s="801"/>
      <c r="AJ128" s="802"/>
      <c r="AK128" s="803">
        <v>623548</v>
      </c>
      <c r="AL128" s="801"/>
      <c r="AM128" s="801"/>
      <c r="AN128" s="801"/>
      <c r="AO128" s="802"/>
      <c r="AP128" s="804"/>
      <c r="AQ128" s="805"/>
      <c r="AR128" s="805"/>
      <c r="AS128" s="805"/>
      <c r="AT128" s="806"/>
      <c r="AU128" s="220"/>
      <c r="AV128" s="220"/>
      <c r="AW128" s="220"/>
      <c r="AX128" s="807" t="s">
        <v>469</v>
      </c>
      <c r="AY128" s="808"/>
      <c r="AZ128" s="808"/>
      <c r="BA128" s="808"/>
      <c r="BB128" s="808"/>
      <c r="BC128" s="808"/>
      <c r="BD128" s="808"/>
      <c r="BE128" s="809"/>
      <c r="BF128" s="786" t="s">
        <v>122</v>
      </c>
      <c r="BG128" s="787"/>
      <c r="BH128" s="787"/>
      <c r="BI128" s="787"/>
      <c r="BJ128" s="787"/>
      <c r="BK128" s="787"/>
      <c r="BL128" s="810"/>
      <c r="BM128" s="786">
        <v>12.11</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470</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471</v>
      </c>
      <c r="X129" s="777"/>
      <c r="Y129" s="777"/>
      <c r="Z129" s="778"/>
      <c r="AA129" s="779">
        <v>24005626</v>
      </c>
      <c r="AB129" s="780"/>
      <c r="AC129" s="780"/>
      <c r="AD129" s="780"/>
      <c r="AE129" s="781"/>
      <c r="AF129" s="782">
        <v>23995071</v>
      </c>
      <c r="AG129" s="780"/>
      <c r="AH129" s="780"/>
      <c r="AI129" s="780"/>
      <c r="AJ129" s="781"/>
      <c r="AK129" s="782">
        <v>24583238</v>
      </c>
      <c r="AL129" s="780"/>
      <c r="AM129" s="780"/>
      <c r="AN129" s="780"/>
      <c r="AO129" s="781"/>
      <c r="AP129" s="783"/>
      <c r="AQ129" s="784"/>
      <c r="AR129" s="784"/>
      <c r="AS129" s="784"/>
      <c r="AT129" s="785"/>
      <c r="AU129" s="221"/>
      <c r="AV129" s="221"/>
      <c r="AW129" s="221"/>
      <c r="AX129" s="751" t="s">
        <v>472</v>
      </c>
      <c r="AY129" s="752"/>
      <c r="AZ129" s="752"/>
      <c r="BA129" s="752"/>
      <c r="BB129" s="752"/>
      <c r="BC129" s="752"/>
      <c r="BD129" s="752"/>
      <c r="BE129" s="753"/>
      <c r="BF129" s="770" t="s">
        <v>122</v>
      </c>
      <c r="BG129" s="771"/>
      <c r="BH129" s="771"/>
      <c r="BI129" s="771"/>
      <c r="BJ129" s="771"/>
      <c r="BK129" s="771"/>
      <c r="BL129" s="772"/>
      <c r="BM129" s="770">
        <v>17.11</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473</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474</v>
      </c>
      <c r="X130" s="777"/>
      <c r="Y130" s="777"/>
      <c r="Z130" s="778"/>
      <c r="AA130" s="779">
        <v>4098432</v>
      </c>
      <c r="AB130" s="780"/>
      <c r="AC130" s="780"/>
      <c r="AD130" s="780"/>
      <c r="AE130" s="781"/>
      <c r="AF130" s="782">
        <v>3878026</v>
      </c>
      <c r="AG130" s="780"/>
      <c r="AH130" s="780"/>
      <c r="AI130" s="780"/>
      <c r="AJ130" s="781"/>
      <c r="AK130" s="782">
        <v>3653211</v>
      </c>
      <c r="AL130" s="780"/>
      <c r="AM130" s="780"/>
      <c r="AN130" s="780"/>
      <c r="AO130" s="781"/>
      <c r="AP130" s="783"/>
      <c r="AQ130" s="784"/>
      <c r="AR130" s="784"/>
      <c r="AS130" s="784"/>
      <c r="AT130" s="785"/>
      <c r="AU130" s="221"/>
      <c r="AV130" s="221"/>
      <c r="AW130" s="221"/>
      <c r="AX130" s="751" t="s">
        <v>475</v>
      </c>
      <c r="AY130" s="752"/>
      <c r="AZ130" s="752"/>
      <c r="BA130" s="752"/>
      <c r="BB130" s="752"/>
      <c r="BC130" s="752"/>
      <c r="BD130" s="752"/>
      <c r="BE130" s="753"/>
      <c r="BF130" s="754">
        <v>5.6</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476</v>
      </c>
      <c r="X131" s="761"/>
      <c r="Y131" s="761"/>
      <c r="Z131" s="762"/>
      <c r="AA131" s="763">
        <v>19907194</v>
      </c>
      <c r="AB131" s="764"/>
      <c r="AC131" s="764"/>
      <c r="AD131" s="764"/>
      <c r="AE131" s="765"/>
      <c r="AF131" s="766">
        <v>20117045</v>
      </c>
      <c r="AG131" s="764"/>
      <c r="AH131" s="764"/>
      <c r="AI131" s="764"/>
      <c r="AJ131" s="765"/>
      <c r="AK131" s="766">
        <v>20930027</v>
      </c>
      <c r="AL131" s="764"/>
      <c r="AM131" s="764"/>
      <c r="AN131" s="764"/>
      <c r="AO131" s="765"/>
      <c r="AP131" s="767"/>
      <c r="AQ131" s="768"/>
      <c r="AR131" s="768"/>
      <c r="AS131" s="768"/>
      <c r="AT131" s="769"/>
      <c r="AU131" s="221"/>
      <c r="AV131" s="221"/>
      <c r="AW131" s="221"/>
      <c r="AX131" s="729" t="s">
        <v>477</v>
      </c>
      <c r="AY131" s="730"/>
      <c r="AZ131" s="730"/>
      <c r="BA131" s="730"/>
      <c r="BB131" s="730"/>
      <c r="BC131" s="730"/>
      <c r="BD131" s="730"/>
      <c r="BE131" s="731"/>
      <c r="BF131" s="732">
        <v>43.3</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478</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479</v>
      </c>
      <c r="W132" s="742"/>
      <c r="X132" s="742"/>
      <c r="Y132" s="742"/>
      <c r="Z132" s="743"/>
      <c r="AA132" s="744">
        <v>5.5221845930000004</v>
      </c>
      <c r="AB132" s="745"/>
      <c r="AC132" s="745"/>
      <c r="AD132" s="745"/>
      <c r="AE132" s="746"/>
      <c r="AF132" s="747">
        <v>5.8629087919999998</v>
      </c>
      <c r="AG132" s="745"/>
      <c r="AH132" s="745"/>
      <c r="AI132" s="745"/>
      <c r="AJ132" s="746"/>
      <c r="AK132" s="747">
        <v>5.6077232959999996</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480</v>
      </c>
      <c r="W133" s="721"/>
      <c r="X133" s="721"/>
      <c r="Y133" s="721"/>
      <c r="Z133" s="722"/>
      <c r="AA133" s="723">
        <v>5.6</v>
      </c>
      <c r="AB133" s="724"/>
      <c r="AC133" s="724"/>
      <c r="AD133" s="724"/>
      <c r="AE133" s="725"/>
      <c r="AF133" s="723">
        <v>5.5</v>
      </c>
      <c r="AG133" s="724"/>
      <c r="AH133" s="724"/>
      <c r="AI133" s="724"/>
      <c r="AJ133" s="725"/>
      <c r="AK133" s="723">
        <v>5.6</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4ebGR4XrLdL6/xBDIEkA3FG4jplgR6AzJnR2wxITbHxGyPgnKJ0ESGsUryyw4DXLMa56AFoYYXUig7yv65S3g==" saltValue="+NflCX+CV6pY2YR66760n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481</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2Y/ScnsPbWDvcHm/6CfQospL4HRiPo4dGKM74JlprHb4Y4/FsbzCjX3f7YoTUrKzoPikT/M1akGjteqLcPRYug==" saltValue="+tmOYv+36LU5QpKBL+8JC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wQWytnl19ok5FmTQepI88VSs1nLTVSrVIipbw3vTorJ9/891ZiG+h10b1AQAuoGQfgAZFqjPvZd++zxgIZ7vA==" saltValue="VG8/vQZSLJrQiKpqxH3t7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482</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483</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484</v>
      </c>
      <c r="AP7" s="260"/>
      <c r="AQ7" s="261" t="s">
        <v>485</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486</v>
      </c>
      <c r="AQ8" s="267" t="s">
        <v>487</v>
      </c>
      <c r="AR8" s="268" t="s">
        <v>488</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489</v>
      </c>
      <c r="AL9" s="1131"/>
      <c r="AM9" s="1131"/>
      <c r="AN9" s="1132"/>
      <c r="AO9" s="269">
        <v>8060266</v>
      </c>
      <c r="AP9" s="269">
        <v>98870</v>
      </c>
      <c r="AQ9" s="270">
        <v>80646</v>
      </c>
      <c r="AR9" s="271">
        <v>22.6</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490</v>
      </c>
      <c r="AL10" s="1131"/>
      <c r="AM10" s="1131"/>
      <c r="AN10" s="1132"/>
      <c r="AO10" s="272">
        <v>66</v>
      </c>
      <c r="AP10" s="272">
        <v>1</v>
      </c>
      <c r="AQ10" s="273">
        <v>6637</v>
      </c>
      <c r="AR10" s="274">
        <v>-100</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491</v>
      </c>
      <c r="AL11" s="1131"/>
      <c r="AM11" s="1131"/>
      <c r="AN11" s="1132"/>
      <c r="AO11" s="272">
        <v>266906</v>
      </c>
      <c r="AP11" s="272">
        <v>3274</v>
      </c>
      <c r="AQ11" s="273">
        <v>1119</v>
      </c>
      <c r="AR11" s="274">
        <v>192.6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492</v>
      </c>
      <c r="AL12" s="1131"/>
      <c r="AM12" s="1131"/>
      <c r="AN12" s="1132"/>
      <c r="AO12" s="272" t="s">
        <v>493</v>
      </c>
      <c r="AP12" s="272" t="s">
        <v>493</v>
      </c>
      <c r="AQ12" s="273">
        <v>8</v>
      </c>
      <c r="AR12" s="274" t="s">
        <v>493</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494</v>
      </c>
      <c r="AL13" s="1131"/>
      <c r="AM13" s="1131"/>
      <c r="AN13" s="1132"/>
      <c r="AO13" s="272">
        <v>183244</v>
      </c>
      <c r="AP13" s="272">
        <v>2248</v>
      </c>
      <c r="AQ13" s="273">
        <v>2502</v>
      </c>
      <c r="AR13" s="274">
        <v>-10.199999999999999</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495</v>
      </c>
      <c r="AL14" s="1131"/>
      <c r="AM14" s="1131"/>
      <c r="AN14" s="1132"/>
      <c r="AO14" s="272">
        <v>230599</v>
      </c>
      <c r="AP14" s="272">
        <v>2829</v>
      </c>
      <c r="AQ14" s="273">
        <v>1863</v>
      </c>
      <c r="AR14" s="274">
        <v>51.9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496</v>
      </c>
      <c r="AL15" s="1134"/>
      <c r="AM15" s="1134"/>
      <c r="AN15" s="1135"/>
      <c r="AO15" s="272">
        <v>-480436</v>
      </c>
      <c r="AP15" s="272">
        <v>-5893</v>
      </c>
      <c r="AQ15" s="273">
        <v>-4800</v>
      </c>
      <c r="AR15" s="274">
        <v>22.8</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8260645</v>
      </c>
      <c r="AP16" s="272">
        <v>101328</v>
      </c>
      <c r="AQ16" s="273">
        <v>87975</v>
      </c>
      <c r="AR16" s="274">
        <v>15.2</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497</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498</v>
      </c>
      <c r="AP20" s="281" t="s">
        <v>499</v>
      </c>
      <c r="AQ20" s="282" t="s">
        <v>500</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501</v>
      </c>
      <c r="AL21" s="1137"/>
      <c r="AM21" s="1137"/>
      <c r="AN21" s="1138"/>
      <c r="AO21" s="285">
        <v>9.65</v>
      </c>
      <c r="AP21" s="286">
        <v>7.71</v>
      </c>
      <c r="AQ21" s="287">
        <v>1.94</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502</v>
      </c>
      <c r="AL22" s="1137"/>
      <c r="AM22" s="1137"/>
      <c r="AN22" s="1138"/>
      <c r="AO22" s="290">
        <v>100</v>
      </c>
      <c r="AP22" s="291">
        <v>98.3</v>
      </c>
      <c r="AQ22" s="292">
        <v>1.7</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29" t="s">
        <v>503</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 x14ac:dyDescent="0.2">
      <c r="A27" s="297"/>
      <c r="AO27" s="250"/>
      <c r="AP27" s="250"/>
      <c r="AQ27" s="250"/>
      <c r="AR27" s="250"/>
      <c r="AS27" s="250"/>
      <c r="AT27" s="250"/>
    </row>
    <row r="28" spans="1:46" ht="16.5" x14ac:dyDescent="0.2">
      <c r="A28" s="251" t="s">
        <v>504</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505</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484</v>
      </c>
      <c r="AP30" s="260"/>
      <c r="AQ30" s="261" t="s">
        <v>485</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486</v>
      </c>
      <c r="AQ31" s="267" t="s">
        <v>487</v>
      </c>
      <c r="AR31" s="268" t="s">
        <v>488</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506</v>
      </c>
      <c r="AL32" s="1121"/>
      <c r="AM32" s="1121"/>
      <c r="AN32" s="1122"/>
      <c r="AO32" s="300">
        <v>4279506</v>
      </c>
      <c r="AP32" s="300">
        <v>52494</v>
      </c>
      <c r="AQ32" s="301">
        <v>41451</v>
      </c>
      <c r="AR32" s="302">
        <v>26.6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507</v>
      </c>
      <c r="AL33" s="1121"/>
      <c r="AM33" s="1121"/>
      <c r="AN33" s="1122"/>
      <c r="AO33" s="300" t="s">
        <v>493</v>
      </c>
      <c r="AP33" s="300" t="s">
        <v>493</v>
      </c>
      <c r="AQ33" s="301" t="s">
        <v>493</v>
      </c>
      <c r="AR33" s="302" t="s">
        <v>493</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508</v>
      </c>
      <c r="AL34" s="1121"/>
      <c r="AM34" s="1121"/>
      <c r="AN34" s="1122"/>
      <c r="AO34" s="300" t="s">
        <v>493</v>
      </c>
      <c r="AP34" s="300" t="s">
        <v>493</v>
      </c>
      <c r="AQ34" s="301">
        <v>35</v>
      </c>
      <c r="AR34" s="302" t="s">
        <v>493</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509</v>
      </c>
      <c r="AL35" s="1121"/>
      <c r="AM35" s="1121"/>
      <c r="AN35" s="1122"/>
      <c r="AO35" s="300">
        <v>1170951</v>
      </c>
      <c r="AP35" s="300">
        <v>14363</v>
      </c>
      <c r="AQ35" s="301">
        <v>11775</v>
      </c>
      <c r="AR35" s="302">
        <v>22</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510</v>
      </c>
      <c r="AL36" s="1121"/>
      <c r="AM36" s="1121"/>
      <c r="AN36" s="1122"/>
      <c r="AO36" s="300" t="s">
        <v>493</v>
      </c>
      <c r="AP36" s="300" t="s">
        <v>493</v>
      </c>
      <c r="AQ36" s="301">
        <v>2188</v>
      </c>
      <c r="AR36" s="302" t="s">
        <v>493</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511</v>
      </c>
      <c r="AL37" s="1121"/>
      <c r="AM37" s="1121"/>
      <c r="AN37" s="1122"/>
      <c r="AO37" s="300" t="s">
        <v>493</v>
      </c>
      <c r="AP37" s="300" t="s">
        <v>493</v>
      </c>
      <c r="AQ37" s="301">
        <v>531</v>
      </c>
      <c r="AR37" s="302" t="s">
        <v>493</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512</v>
      </c>
      <c r="AL38" s="1124"/>
      <c r="AM38" s="1124"/>
      <c r="AN38" s="1125"/>
      <c r="AO38" s="303" t="s">
        <v>493</v>
      </c>
      <c r="AP38" s="303" t="s">
        <v>493</v>
      </c>
      <c r="AQ38" s="304">
        <v>1</v>
      </c>
      <c r="AR38" s="292" t="s">
        <v>493</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513</v>
      </c>
      <c r="AL39" s="1124"/>
      <c r="AM39" s="1124"/>
      <c r="AN39" s="1125"/>
      <c r="AO39" s="300">
        <v>-623548</v>
      </c>
      <c r="AP39" s="300">
        <v>-7649</v>
      </c>
      <c r="AQ39" s="301">
        <v>-5414</v>
      </c>
      <c r="AR39" s="302">
        <v>41.3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514</v>
      </c>
      <c r="AL40" s="1121"/>
      <c r="AM40" s="1121"/>
      <c r="AN40" s="1122"/>
      <c r="AO40" s="300">
        <v>-3653211</v>
      </c>
      <c r="AP40" s="300">
        <v>-44811</v>
      </c>
      <c r="AQ40" s="301">
        <v>-35360</v>
      </c>
      <c r="AR40" s="302">
        <v>26.7</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1173698</v>
      </c>
      <c r="AP41" s="300">
        <v>14397</v>
      </c>
      <c r="AQ41" s="301">
        <v>15207</v>
      </c>
      <c r="AR41" s="302">
        <v>-5.3</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515</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516</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484</v>
      </c>
      <c r="AN49" s="1115" t="s">
        <v>517</v>
      </c>
      <c r="AO49" s="1116"/>
      <c r="AP49" s="1116"/>
      <c r="AQ49" s="1116"/>
      <c r="AR49" s="1117"/>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518</v>
      </c>
      <c r="AO50" s="317" t="s">
        <v>519</v>
      </c>
      <c r="AP50" s="318" t="s">
        <v>520</v>
      </c>
      <c r="AQ50" s="319" t="s">
        <v>521</v>
      </c>
      <c r="AR50" s="320" t="s">
        <v>522</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523</v>
      </c>
      <c r="AL51" s="313"/>
      <c r="AM51" s="321">
        <v>5103391</v>
      </c>
      <c r="AN51" s="322">
        <v>60894</v>
      </c>
      <c r="AO51" s="323">
        <v>3.3</v>
      </c>
      <c r="AP51" s="324">
        <v>70329</v>
      </c>
      <c r="AQ51" s="325">
        <v>0.2</v>
      </c>
      <c r="AR51" s="326">
        <v>3.1</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524</v>
      </c>
      <c r="AM52" s="329">
        <v>2501417</v>
      </c>
      <c r="AN52" s="330">
        <v>29847</v>
      </c>
      <c r="AO52" s="331">
        <v>-6.1</v>
      </c>
      <c r="AP52" s="332">
        <v>39403</v>
      </c>
      <c r="AQ52" s="333">
        <v>9.1</v>
      </c>
      <c r="AR52" s="334">
        <v>-15.2</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525</v>
      </c>
      <c r="AL53" s="313"/>
      <c r="AM53" s="321">
        <v>5243775</v>
      </c>
      <c r="AN53" s="322">
        <v>63094</v>
      </c>
      <c r="AO53" s="323">
        <v>3.6</v>
      </c>
      <c r="AP53" s="324">
        <v>54225</v>
      </c>
      <c r="AQ53" s="325">
        <v>-22.9</v>
      </c>
      <c r="AR53" s="326">
        <v>26.5</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524</v>
      </c>
      <c r="AM54" s="329">
        <v>2192061</v>
      </c>
      <c r="AN54" s="330">
        <v>26375</v>
      </c>
      <c r="AO54" s="331">
        <v>-11.6</v>
      </c>
      <c r="AP54" s="332">
        <v>27337</v>
      </c>
      <c r="AQ54" s="333">
        <v>-30.6</v>
      </c>
      <c r="AR54" s="334">
        <v>19</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526</v>
      </c>
      <c r="AL55" s="313"/>
      <c r="AM55" s="321">
        <v>4906095</v>
      </c>
      <c r="AN55" s="322">
        <v>59038</v>
      </c>
      <c r="AO55" s="323">
        <v>-6.4</v>
      </c>
      <c r="AP55" s="324">
        <v>54016</v>
      </c>
      <c r="AQ55" s="325">
        <v>-0.4</v>
      </c>
      <c r="AR55" s="326">
        <v>-6</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524</v>
      </c>
      <c r="AM56" s="329">
        <v>2040793</v>
      </c>
      <c r="AN56" s="330">
        <v>24558</v>
      </c>
      <c r="AO56" s="331">
        <v>-6.9</v>
      </c>
      <c r="AP56" s="332">
        <v>28078</v>
      </c>
      <c r="AQ56" s="333">
        <v>2.7</v>
      </c>
      <c r="AR56" s="334">
        <v>-9.6</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527</v>
      </c>
      <c r="AL57" s="313"/>
      <c r="AM57" s="321">
        <v>4037300</v>
      </c>
      <c r="AN57" s="322">
        <v>49103</v>
      </c>
      <c r="AO57" s="323">
        <v>-16.8</v>
      </c>
      <c r="AP57" s="324">
        <v>52786</v>
      </c>
      <c r="AQ57" s="325">
        <v>-2.2999999999999998</v>
      </c>
      <c r="AR57" s="326">
        <v>-14.5</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524</v>
      </c>
      <c r="AM58" s="329">
        <v>2265704</v>
      </c>
      <c r="AN58" s="330">
        <v>27556</v>
      </c>
      <c r="AO58" s="331">
        <v>12.2</v>
      </c>
      <c r="AP58" s="332">
        <v>28742</v>
      </c>
      <c r="AQ58" s="333">
        <v>2.4</v>
      </c>
      <c r="AR58" s="334">
        <v>9.8000000000000007</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528</v>
      </c>
      <c r="AL59" s="313"/>
      <c r="AM59" s="321">
        <v>6840280</v>
      </c>
      <c r="AN59" s="322">
        <v>83905</v>
      </c>
      <c r="AO59" s="323">
        <v>70.900000000000006</v>
      </c>
      <c r="AP59" s="324">
        <v>58465</v>
      </c>
      <c r="AQ59" s="325">
        <v>10.8</v>
      </c>
      <c r="AR59" s="326">
        <v>60.1</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524</v>
      </c>
      <c r="AM60" s="329">
        <v>4615619</v>
      </c>
      <c r="AN60" s="330">
        <v>56617</v>
      </c>
      <c r="AO60" s="331">
        <v>105.5</v>
      </c>
      <c r="AP60" s="332">
        <v>34452</v>
      </c>
      <c r="AQ60" s="333">
        <v>19.899999999999999</v>
      </c>
      <c r="AR60" s="334">
        <v>85.6</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529</v>
      </c>
      <c r="AL61" s="335"/>
      <c r="AM61" s="336">
        <v>5226168</v>
      </c>
      <c r="AN61" s="337">
        <v>63207</v>
      </c>
      <c r="AO61" s="338">
        <v>10.9</v>
      </c>
      <c r="AP61" s="339">
        <v>57964</v>
      </c>
      <c r="AQ61" s="340">
        <v>-2.9</v>
      </c>
      <c r="AR61" s="326">
        <v>13.8</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524</v>
      </c>
      <c r="AM62" s="329">
        <v>2723119</v>
      </c>
      <c r="AN62" s="330">
        <v>32991</v>
      </c>
      <c r="AO62" s="331">
        <v>18.600000000000001</v>
      </c>
      <c r="AP62" s="332">
        <v>31602</v>
      </c>
      <c r="AQ62" s="333">
        <v>0.7</v>
      </c>
      <c r="AR62" s="334">
        <v>17.899999999999999</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CAP4wp6mHcocKaFfj1wAzdqAwAEWZr6S4dt9SFm/NIqmQkJZBNRTJXRuonx5reD1h9Xgq/UwvWEQkZGR/2GFzg==" saltValue="dapvaaUKb9bakH6vbLLSZ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481</v>
      </c>
    </row>
    <row r="120" spans="125:125" ht="13.5" hidden="1" customHeight="1" x14ac:dyDescent="0.2"/>
    <row r="121" spans="125:125" ht="13.5" hidden="1" customHeight="1" x14ac:dyDescent="0.2">
      <c r="DU121" s="247"/>
    </row>
  </sheetData>
  <sheetProtection algorithmName="SHA-512" hashValue="pp5mToVBI+3Sc2sexjEAke145+DrDf+U9m2aAtfpOsoBW6TLku8znvrBF7G76YM/95ejgkuodHZVGwtoQs+67Q==" saltValue="oxvU38GcgxBPA438vXzHV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481</v>
      </c>
    </row>
  </sheetData>
  <sheetProtection algorithmName="SHA-512" hashValue="353NLpXzXW81rqfRMh/ZrhPLxnW94Hrm7/wE8XUviTSikrD7sZE0BN/oJP3WS4sUHl5IxItryIdJT1oNlV5tYA==" saltValue="4pVQlNq5/VcEZn+zYpT7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531</v>
      </c>
      <c r="G46" s="8" t="s">
        <v>532</v>
      </c>
      <c r="H46" s="8" t="s">
        <v>533</v>
      </c>
      <c r="I46" s="8" t="s">
        <v>534</v>
      </c>
      <c r="J46" s="9" t="s">
        <v>535</v>
      </c>
    </row>
    <row r="47" spans="2:10" ht="57.75" customHeight="1" x14ac:dyDescent="0.2">
      <c r="B47" s="10"/>
      <c r="C47" s="1139" t="s">
        <v>3</v>
      </c>
      <c r="D47" s="1139"/>
      <c r="E47" s="1140"/>
      <c r="F47" s="11">
        <v>13.29</v>
      </c>
      <c r="G47" s="12">
        <v>14.62</v>
      </c>
      <c r="H47" s="12">
        <v>18.93</v>
      </c>
      <c r="I47" s="12">
        <v>20.350000000000001</v>
      </c>
      <c r="J47" s="13">
        <v>16.84</v>
      </c>
    </row>
    <row r="48" spans="2:10" ht="57.75" customHeight="1" x14ac:dyDescent="0.2">
      <c r="B48" s="14"/>
      <c r="C48" s="1141" t="s">
        <v>4</v>
      </c>
      <c r="D48" s="1141"/>
      <c r="E48" s="1142"/>
      <c r="F48" s="15">
        <v>5.0999999999999996</v>
      </c>
      <c r="G48" s="16">
        <v>10.39</v>
      </c>
      <c r="H48" s="16">
        <v>7.38</v>
      </c>
      <c r="I48" s="16">
        <v>5.37</v>
      </c>
      <c r="J48" s="17">
        <v>5.53</v>
      </c>
    </row>
    <row r="49" spans="2:10" ht="57.75" customHeight="1" thickBot="1" x14ac:dyDescent="0.25">
      <c r="B49" s="18"/>
      <c r="C49" s="1143" t="s">
        <v>5</v>
      </c>
      <c r="D49" s="1143"/>
      <c r="E49" s="1144"/>
      <c r="F49" s="19" t="s">
        <v>536</v>
      </c>
      <c r="G49" s="20">
        <v>4.4800000000000004</v>
      </c>
      <c r="H49" s="20" t="s">
        <v>537</v>
      </c>
      <c r="I49" s="20" t="s">
        <v>538</v>
      </c>
      <c r="J49" s="21" t="s">
        <v>539</v>
      </c>
    </row>
    <row r="50" spans="2:10" ht="13" x14ac:dyDescent="0.2"/>
  </sheetData>
  <sheetProtection algorithmName="SHA-512" hashValue="8ytbzXVOyA4Lfwg1fpk2emZHH/kwt47PMxQqQgohdjwtBojvIXe6UCDZR66mjuCxQjv3MEK6JTHRLswJZXHbHQ==" saltValue="8QR/e7JFOW2nQVZyd3DdT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51" t="s">
        <v>540</v>
      </c>
      <c r="D34" s="1151"/>
      <c r="E34" s="1152"/>
      <c r="F34" s="32">
        <v>0.01</v>
      </c>
      <c r="G34" s="33" t="s">
        <v>541</v>
      </c>
      <c r="H34" s="33" t="s">
        <v>541</v>
      </c>
      <c r="I34" s="33" t="s">
        <v>541</v>
      </c>
      <c r="J34" s="34" t="s">
        <v>542</v>
      </c>
      <c r="K34" s="22"/>
      <c r="L34" s="22"/>
      <c r="M34" s="22"/>
      <c r="N34" s="22"/>
      <c r="O34" s="22"/>
      <c r="P34" s="22"/>
    </row>
    <row r="35" spans="1:16" ht="39" customHeight="1" x14ac:dyDescent="0.2">
      <c r="A35" s="22"/>
      <c r="B35" s="35"/>
      <c r="C35" s="1145" t="s">
        <v>543</v>
      </c>
      <c r="D35" s="1146"/>
      <c r="E35" s="1147"/>
      <c r="F35" s="36">
        <v>5.5</v>
      </c>
      <c r="G35" s="37">
        <v>5.68</v>
      </c>
      <c r="H35" s="37">
        <v>6.87</v>
      </c>
      <c r="I35" s="37">
        <v>8.2200000000000006</v>
      </c>
      <c r="J35" s="38">
        <v>9.33</v>
      </c>
      <c r="K35" s="22"/>
      <c r="L35" s="22"/>
      <c r="M35" s="22"/>
      <c r="N35" s="22"/>
      <c r="O35" s="22"/>
      <c r="P35" s="22"/>
    </row>
    <row r="36" spans="1:16" ht="39" customHeight="1" x14ac:dyDescent="0.2">
      <c r="A36" s="22"/>
      <c r="B36" s="35"/>
      <c r="C36" s="1145" t="s">
        <v>544</v>
      </c>
      <c r="D36" s="1146"/>
      <c r="E36" s="1147"/>
      <c r="F36" s="36">
        <v>5.01</v>
      </c>
      <c r="G36" s="37">
        <v>10.36</v>
      </c>
      <c r="H36" s="37">
        <v>7.19</v>
      </c>
      <c r="I36" s="37">
        <v>5.34</v>
      </c>
      <c r="J36" s="38">
        <v>5.51</v>
      </c>
      <c r="K36" s="22"/>
      <c r="L36" s="22"/>
      <c r="M36" s="22"/>
      <c r="N36" s="22"/>
      <c r="O36" s="22"/>
      <c r="P36" s="22"/>
    </row>
    <row r="37" spans="1:16" ht="39" customHeight="1" x14ac:dyDescent="0.2">
      <c r="A37" s="22"/>
      <c r="B37" s="35"/>
      <c r="C37" s="1145" t="s">
        <v>545</v>
      </c>
      <c r="D37" s="1146"/>
      <c r="E37" s="1147"/>
      <c r="F37" s="36">
        <v>18.12</v>
      </c>
      <c r="G37" s="37">
        <v>9.15</v>
      </c>
      <c r="H37" s="37">
        <v>10.51</v>
      </c>
      <c r="I37" s="37">
        <v>8.5399999999999991</v>
      </c>
      <c r="J37" s="38">
        <v>5.17</v>
      </c>
      <c r="K37" s="22"/>
      <c r="L37" s="22"/>
      <c r="M37" s="22"/>
      <c r="N37" s="22"/>
      <c r="O37" s="22"/>
      <c r="P37" s="22"/>
    </row>
    <row r="38" spans="1:16" ht="39" customHeight="1" x14ac:dyDescent="0.2">
      <c r="A38" s="22"/>
      <c r="B38" s="35"/>
      <c r="C38" s="1145" t="s">
        <v>546</v>
      </c>
      <c r="D38" s="1146"/>
      <c r="E38" s="1147"/>
      <c r="F38" s="36">
        <v>2.2799999999999998</v>
      </c>
      <c r="G38" s="37">
        <v>2.98</v>
      </c>
      <c r="H38" s="37">
        <v>2.74</v>
      </c>
      <c r="I38" s="37">
        <v>2.95</v>
      </c>
      <c r="J38" s="38">
        <v>1.98</v>
      </c>
      <c r="K38" s="22"/>
      <c r="L38" s="22"/>
      <c r="M38" s="22"/>
      <c r="N38" s="22"/>
      <c r="O38" s="22"/>
      <c r="P38" s="22"/>
    </row>
    <row r="39" spans="1:16" ht="39" customHeight="1" x14ac:dyDescent="0.2">
      <c r="A39" s="22"/>
      <c r="B39" s="35"/>
      <c r="C39" s="1145" t="s">
        <v>547</v>
      </c>
      <c r="D39" s="1146"/>
      <c r="E39" s="1147"/>
      <c r="F39" s="36">
        <v>0.26</v>
      </c>
      <c r="G39" s="37">
        <v>0.7</v>
      </c>
      <c r="H39" s="37">
        <v>0.92</v>
      </c>
      <c r="I39" s="37">
        <v>0.61</v>
      </c>
      <c r="J39" s="38">
        <v>0.61</v>
      </c>
      <c r="K39" s="22"/>
      <c r="L39" s="22"/>
      <c r="M39" s="22"/>
      <c r="N39" s="22"/>
      <c r="O39" s="22"/>
      <c r="P39" s="22"/>
    </row>
    <row r="40" spans="1:16" ht="39" customHeight="1" x14ac:dyDescent="0.2">
      <c r="A40" s="22"/>
      <c r="B40" s="35"/>
      <c r="C40" s="1145" t="s">
        <v>548</v>
      </c>
      <c r="D40" s="1146"/>
      <c r="E40" s="1147"/>
      <c r="F40" s="36">
        <v>2.7</v>
      </c>
      <c r="G40" s="37">
        <v>1.3</v>
      </c>
      <c r="H40" s="37">
        <v>1.71</v>
      </c>
      <c r="I40" s="37">
        <v>0.21</v>
      </c>
      <c r="J40" s="38">
        <v>0.22</v>
      </c>
      <c r="K40" s="22"/>
      <c r="L40" s="22"/>
      <c r="M40" s="22"/>
      <c r="N40" s="22"/>
      <c r="O40" s="22"/>
      <c r="P40" s="22"/>
    </row>
    <row r="41" spans="1:16" ht="39" customHeight="1" x14ac:dyDescent="0.2">
      <c r="A41" s="22"/>
      <c r="B41" s="35"/>
      <c r="C41" s="1145" t="s">
        <v>549</v>
      </c>
      <c r="D41" s="1146"/>
      <c r="E41" s="1147"/>
      <c r="F41" s="36" t="s">
        <v>493</v>
      </c>
      <c r="G41" s="37" t="s">
        <v>493</v>
      </c>
      <c r="H41" s="37" t="s">
        <v>493</v>
      </c>
      <c r="I41" s="37">
        <v>0.14000000000000001</v>
      </c>
      <c r="J41" s="38">
        <v>0.13</v>
      </c>
      <c r="K41" s="22"/>
      <c r="L41" s="22"/>
      <c r="M41" s="22"/>
      <c r="N41" s="22"/>
      <c r="O41" s="22"/>
      <c r="P41" s="22"/>
    </row>
    <row r="42" spans="1:16" ht="39" customHeight="1" x14ac:dyDescent="0.2">
      <c r="A42" s="22"/>
      <c r="B42" s="39"/>
      <c r="C42" s="1145" t="s">
        <v>550</v>
      </c>
      <c r="D42" s="1146"/>
      <c r="E42" s="1147"/>
      <c r="F42" s="36" t="s">
        <v>493</v>
      </c>
      <c r="G42" s="37" t="s">
        <v>493</v>
      </c>
      <c r="H42" s="37" t="s">
        <v>542</v>
      </c>
      <c r="I42" s="37" t="s">
        <v>493</v>
      </c>
      <c r="J42" s="38" t="s">
        <v>493</v>
      </c>
      <c r="K42" s="22"/>
      <c r="L42" s="22"/>
      <c r="M42" s="22"/>
      <c r="N42" s="22"/>
      <c r="O42" s="22"/>
      <c r="P42" s="22"/>
    </row>
    <row r="43" spans="1:16" ht="39" customHeight="1" thickBot="1" x14ac:dyDescent="0.25">
      <c r="A43" s="22"/>
      <c r="B43" s="40"/>
      <c r="C43" s="1148" t="s">
        <v>551</v>
      </c>
      <c r="D43" s="1149"/>
      <c r="E43" s="1150"/>
      <c r="F43" s="41">
        <v>0.44</v>
      </c>
      <c r="G43" s="42">
        <v>0.42</v>
      </c>
      <c r="H43" s="42">
        <v>0.48</v>
      </c>
      <c r="I43" s="42">
        <v>0.22</v>
      </c>
      <c r="J43" s="43">
        <v>0.14000000000000001</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h5rpXqQGO//RAsb4TB0tJox6PKmmY1TUu4Dz9GuZPshroci+b4JhUz+MMdfm0Z3JWfxA/U5w9aXuwuFfhtGUpQ==" saltValue="SKsdzs/bIEJxvOszRt7ok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view="pageBreakPreview" zoomScale="70" zoomScaleNormal="100" zoomScaleSheetLayoutView="70"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5034</v>
      </c>
      <c r="L45" s="60">
        <v>4841</v>
      </c>
      <c r="M45" s="60">
        <v>4717</v>
      </c>
      <c r="N45" s="60">
        <v>4543</v>
      </c>
      <c r="O45" s="61">
        <v>4280</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493</v>
      </c>
      <c r="L46" s="64" t="s">
        <v>493</v>
      </c>
      <c r="M46" s="64" t="s">
        <v>493</v>
      </c>
      <c r="N46" s="64" t="s">
        <v>493</v>
      </c>
      <c r="O46" s="65" t="s">
        <v>493</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493</v>
      </c>
      <c r="L47" s="64" t="s">
        <v>493</v>
      </c>
      <c r="M47" s="64" t="s">
        <v>493</v>
      </c>
      <c r="N47" s="64" t="s">
        <v>493</v>
      </c>
      <c r="O47" s="65" t="s">
        <v>493</v>
      </c>
      <c r="P47" s="48"/>
      <c r="Q47" s="48"/>
      <c r="R47" s="48"/>
      <c r="S47" s="48"/>
      <c r="T47" s="48"/>
      <c r="U47" s="48"/>
    </row>
    <row r="48" spans="1:21" ht="30.75" customHeight="1" x14ac:dyDescent="0.2">
      <c r="A48" s="48"/>
      <c r="B48" s="1178"/>
      <c r="C48" s="1179"/>
      <c r="D48" s="62"/>
      <c r="E48" s="1155" t="s">
        <v>13</v>
      </c>
      <c r="F48" s="1155"/>
      <c r="G48" s="1155"/>
      <c r="H48" s="1155"/>
      <c r="I48" s="1155"/>
      <c r="J48" s="1156"/>
      <c r="K48" s="63">
        <v>1154</v>
      </c>
      <c r="L48" s="64">
        <v>1104</v>
      </c>
      <c r="M48" s="64">
        <v>1063</v>
      </c>
      <c r="N48" s="64">
        <v>1137</v>
      </c>
      <c r="O48" s="65">
        <v>1171</v>
      </c>
      <c r="P48" s="48"/>
      <c r="Q48" s="48"/>
      <c r="R48" s="48"/>
      <c r="S48" s="48"/>
      <c r="T48" s="48"/>
      <c r="U48" s="48"/>
    </row>
    <row r="49" spans="1:21" ht="30.75" customHeight="1" x14ac:dyDescent="0.2">
      <c r="A49" s="48"/>
      <c r="B49" s="1178"/>
      <c r="C49" s="1179"/>
      <c r="D49" s="62"/>
      <c r="E49" s="1155" t="s">
        <v>14</v>
      </c>
      <c r="F49" s="1155"/>
      <c r="G49" s="1155"/>
      <c r="H49" s="1155"/>
      <c r="I49" s="1155"/>
      <c r="J49" s="1156"/>
      <c r="K49" s="63" t="s">
        <v>493</v>
      </c>
      <c r="L49" s="64" t="s">
        <v>493</v>
      </c>
      <c r="M49" s="64" t="s">
        <v>493</v>
      </c>
      <c r="N49" s="64" t="s">
        <v>493</v>
      </c>
      <c r="O49" s="65" t="s">
        <v>493</v>
      </c>
      <c r="P49" s="48"/>
      <c r="Q49" s="48"/>
      <c r="R49" s="48"/>
      <c r="S49" s="48"/>
      <c r="T49" s="48"/>
      <c r="U49" s="48"/>
    </row>
    <row r="50" spans="1:21" ht="30.75" customHeight="1" x14ac:dyDescent="0.2">
      <c r="A50" s="48"/>
      <c r="B50" s="1178"/>
      <c r="C50" s="1179"/>
      <c r="D50" s="62"/>
      <c r="E50" s="1155" t="s">
        <v>15</v>
      </c>
      <c r="F50" s="1155"/>
      <c r="G50" s="1155"/>
      <c r="H50" s="1155"/>
      <c r="I50" s="1155"/>
      <c r="J50" s="1156"/>
      <c r="K50" s="63" t="s">
        <v>493</v>
      </c>
      <c r="L50" s="64" t="s">
        <v>493</v>
      </c>
      <c r="M50" s="64" t="s">
        <v>493</v>
      </c>
      <c r="N50" s="64" t="s">
        <v>493</v>
      </c>
      <c r="O50" s="65" t="s">
        <v>493</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493</v>
      </c>
      <c r="L51" s="64" t="s">
        <v>493</v>
      </c>
      <c r="M51" s="64" t="s">
        <v>493</v>
      </c>
      <c r="N51" s="64" t="s">
        <v>493</v>
      </c>
      <c r="O51" s="65" t="s">
        <v>493</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5003</v>
      </c>
      <c r="L52" s="64">
        <v>4885</v>
      </c>
      <c r="M52" s="64">
        <v>4679</v>
      </c>
      <c r="N52" s="64">
        <v>4500</v>
      </c>
      <c r="O52" s="65">
        <v>4277</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1185</v>
      </c>
      <c r="L53" s="69">
        <v>1060</v>
      </c>
      <c r="M53" s="69">
        <v>1101</v>
      </c>
      <c r="N53" s="69">
        <v>1180</v>
      </c>
      <c r="O53" s="70">
        <v>1174</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552</v>
      </c>
      <c r="L57" s="81" t="s">
        <v>553</v>
      </c>
      <c r="M57" s="81" t="s">
        <v>554</v>
      </c>
      <c r="N57" s="81" t="s">
        <v>555</v>
      </c>
      <c r="O57" s="82" t="s">
        <v>556</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wfCwGQQGlkl46YY6xj7Nv55MTvhdP/Y9o6DodaY8AVUiVHHqB03xwmeAOidC5S18NjiGV0ySE+wovx82Ovlow==" saltValue="UXoLFBGD80ate7qeERjf7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531</v>
      </c>
      <c r="J40" s="103" t="s">
        <v>532</v>
      </c>
      <c r="K40" s="103" t="s">
        <v>533</v>
      </c>
      <c r="L40" s="103" t="s">
        <v>534</v>
      </c>
      <c r="M40" s="104" t="s">
        <v>535</v>
      </c>
    </row>
    <row r="41" spans="2:13" ht="27.75" customHeight="1" x14ac:dyDescent="0.2">
      <c r="B41" s="1196" t="s">
        <v>30</v>
      </c>
      <c r="C41" s="1197"/>
      <c r="D41" s="105"/>
      <c r="E41" s="1198" t="s">
        <v>31</v>
      </c>
      <c r="F41" s="1198"/>
      <c r="G41" s="1198"/>
      <c r="H41" s="1199"/>
      <c r="I41" s="343">
        <v>40312</v>
      </c>
      <c r="J41" s="344">
        <v>39743</v>
      </c>
      <c r="K41" s="344">
        <v>38695</v>
      </c>
      <c r="L41" s="344">
        <v>37342</v>
      </c>
      <c r="M41" s="345">
        <v>38050</v>
      </c>
    </row>
    <row r="42" spans="2:13" ht="27.75" customHeight="1" x14ac:dyDescent="0.2">
      <c r="B42" s="1186"/>
      <c r="C42" s="1187"/>
      <c r="D42" s="106"/>
      <c r="E42" s="1190" t="s">
        <v>32</v>
      </c>
      <c r="F42" s="1190"/>
      <c r="G42" s="1190"/>
      <c r="H42" s="1191"/>
      <c r="I42" s="346">
        <v>394</v>
      </c>
      <c r="J42" s="347">
        <v>395</v>
      </c>
      <c r="K42" s="347">
        <v>396</v>
      </c>
      <c r="L42" s="347">
        <v>397</v>
      </c>
      <c r="M42" s="348">
        <v>398</v>
      </c>
    </row>
    <row r="43" spans="2:13" ht="27.75" customHeight="1" x14ac:dyDescent="0.2">
      <c r="B43" s="1186"/>
      <c r="C43" s="1187"/>
      <c r="D43" s="106"/>
      <c r="E43" s="1190" t="s">
        <v>33</v>
      </c>
      <c r="F43" s="1190"/>
      <c r="G43" s="1190"/>
      <c r="H43" s="1191"/>
      <c r="I43" s="346">
        <v>13677</v>
      </c>
      <c r="J43" s="347">
        <v>13737</v>
      </c>
      <c r="K43" s="347">
        <v>13524</v>
      </c>
      <c r="L43" s="347">
        <v>14403</v>
      </c>
      <c r="M43" s="348">
        <v>14605</v>
      </c>
    </row>
    <row r="44" spans="2:13" ht="27.75" customHeight="1" x14ac:dyDescent="0.2">
      <c r="B44" s="1186"/>
      <c r="C44" s="1187"/>
      <c r="D44" s="106"/>
      <c r="E44" s="1190" t="s">
        <v>34</v>
      </c>
      <c r="F44" s="1190"/>
      <c r="G44" s="1190"/>
      <c r="H44" s="1191"/>
      <c r="I44" s="346" t="s">
        <v>493</v>
      </c>
      <c r="J44" s="347" t="s">
        <v>493</v>
      </c>
      <c r="K44" s="347" t="s">
        <v>493</v>
      </c>
      <c r="L44" s="347" t="s">
        <v>493</v>
      </c>
      <c r="M44" s="348" t="s">
        <v>493</v>
      </c>
    </row>
    <row r="45" spans="2:13" ht="27.75" customHeight="1" x14ac:dyDescent="0.2">
      <c r="B45" s="1186"/>
      <c r="C45" s="1187"/>
      <c r="D45" s="106"/>
      <c r="E45" s="1190" t="s">
        <v>35</v>
      </c>
      <c r="F45" s="1190"/>
      <c r="G45" s="1190"/>
      <c r="H45" s="1191"/>
      <c r="I45" s="346">
        <v>5183</v>
      </c>
      <c r="J45" s="347">
        <v>5048</v>
      </c>
      <c r="K45" s="347">
        <v>5022</v>
      </c>
      <c r="L45" s="347">
        <v>5012</v>
      </c>
      <c r="M45" s="348">
        <v>5060</v>
      </c>
    </row>
    <row r="46" spans="2:13" ht="27.75" customHeight="1" x14ac:dyDescent="0.2">
      <c r="B46" s="1186"/>
      <c r="C46" s="1187"/>
      <c r="D46" s="107"/>
      <c r="E46" s="1190" t="s">
        <v>36</v>
      </c>
      <c r="F46" s="1190"/>
      <c r="G46" s="1190"/>
      <c r="H46" s="1191"/>
      <c r="I46" s="346">
        <v>239</v>
      </c>
      <c r="J46" s="347">
        <v>272</v>
      </c>
      <c r="K46" s="347">
        <v>82</v>
      </c>
      <c r="L46" s="347">
        <v>198</v>
      </c>
      <c r="M46" s="348" t="s">
        <v>493</v>
      </c>
    </row>
    <row r="47" spans="2:13" ht="27.75" customHeight="1" x14ac:dyDescent="0.2">
      <c r="B47" s="1186"/>
      <c r="C47" s="1187"/>
      <c r="D47" s="108"/>
      <c r="E47" s="1200" t="s">
        <v>37</v>
      </c>
      <c r="F47" s="1201"/>
      <c r="G47" s="1201"/>
      <c r="H47" s="1202"/>
      <c r="I47" s="346" t="s">
        <v>493</v>
      </c>
      <c r="J47" s="347" t="s">
        <v>493</v>
      </c>
      <c r="K47" s="347" t="s">
        <v>493</v>
      </c>
      <c r="L47" s="347" t="s">
        <v>493</v>
      </c>
      <c r="M47" s="348" t="s">
        <v>493</v>
      </c>
    </row>
    <row r="48" spans="2:13" ht="27.75" customHeight="1" x14ac:dyDescent="0.2">
      <c r="B48" s="1186"/>
      <c r="C48" s="1187"/>
      <c r="D48" s="106"/>
      <c r="E48" s="1190" t="s">
        <v>38</v>
      </c>
      <c r="F48" s="1190"/>
      <c r="G48" s="1190"/>
      <c r="H48" s="1191"/>
      <c r="I48" s="346" t="s">
        <v>493</v>
      </c>
      <c r="J48" s="347" t="s">
        <v>493</v>
      </c>
      <c r="K48" s="347" t="s">
        <v>493</v>
      </c>
      <c r="L48" s="347" t="s">
        <v>493</v>
      </c>
      <c r="M48" s="348" t="s">
        <v>493</v>
      </c>
    </row>
    <row r="49" spans="2:13" ht="27.75" customHeight="1" x14ac:dyDescent="0.2">
      <c r="B49" s="1188"/>
      <c r="C49" s="1189"/>
      <c r="D49" s="106"/>
      <c r="E49" s="1190" t="s">
        <v>39</v>
      </c>
      <c r="F49" s="1190"/>
      <c r="G49" s="1190"/>
      <c r="H49" s="1191"/>
      <c r="I49" s="346" t="s">
        <v>493</v>
      </c>
      <c r="J49" s="347" t="s">
        <v>493</v>
      </c>
      <c r="K49" s="347" t="s">
        <v>493</v>
      </c>
      <c r="L49" s="347" t="s">
        <v>493</v>
      </c>
      <c r="M49" s="348" t="s">
        <v>493</v>
      </c>
    </row>
    <row r="50" spans="2:13" ht="27.75" customHeight="1" x14ac:dyDescent="0.2">
      <c r="B50" s="1184" t="s">
        <v>40</v>
      </c>
      <c r="C50" s="1185"/>
      <c r="D50" s="109"/>
      <c r="E50" s="1190" t="s">
        <v>41</v>
      </c>
      <c r="F50" s="1190"/>
      <c r="G50" s="1190"/>
      <c r="H50" s="1191"/>
      <c r="I50" s="346">
        <v>8319</v>
      </c>
      <c r="J50" s="347">
        <v>9711</v>
      </c>
      <c r="K50" s="347">
        <v>11175</v>
      </c>
      <c r="L50" s="347">
        <v>11478</v>
      </c>
      <c r="M50" s="348">
        <v>10907</v>
      </c>
    </row>
    <row r="51" spans="2:13" ht="27.75" customHeight="1" x14ac:dyDescent="0.2">
      <c r="B51" s="1186"/>
      <c r="C51" s="1187"/>
      <c r="D51" s="106"/>
      <c r="E51" s="1190" t="s">
        <v>42</v>
      </c>
      <c r="F51" s="1190"/>
      <c r="G51" s="1190"/>
      <c r="H51" s="1191"/>
      <c r="I51" s="346">
        <v>5773</v>
      </c>
      <c r="J51" s="347">
        <v>5478</v>
      </c>
      <c r="K51" s="347">
        <v>5641</v>
      </c>
      <c r="L51" s="347">
        <v>6142</v>
      </c>
      <c r="M51" s="348">
        <v>5749</v>
      </c>
    </row>
    <row r="52" spans="2:13" ht="27.75" customHeight="1" x14ac:dyDescent="0.2">
      <c r="B52" s="1188"/>
      <c r="C52" s="1189"/>
      <c r="D52" s="106"/>
      <c r="E52" s="1190" t="s">
        <v>43</v>
      </c>
      <c r="F52" s="1190"/>
      <c r="G52" s="1190"/>
      <c r="H52" s="1191"/>
      <c r="I52" s="346">
        <v>37614</v>
      </c>
      <c r="J52" s="347">
        <v>36361</v>
      </c>
      <c r="K52" s="347">
        <v>34276</v>
      </c>
      <c r="L52" s="347">
        <v>33049</v>
      </c>
      <c r="M52" s="348">
        <v>32376</v>
      </c>
    </row>
    <row r="53" spans="2:13" ht="27.75" customHeight="1" thickBot="1" x14ac:dyDescent="0.25">
      <c r="B53" s="1192" t="s">
        <v>19</v>
      </c>
      <c r="C53" s="1193"/>
      <c r="D53" s="110"/>
      <c r="E53" s="1194" t="s">
        <v>44</v>
      </c>
      <c r="F53" s="1194"/>
      <c r="G53" s="1194"/>
      <c r="H53" s="1195"/>
      <c r="I53" s="349">
        <v>8098</v>
      </c>
      <c r="J53" s="350">
        <v>7647</v>
      </c>
      <c r="K53" s="350">
        <v>6627</v>
      </c>
      <c r="L53" s="350">
        <v>6683</v>
      </c>
      <c r="M53" s="351">
        <v>9081</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elm26Gcc1o+ctIvBraS/1BoFiJX4RlE6M2KTFsEipkVW85RKmpQwZJTMN3SbSX7+9bBbcaR1UAANzdvAgfUA8g==" saltValue="MeiBF5J8MIlGDtIvhPpz6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533</v>
      </c>
      <c r="G54" s="119" t="s">
        <v>534</v>
      </c>
      <c r="H54" s="120" t="s">
        <v>535</v>
      </c>
    </row>
    <row r="55" spans="2:8" ht="52.5" customHeight="1" x14ac:dyDescent="0.2">
      <c r="B55" s="121"/>
      <c r="C55" s="1211" t="s">
        <v>46</v>
      </c>
      <c r="D55" s="1211"/>
      <c r="E55" s="1212"/>
      <c r="F55" s="352">
        <v>4543</v>
      </c>
      <c r="G55" s="352">
        <v>4884</v>
      </c>
      <c r="H55" s="353">
        <v>4141</v>
      </c>
    </row>
    <row r="56" spans="2:8" ht="52.5" customHeight="1" x14ac:dyDescent="0.2">
      <c r="B56" s="122"/>
      <c r="C56" s="1213" t="s">
        <v>47</v>
      </c>
      <c r="D56" s="1213"/>
      <c r="E56" s="1214"/>
      <c r="F56" s="354">
        <v>1071</v>
      </c>
      <c r="G56" s="354">
        <v>1031</v>
      </c>
      <c r="H56" s="355">
        <v>1119</v>
      </c>
    </row>
    <row r="57" spans="2:8" ht="53.25" customHeight="1" x14ac:dyDescent="0.2">
      <c r="B57" s="122"/>
      <c r="C57" s="1215" t="s">
        <v>48</v>
      </c>
      <c r="D57" s="1215"/>
      <c r="E57" s="1216"/>
      <c r="F57" s="356">
        <v>4565</v>
      </c>
      <c r="G57" s="356">
        <v>4267</v>
      </c>
      <c r="H57" s="357">
        <v>3855</v>
      </c>
    </row>
    <row r="58" spans="2:8" ht="45.75" customHeight="1" x14ac:dyDescent="0.2">
      <c r="B58" s="123"/>
      <c r="C58" s="1203" t="s">
        <v>576</v>
      </c>
      <c r="D58" s="1204"/>
      <c r="E58" s="1205"/>
      <c r="F58" s="358">
        <v>677</v>
      </c>
      <c r="G58" s="358">
        <v>1258</v>
      </c>
      <c r="H58" s="359">
        <v>1310</v>
      </c>
    </row>
    <row r="59" spans="2:8" ht="45.75" customHeight="1" x14ac:dyDescent="0.2">
      <c r="B59" s="123"/>
      <c r="C59" s="1203" t="s">
        <v>577</v>
      </c>
      <c r="D59" s="1204"/>
      <c r="E59" s="1205"/>
      <c r="F59" s="358">
        <v>1155</v>
      </c>
      <c r="G59" s="358">
        <v>1155</v>
      </c>
      <c r="H59" s="359">
        <v>1155</v>
      </c>
    </row>
    <row r="60" spans="2:8" ht="45.75" customHeight="1" x14ac:dyDescent="0.2">
      <c r="B60" s="123"/>
      <c r="C60" s="1203" t="s">
        <v>578</v>
      </c>
      <c r="D60" s="1204"/>
      <c r="E60" s="1205"/>
      <c r="F60" s="358">
        <v>1115</v>
      </c>
      <c r="G60" s="358">
        <v>815</v>
      </c>
      <c r="H60" s="359">
        <v>515</v>
      </c>
    </row>
    <row r="61" spans="2:8" ht="45.75" customHeight="1" x14ac:dyDescent="0.2">
      <c r="B61" s="123"/>
      <c r="C61" s="1203" t="s">
        <v>579</v>
      </c>
      <c r="D61" s="1204"/>
      <c r="E61" s="1205"/>
      <c r="F61" s="358" t="s">
        <v>493</v>
      </c>
      <c r="G61" s="358">
        <v>295</v>
      </c>
      <c r="H61" s="359">
        <v>289</v>
      </c>
    </row>
    <row r="62" spans="2:8" ht="45.75" customHeight="1" thickBot="1" x14ac:dyDescent="0.25">
      <c r="B62" s="124"/>
      <c r="C62" s="1206" t="s">
        <v>580</v>
      </c>
      <c r="D62" s="1207"/>
      <c r="E62" s="1208"/>
      <c r="F62" s="360">
        <v>110</v>
      </c>
      <c r="G62" s="360">
        <v>120</v>
      </c>
      <c r="H62" s="361">
        <v>125</v>
      </c>
    </row>
    <row r="63" spans="2:8" ht="52.5" customHeight="1" thickBot="1" x14ac:dyDescent="0.25">
      <c r="B63" s="125"/>
      <c r="C63" s="1209" t="s">
        <v>49</v>
      </c>
      <c r="D63" s="1209"/>
      <c r="E63" s="1210"/>
      <c r="F63" s="362">
        <v>10180</v>
      </c>
      <c r="G63" s="362">
        <v>10182</v>
      </c>
      <c r="H63" s="363">
        <v>9114</v>
      </c>
    </row>
    <row r="64" spans="2:8" ht="13" x14ac:dyDescent="0.2"/>
  </sheetData>
  <sheetProtection algorithmName="SHA-512" hashValue="ngBMrOaPwp53y2vXM4sEULg7ph08Mi97UAHhrCcAB4D59d3IKLSEv8HCtNrvefbp75MpUlv8OxpP1c+S/Kp6wg==" saltValue="xLU7izT0Oo3QDwVl0S3k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37" zoomScale="85" zoomScaleNormal="85" zoomScaleSheetLayoutView="55" workbookViewId="0">
      <selection activeCell="AN65" sqref="AN65:DC69"/>
    </sheetView>
  </sheetViews>
  <sheetFormatPr defaultColWidth="0" defaultRowHeight="13.5" customHeight="1" zeroHeight="1" x14ac:dyDescent="0.2"/>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x14ac:dyDescent="0.2">
      <c r="DD19" s="1219"/>
      <c r="DE19" s="1219"/>
    </row>
    <row r="20" spans="1:109" ht="13"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 x14ac:dyDescent="0.2">
      <c r="B23" s="1225"/>
    </row>
    <row r="24" spans="1:109" ht="13" x14ac:dyDescent="0.2">
      <c r="B24" s="1225"/>
    </row>
    <row r="25" spans="1:109" ht="13" x14ac:dyDescent="0.2">
      <c r="B25" s="1225"/>
    </row>
    <row r="26" spans="1:109" ht="13" x14ac:dyDescent="0.2">
      <c r="B26" s="1225"/>
    </row>
    <row r="27" spans="1:109" ht="13" x14ac:dyDescent="0.2">
      <c r="B27" s="1225"/>
    </row>
    <row r="28" spans="1:109" ht="13" x14ac:dyDescent="0.2">
      <c r="B28" s="1225"/>
    </row>
    <row r="29" spans="1:109" ht="13" x14ac:dyDescent="0.2">
      <c r="B29" s="1225"/>
    </row>
    <row r="30" spans="1:109" ht="13" x14ac:dyDescent="0.2">
      <c r="B30" s="1225"/>
    </row>
    <row r="31" spans="1:109" ht="13" x14ac:dyDescent="0.2">
      <c r="B31" s="1225"/>
    </row>
    <row r="32" spans="1:109" ht="13" x14ac:dyDescent="0.2">
      <c r="B32" s="1225"/>
    </row>
    <row r="33" spans="2:109" ht="13" x14ac:dyDescent="0.2">
      <c r="B33" s="1225"/>
    </row>
    <row r="34" spans="2:109" ht="13" x14ac:dyDescent="0.2">
      <c r="B34" s="1225"/>
    </row>
    <row r="35" spans="2:109" ht="13" x14ac:dyDescent="0.2">
      <c r="B35" s="1225"/>
    </row>
    <row r="36" spans="2:109" ht="13" x14ac:dyDescent="0.2">
      <c r="B36" s="1225"/>
    </row>
    <row r="37" spans="2:109" ht="13" x14ac:dyDescent="0.2">
      <c r="B37" s="1225"/>
    </row>
    <row r="38" spans="2:109" ht="13" x14ac:dyDescent="0.2">
      <c r="B38" s="1225"/>
    </row>
    <row r="39" spans="2:109" ht="13"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x14ac:dyDescent="0.2">
      <c r="B40" s="1230"/>
      <c r="DD40" s="1230"/>
      <c r="DE40" s="1219"/>
    </row>
    <row r="41" spans="2:109" ht="16.5" x14ac:dyDescent="0.2">
      <c r="B41" s="1231" t="s">
        <v>581</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x14ac:dyDescent="0.2">
      <c r="B42" s="1225"/>
      <c r="G42" s="1232"/>
      <c r="I42" s="1233"/>
      <c r="J42" s="1233"/>
      <c r="K42" s="1233"/>
      <c r="AM42" s="1232"/>
      <c r="AN42" s="1232" t="s">
        <v>582</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583</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x14ac:dyDescent="0.2">
      <c r="B49" s="1225"/>
      <c r="AN49" s="1219" t="s">
        <v>584</v>
      </c>
    </row>
    <row r="50" spans="1:109" ht="13"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531</v>
      </c>
      <c r="BQ50" s="1250"/>
      <c r="BR50" s="1250"/>
      <c r="BS50" s="1250"/>
      <c r="BT50" s="1250"/>
      <c r="BU50" s="1250"/>
      <c r="BV50" s="1250"/>
      <c r="BW50" s="1250"/>
      <c r="BX50" s="1250" t="s">
        <v>532</v>
      </c>
      <c r="BY50" s="1250"/>
      <c r="BZ50" s="1250"/>
      <c r="CA50" s="1250"/>
      <c r="CB50" s="1250"/>
      <c r="CC50" s="1250"/>
      <c r="CD50" s="1250"/>
      <c r="CE50" s="1250"/>
      <c r="CF50" s="1250" t="s">
        <v>533</v>
      </c>
      <c r="CG50" s="1250"/>
      <c r="CH50" s="1250"/>
      <c r="CI50" s="1250"/>
      <c r="CJ50" s="1250"/>
      <c r="CK50" s="1250"/>
      <c r="CL50" s="1250"/>
      <c r="CM50" s="1250"/>
      <c r="CN50" s="1250" t="s">
        <v>534</v>
      </c>
      <c r="CO50" s="1250"/>
      <c r="CP50" s="1250"/>
      <c r="CQ50" s="1250"/>
      <c r="CR50" s="1250"/>
      <c r="CS50" s="1250"/>
      <c r="CT50" s="1250"/>
      <c r="CU50" s="1250"/>
      <c r="CV50" s="1250" t="s">
        <v>535</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585</v>
      </c>
      <c r="AO51" s="1254"/>
      <c r="AP51" s="1254"/>
      <c r="AQ51" s="1254"/>
      <c r="AR51" s="1254"/>
      <c r="AS51" s="1254"/>
      <c r="AT51" s="1254"/>
      <c r="AU51" s="1254"/>
      <c r="AV51" s="1254"/>
      <c r="AW51" s="1254"/>
      <c r="AX51" s="1254"/>
      <c r="AY51" s="1254"/>
      <c r="AZ51" s="1254"/>
      <c r="BA51" s="1254"/>
      <c r="BB51" s="1254" t="s">
        <v>586</v>
      </c>
      <c r="BC51" s="1254"/>
      <c r="BD51" s="1254"/>
      <c r="BE51" s="1254"/>
      <c r="BF51" s="1254"/>
      <c r="BG51" s="1254"/>
      <c r="BH51" s="1254"/>
      <c r="BI51" s="1254"/>
      <c r="BJ51" s="1254"/>
      <c r="BK51" s="1254"/>
      <c r="BL51" s="1254"/>
      <c r="BM51" s="1254"/>
      <c r="BN51" s="1254"/>
      <c r="BO51" s="1254"/>
      <c r="BP51" s="1255">
        <v>41.9</v>
      </c>
      <c r="BQ51" s="1255"/>
      <c r="BR51" s="1255"/>
      <c r="BS51" s="1255"/>
      <c r="BT51" s="1255"/>
      <c r="BU51" s="1255"/>
      <c r="BV51" s="1255"/>
      <c r="BW51" s="1255"/>
      <c r="BX51" s="1255">
        <v>37.5</v>
      </c>
      <c r="BY51" s="1255"/>
      <c r="BZ51" s="1255"/>
      <c r="CA51" s="1255"/>
      <c r="CB51" s="1255"/>
      <c r="CC51" s="1255"/>
      <c r="CD51" s="1255"/>
      <c r="CE51" s="1255"/>
      <c r="CF51" s="1255">
        <v>33.200000000000003</v>
      </c>
      <c r="CG51" s="1255"/>
      <c r="CH51" s="1255"/>
      <c r="CI51" s="1255"/>
      <c r="CJ51" s="1255"/>
      <c r="CK51" s="1255"/>
      <c r="CL51" s="1255"/>
      <c r="CM51" s="1255"/>
      <c r="CN51" s="1255">
        <v>33.200000000000003</v>
      </c>
      <c r="CO51" s="1255"/>
      <c r="CP51" s="1255"/>
      <c r="CQ51" s="1255"/>
      <c r="CR51" s="1255"/>
      <c r="CS51" s="1255"/>
      <c r="CT51" s="1255"/>
      <c r="CU51" s="1255"/>
      <c r="CV51" s="1255">
        <v>43.3</v>
      </c>
      <c r="CW51" s="1255"/>
      <c r="CX51" s="1255"/>
      <c r="CY51" s="1255"/>
      <c r="CZ51" s="1255"/>
      <c r="DA51" s="1255"/>
      <c r="DB51" s="1255"/>
      <c r="DC51" s="1255"/>
    </row>
    <row r="52" spans="1:109" ht="13"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587</v>
      </c>
      <c r="BC53" s="1254"/>
      <c r="BD53" s="1254"/>
      <c r="BE53" s="1254"/>
      <c r="BF53" s="1254"/>
      <c r="BG53" s="1254"/>
      <c r="BH53" s="1254"/>
      <c r="BI53" s="1254"/>
      <c r="BJ53" s="1254"/>
      <c r="BK53" s="1254"/>
      <c r="BL53" s="1254"/>
      <c r="BM53" s="1254"/>
      <c r="BN53" s="1254"/>
      <c r="BO53" s="1254"/>
      <c r="BP53" s="1255">
        <v>62.8</v>
      </c>
      <c r="BQ53" s="1255"/>
      <c r="BR53" s="1255"/>
      <c r="BS53" s="1255"/>
      <c r="BT53" s="1255"/>
      <c r="BU53" s="1255"/>
      <c r="BV53" s="1255"/>
      <c r="BW53" s="1255"/>
      <c r="BX53" s="1255">
        <v>63.9</v>
      </c>
      <c r="BY53" s="1255"/>
      <c r="BZ53" s="1255"/>
      <c r="CA53" s="1255"/>
      <c r="CB53" s="1255"/>
      <c r="CC53" s="1255"/>
      <c r="CD53" s="1255"/>
      <c r="CE53" s="1255"/>
      <c r="CF53" s="1255">
        <v>64.599999999999994</v>
      </c>
      <c r="CG53" s="1255"/>
      <c r="CH53" s="1255"/>
      <c r="CI53" s="1255"/>
      <c r="CJ53" s="1255"/>
      <c r="CK53" s="1255"/>
      <c r="CL53" s="1255"/>
      <c r="CM53" s="1255"/>
      <c r="CN53" s="1255">
        <v>66</v>
      </c>
      <c r="CO53" s="1255"/>
      <c r="CP53" s="1255"/>
      <c r="CQ53" s="1255"/>
      <c r="CR53" s="1255"/>
      <c r="CS53" s="1255"/>
      <c r="CT53" s="1255"/>
      <c r="CU53" s="1255"/>
      <c r="CV53" s="1255">
        <v>67.099999999999994</v>
      </c>
      <c r="CW53" s="1255"/>
      <c r="CX53" s="1255"/>
      <c r="CY53" s="1255"/>
      <c r="CZ53" s="1255"/>
      <c r="DA53" s="1255"/>
      <c r="DB53" s="1255"/>
      <c r="DC53" s="1255"/>
    </row>
    <row r="54" spans="1:109" ht="13"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x14ac:dyDescent="0.2">
      <c r="A55" s="1233"/>
      <c r="B55" s="1225"/>
      <c r="G55" s="1244"/>
      <c r="H55" s="1244"/>
      <c r="I55" s="1244"/>
      <c r="J55" s="1244"/>
      <c r="K55" s="1253"/>
      <c r="L55" s="1253"/>
      <c r="M55" s="1253"/>
      <c r="N55" s="1253"/>
      <c r="AN55" s="1250" t="s">
        <v>588</v>
      </c>
      <c r="AO55" s="1250"/>
      <c r="AP55" s="1250"/>
      <c r="AQ55" s="1250"/>
      <c r="AR55" s="1250"/>
      <c r="AS55" s="1250"/>
      <c r="AT55" s="1250"/>
      <c r="AU55" s="1250"/>
      <c r="AV55" s="1250"/>
      <c r="AW55" s="1250"/>
      <c r="AX55" s="1250"/>
      <c r="AY55" s="1250"/>
      <c r="AZ55" s="1250"/>
      <c r="BA55" s="1250"/>
      <c r="BB55" s="1254" t="s">
        <v>589</v>
      </c>
      <c r="BC55" s="1254"/>
      <c r="BD55" s="1254"/>
      <c r="BE55" s="1254"/>
      <c r="BF55" s="1254"/>
      <c r="BG55" s="1254"/>
      <c r="BH55" s="1254"/>
      <c r="BI55" s="1254"/>
      <c r="BJ55" s="1254"/>
      <c r="BK55" s="1254"/>
      <c r="BL55" s="1254"/>
      <c r="BM55" s="1254"/>
      <c r="BN55" s="1254"/>
      <c r="BO55" s="1254"/>
      <c r="BP55" s="1255">
        <v>27.8</v>
      </c>
      <c r="BQ55" s="1255"/>
      <c r="BR55" s="1255"/>
      <c r="BS55" s="1255"/>
      <c r="BT55" s="1255"/>
      <c r="BU55" s="1255"/>
      <c r="BV55" s="1255"/>
      <c r="BW55" s="1255"/>
      <c r="BX55" s="1255">
        <v>18</v>
      </c>
      <c r="BY55" s="1255"/>
      <c r="BZ55" s="1255"/>
      <c r="CA55" s="1255"/>
      <c r="CB55" s="1255"/>
      <c r="CC55" s="1255"/>
      <c r="CD55" s="1255"/>
      <c r="CE55" s="1255"/>
      <c r="CF55" s="1255">
        <v>12.7</v>
      </c>
      <c r="CG55" s="1255"/>
      <c r="CH55" s="1255"/>
      <c r="CI55" s="1255"/>
      <c r="CJ55" s="1255"/>
      <c r="CK55" s="1255"/>
      <c r="CL55" s="1255"/>
      <c r="CM55" s="1255"/>
      <c r="CN55" s="1255">
        <v>10</v>
      </c>
      <c r="CO55" s="1255"/>
      <c r="CP55" s="1255"/>
      <c r="CQ55" s="1255"/>
      <c r="CR55" s="1255"/>
      <c r="CS55" s="1255"/>
      <c r="CT55" s="1255"/>
      <c r="CU55" s="1255"/>
      <c r="CV55" s="1255">
        <v>6</v>
      </c>
      <c r="CW55" s="1255"/>
      <c r="CX55" s="1255"/>
      <c r="CY55" s="1255"/>
      <c r="CZ55" s="1255"/>
      <c r="DA55" s="1255"/>
      <c r="DB55" s="1255"/>
      <c r="DC55" s="1255"/>
    </row>
    <row r="56" spans="1:109" ht="13"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590</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62.2</v>
      </c>
      <c r="BY57" s="1255"/>
      <c r="BZ57" s="1255"/>
      <c r="CA57" s="1255"/>
      <c r="CB57" s="1255"/>
      <c r="CC57" s="1255"/>
      <c r="CD57" s="1255"/>
      <c r="CE57" s="1255"/>
      <c r="CF57" s="1255">
        <v>63.2</v>
      </c>
      <c r="CG57" s="1255"/>
      <c r="CH57" s="1255"/>
      <c r="CI57" s="1255"/>
      <c r="CJ57" s="1255"/>
      <c r="CK57" s="1255"/>
      <c r="CL57" s="1255"/>
      <c r="CM57" s="1255"/>
      <c r="CN57" s="1255">
        <v>64.599999999999994</v>
      </c>
      <c r="CO57" s="1255"/>
      <c r="CP57" s="1255"/>
      <c r="CQ57" s="1255"/>
      <c r="CR57" s="1255"/>
      <c r="CS57" s="1255"/>
      <c r="CT57" s="1255"/>
      <c r="CU57" s="1255"/>
      <c r="CV57" s="1255">
        <v>65.900000000000006</v>
      </c>
      <c r="CW57" s="1255"/>
      <c r="CX57" s="1255"/>
      <c r="CY57" s="1255"/>
      <c r="CZ57" s="1255"/>
      <c r="DA57" s="1255"/>
      <c r="DB57" s="1255"/>
      <c r="DC57" s="1255"/>
      <c r="DD57" s="1258"/>
      <c r="DE57" s="1256"/>
    </row>
    <row r="58" spans="1:109" s="1233" customFormat="1" ht="13"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x14ac:dyDescent="0.2">
      <c r="B63" s="1264" t="s">
        <v>591</v>
      </c>
    </row>
    <row r="64" spans="1:109" ht="13" x14ac:dyDescent="0.2">
      <c r="B64" s="1225"/>
      <c r="G64" s="1232"/>
      <c r="I64" s="1265"/>
      <c r="J64" s="1265"/>
      <c r="K64" s="1265"/>
      <c r="L64" s="1265"/>
      <c r="M64" s="1265"/>
      <c r="N64" s="1266"/>
      <c r="AM64" s="1232"/>
      <c r="AN64" s="1232" t="s">
        <v>582</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x14ac:dyDescent="0.2">
      <c r="B65" s="1225"/>
      <c r="AN65" s="1234" t="s">
        <v>592</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x14ac:dyDescent="0.2">
      <c r="B71" s="1225"/>
      <c r="G71" s="1270"/>
      <c r="I71" s="1271"/>
      <c r="J71" s="1268"/>
      <c r="K71" s="1268"/>
      <c r="L71" s="1269"/>
      <c r="M71" s="1268"/>
      <c r="N71" s="1269"/>
      <c r="AM71" s="1270"/>
      <c r="AN71" s="1219" t="s">
        <v>584</v>
      </c>
    </row>
    <row r="72" spans="2:107" ht="13"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531</v>
      </c>
      <c r="BQ72" s="1250"/>
      <c r="BR72" s="1250"/>
      <c r="BS72" s="1250"/>
      <c r="BT72" s="1250"/>
      <c r="BU72" s="1250"/>
      <c r="BV72" s="1250"/>
      <c r="BW72" s="1250"/>
      <c r="BX72" s="1250" t="s">
        <v>532</v>
      </c>
      <c r="BY72" s="1250"/>
      <c r="BZ72" s="1250"/>
      <c r="CA72" s="1250"/>
      <c r="CB72" s="1250"/>
      <c r="CC72" s="1250"/>
      <c r="CD72" s="1250"/>
      <c r="CE72" s="1250"/>
      <c r="CF72" s="1250" t="s">
        <v>533</v>
      </c>
      <c r="CG72" s="1250"/>
      <c r="CH72" s="1250"/>
      <c r="CI72" s="1250"/>
      <c r="CJ72" s="1250"/>
      <c r="CK72" s="1250"/>
      <c r="CL72" s="1250"/>
      <c r="CM72" s="1250"/>
      <c r="CN72" s="1250" t="s">
        <v>534</v>
      </c>
      <c r="CO72" s="1250"/>
      <c r="CP72" s="1250"/>
      <c r="CQ72" s="1250"/>
      <c r="CR72" s="1250"/>
      <c r="CS72" s="1250"/>
      <c r="CT72" s="1250"/>
      <c r="CU72" s="1250"/>
      <c r="CV72" s="1250" t="s">
        <v>535</v>
      </c>
      <c r="CW72" s="1250"/>
      <c r="CX72" s="1250"/>
      <c r="CY72" s="1250"/>
      <c r="CZ72" s="1250"/>
      <c r="DA72" s="1250"/>
      <c r="DB72" s="1250"/>
      <c r="DC72" s="1250"/>
    </row>
    <row r="73" spans="2:107" ht="13" x14ac:dyDescent="0.2">
      <c r="B73" s="1225"/>
      <c r="G73" s="1251"/>
      <c r="H73" s="1251"/>
      <c r="I73" s="1251"/>
      <c r="J73" s="1251"/>
      <c r="K73" s="1272"/>
      <c r="L73" s="1272"/>
      <c r="M73" s="1272"/>
      <c r="N73" s="1272"/>
      <c r="AM73" s="1243"/>
      <c r="AN73" s="1254" t="s">
        <v>585</v>
      </c>
      <c r="AO73" s="1254"/>
      <c r="AP73" s="1254"/>
      <c r="AQ73" s="1254"/>
      <c r="AR73" s="1254"/>
      <c r="AS73" s="1254"/>
      <c r="AT73" s="1254"/>
      <c r="AU73" s="1254"/>
      <c r="AV73" s="1254"/>
      <c r="AW73" s="1254"/>
      <c r="AX73" s="1254"/>
      <c r="AY73" s="1254"/>
      <c r="AZ73" s="1254"/>
      <c r="BA73" s="1254"/>
      <c r="BB73" s="1254" t="s">
        <v>586</v>
      </c>
      <c r="BC73" s="1254"/>
      <c r="BD73" s="1254"/>
      <c r="BE73" s="1254"/>
      <c r="BF73" s="1254"/>
      <c r="BG73" s="1254"/>
      <c r="BH73" s="1254"/>
      <c r="BI73" s="1254"/>
      <c r="BJ73" s="1254"/>
      <c r="BK73" s="1254"/>
      <c r="BL73" s="1254"/>
      <c r="BM73" s="1254"/>
      <c r="BN73" s="1254"/>
      <c r="BO73" s="1254"/>
      <c r="BP73" s="1255">
        <v>41.9</v>
      </c>
      <c r="BQ73" s="1255"/>
      <c r="BR73" s="1255"/>
      <c r="BS73" s="1255"/>
      <c r="BT73" s="1255"/>
      <c r="BU73" s="1255"/>
      <c r="BV73" s="1255"/>
      <c r="BW73" s="1255"/>
      <c r="BX73" s="1255">
        <v>37.5</v>
      </c>
      <c r="BY73" s="1255"/>
      <c r="BZ73" s="1255"/>
      <c r="CA73" s="1255"/>
      <c r="CB73" s="1255"/>
      <c r="CC73" s="1255"/>
      <c r="CD73" s="1255"/>
      <c r="CE73" s="1255"/>
      <c r="CF73" s="1255">
        <v>33.200000000000003</v>
      </c>
      <c r="CG73" s="1255"/>
      <c r="CH73" s="1255"/>
      <c r="CI73" s="1255"/>
      <c r="CJ73" s="1255"/>
      <c r="CK73" s="1255"/>
      <c r="CL73" s="1255"/>
      <c r="CM73" s="1255"/>
      <c r="CN73" s="1255">
        <v>33.200000000000003</v>
      </c>
      <c r="CO73" s="1255"/>
      <c r="CP73" s="1255"/>
      <c r="CQ73" s="1255"/>
      <c r="CR73" s="1255"/>
      <c r="CS73" s="1255"/>
      <c r="CT73" s="1255"/>
      <c r="CU73" s="1255"/>
      <c r="CV73" s="1255">
        <v>43.3</v>
      </c>
      <c r="CW73" s="1255"/>
      <c r="CX73" s="1255"/>
      <c r="CY73" s="1255"/>
      <c r="CZ73" s="1255"/>
      <c r="DA73" s="1255"/>
      <c r="DB73" s="1255"/>
      <c r="DC73" s="1255"/>
    </row>
    <row r="74" spans="2:107" ht="13"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593</v>
      </c>
      <c r="BC75" s="1254"/>
      <c r="BD75" s="1254"/>
      <c r="BE75" s="1254"/>
      <c r="BF75" s="1254"/>
      <c r="BG75" s="1254"/>
      <c r="BH75" s="1254"/>
      <c r="BI75" s="1254"/>
      <c r="BJ75" s="1254"/>
      <c r="BK75" s="1254"/>
      <c r="BL75" s="1254"/>
      <c r="BM75" s="1254"/>
      <c r="BN75" s="1254"/>
      <c r="BO75" s="1254"/>
      <c r="BP75" s="1255">
        <v>6.3</v>
      </c>
      <c r="BQ75" s="1255"/>
      <c r="BR75" s="1255"/>
      <c r="BS75" s="1255"/>
      <c r="BT75" s="1255"/>
      <c r="BU75" s="1255"/>
      <c r="BV75" s="1255"/>
      <c r="BW75" s="1255"/>
      <c r="BX75" s="1255">
        <v>5.9</v>
      </c>
      <c r="BY75" s="1255"/>
      <c r="BZ75" s="1255"/>
      <c r="CA75" s="1255"/>
      <c r="CB75" s="1255"/>
      <c r="CC75" s="1255"/>
      <c r="CD75" s="1255"/>
      <c r="CE75" s="1255"/>
      <c r="CF75" s="1255">
        <v>5.6</v>
      </c>
      <c r="CG75" s="1255"/>
      <c r="CH75" s="1255"/>
      <c r="CI75" s="1255"/>
      <c r="CJ75" s="1255"/>
      <c r="CK75" s="1255"/>
      <c r="CL75" s="1255"/>
      <c r="CM75" s="1255"/>
      <c r="CN75" s="1255">
        <v>5.5</v>
      </c>
      <c r="CO75" s="1255"/>
      <c r="CP75" s="1255"/>
      <c r="CQ75" s="1255"/>
      <c r="CR75" s="1255"/>
      <c r="CS75" s="1255"/>
      <c r="CT75" s="1255"/>
      <c r="CU75" s="1255"/>
      <c r="CV75" s="1255">
        <v>5.6</v>
      </c>
      <c r="CW75" s="1255"/>
      <c r="CX75" s="1255"/>
      <c r="CY75" s="1255"/>
      <c r="CZ75" s="1255"/>
      <c r="DA75" s="1255"/>
      <c r="DB75" s="1255"/>
      <c r="DC75" s="1255"/>
    </row>
    <row r="76" spans="2:107" ht="13"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x14ac:dyDescent="0.2">
      <c r="B77" s="1225"/>
      <c r="G77" s="1244"/>
      <c r="H77" s="1244"/>
      <c r="I77" s="1244"/>
      <c r="J77" s="1244"/>
      <c r="K77" s="1272"/>
      <c r="L77" s="1272"/>
      <c r="M77" s="1272"/>
      <c r="N77" s="1272"/>
      <c r="AN77" s="1250" t="s">
        <v>588</v>
      </c>
      <c r="AO77" s="1250"/>
      <c r="AP77" s="1250"/>
      <c r="AQ77" s="1250"/>
      <c r="AR77" s="1250"/>
      <c r="AS77" s="1250"/>
      <c r="AT77" s="1250"/>
      <c r="AU77" s="1250"/>
      <c r="AV77" s="1250"/>
      <c r="AW77" s="1250"/>
      <c r="AX77" s="1250"/>
      <c r="AY77" s="1250"/>
      <c r="AZ77" s="1250"/>
      <c r="BA77" s="1250"/>
      <c r="BB77" s="1254" t="s">
        <v>586</v>
      </c>
      <c r="BC77" s="1254"/>
      <c r="BD77" s="1254"/>
      <c r="BE77" s="1254"/>
      <c r="BF77" s="1254"/>
      <c r="BG77" s="1254"/>
      <c r="BH77" s="1254"/>
      <c r="BI77" s="1254"/>
      <c r="BJ77" s="1254"/>
      <c r="BK77" s="1254"/>
      <c r="BL77" s="1254"/>
      <c r="BM77" s="1254"/>
      <c r="BN77" s="1254"/>
      <c r="BO77" s="1254"/>
      <c r="BP77" s="1255">
        <v>27.8</v>
      </c>
      <c r="BQ77" s="1255"/>
      <c r="BR77" s="1255"/>
      <c r="BS77" s="1255"/>
      <c r="BT77" s="1255"/>
      <c r="BU77" s="1255"/>
      <c r="BV77" s="1255"/>
      <c r="BW77" s="1255"/>
      <c r="BX77" s="1255">
        <v>18</v>
      </c>
      <c r="BY77" s="1255"/>
      <c r="BZ77" s="1255"/>
      <c r="CA77" s="1255"/>
      <c r="CB77" s="1255"/>
      <c r="CC77" s="1255"/>
      <c r="CD77" s="1255"/>
      <c r="CE77" s="1255"/>
      <c r="CF77" s="1255">
        <v>12.7</v>
      </c>
      <c r="CG77" s="1255"/>
      <c r="CH77" s="1255"/>
      <c r="CI77" s="1255"/>
      <c r="CJ77" s="1255"/>
      <c r="CK77" s="1255"/>
      <c r="CL77" s="1255"/>
      <c r="CM77" s="1255"/>
      <c r="CN77" s="1255">
        <v>10</v>
      </c>
      <c r="CO77" s="1255"/>
      <c r="CP77" s="1255"/>
      <c r="CQ77" s="1255"/>
      <c r="CR77" s="1255"/>
      <c r="CS77" s="1255"/>
      <c r="CT77" s="1255"/>
      <c r="CU77" s="1255"/>
      <c r="CV77" s="1255">
        <v>6</v>
      </c>
      <c r="CW77" s="1255"/>
      <c r="CX77" s="1255"/>
      <c r="CY77" s="1255"/>
      <c r="CZ77" s="1255"/>
      <c r="DA77" s="1255"/>
      <c r="DB77" s="1255"/>
      <c r="DC77" s="1255"/>
    </row>
    <row r="78" spans="2:107" ht="13"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593</v>
      </c>
      <c r="BC79" s="1254"/>
      <c r="BD79" s="1254"/>
      <c r="BE79" s="1254"/>
      <c r="BF79" s="1254"/>
      <c r="BG79" s="1254"/>
      <c r="BH79" s="1254"/>
      <c r="BI79" s="1254"/>
      <c r="BJ79" s="1254"/>
      <c r="BK79" s="1254"/>
      <c r="BL79" s="1254"/>
      <c r="BM79" s="1254"/>
      <c r="BN79" s="1254"/>
      <c r="BO79" s="1254"/>
      <c r="BP79" s="1255">
        <v>7.5</v>
      </c>
      <c r="BQ79" s="1255"/>
      <c r="BR79" s="1255"/>
      <c r="BS79" s="1255"/>
      <c r="BT79" s="1255"/>
      <c r="BU79" s="1255"/>
      <c r="BV79" s="1255"/>
      <c r="BW79" s="1255"/>
      <c r="BX79" s="1255">
        <v>6.6</v>
      </c>
      <c r="BY79" s="1255"/>
      <c r="BZ79" s="1255"/>
      <c r="CA79" s="1255"/>
      <c r="CB79" s="1255"/>
      <c r="CC79" s="1255"/>
      <c r="CD79" s="1255"/>
      <c r="CE79" s="1255"/>
      <c r="CF79" s="1255">
        <v>6.6</v>
      </c>
      <c r="CG79" s="1255"/>
      <c r="CH79" s="1255"/>
      <c r="CI79" s="1255"/>
      <c r="CJ79" s="1255"/>
      <c r="CK79" s="1255"/>
      <c r="CL79" s="1255"/>
      <c r="CM79" s="1255"/>
      <c r="CN79" s="1255">
        <v>6.7</v>
      </c>
      <c r="CO79" s="1255"/>
      <c r="CP79" s="1255"/>
      <c r="CQ79" s="1255"/>
      <c r="CR79" s="1255"/>
      <c r="CS79" s="1255"/>
      <c r="CT79" s="1255"/>
      <c r="CU79" s="1255"/>
      <c r="CV79" s="1255">
        <v>6.5</v>
      </c>
      <c r="CW79" s="1255"/>
      <c r="CX79" s="1255"/>
      <c r="CY79" s="1255"/>
      <c r="CZ79" s="1255"/>
      <c r="DA79" s="1255"/>
      <c r="DB79" s="1255"/>
      <c r="DC79" s="1255"/>
    </row>
    <row r="80" spans="2:107" ht="13"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x14ac:dyDescent="0.2">
      <c r="B81" s="1225"/>
    </row>
    <row r="82" spans="2:109" ht="16.5"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x14ac:dyDescent="0.2">
      <c r="DD84" s="1219"/>
      <c r="DE84" s="1219"/>
    </row>
    <row r="85" spans="2:109" ht="13" x14ac:dyDescent="0.2">
      <c r="DD85" s="1219"/>
      <c r="DE85" s="1219"/>
    </row>
  </sheetData>
  <sheetProtection algorithmName="SHA-512" hashValue="V+PNdmrglswPRIl/XkejYgWcti6DwooeZQsKmZ97RDR83DfoY3zrlL+ptLZKsEsSLb1CIUMYwbU8zU/JqU6bQg==" saltValue="SCaLbwtFyx/dOMcohv3rs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57" zoomScale="70" zoomScaleNormal="70" zoomScaleSheetLayoutView="70" workbookViewId="0">
      <selection activeCell="BD75" sqref="BD75"/>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481</v>
      </c>
    </row>
  </sheetData>
  <sheetProtection algorithmName="SHA-512" hashValue="ZL+0d5Nb/+xPvgaPHCKFcQPVJN2d8qH5Y25NTfuoHk5z2KoLdHFyR+r/ZYoKmVu8WHCbRTA7kVC9FEIVYcVXLg==" saltValue="SmIsEUyNW0wss/Oq2ZflK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1" zoomScale="70" zoomScaleNormal="7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594</v>
      </c>
    </row>
  </sheetData>
  <sheetProtection algorithmName="SHA-512" hashValue="DlrKa+qbfgG0b4UIkcT9CNf0o6BNtxvdIIQoBYQbxRjpqlwqAbdh+OaYtDpgL0gXxP1Ti0ZOPoX+3FvEMvj7vA==" saltValue="GzFN9p2DuD2wj2ENgVbSD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530</v>
      </c>
      <c r="G2" s="139"/>
      <c r="H2" s="140"/>
    </row>
    <row r="3" spans="1:8" x14ac:dyDescent="0.2">
      <c r="A3" s="136" t="s">
        <v>523</v>
      </c>
      <c r="B3" s="141"/>
      <c r="C3" s="142"/>
      <c r="D3" s="143">
        <v>60894</v>
      </c>
      <c r="E3" s="144"/>
      <c r="F3" s="145">
        <v>70329</v>
      </c>
      <c r="G3" s="146"/>
      <c r="H3" s="147"/>
    </row>
    <row r="4" spans="1:8" x14ac:dyDescent="0.2">
      <c r="A4" s="148"/>
      <c r="B4" s="149"/>
      <c r="C4" s="150"/>
      <c r="D4" s="151">
        <v>29847</v>
      </c>
      <c r="E4" s="152"/>
      <c r="F4" s="153">
        <v>39403</v>
      </c>
      <c r="G4" s="154"/>
      <c r="H4" s="155"/>
    </row>
    <row r="5" spans="1:8" x14ac:dyDescent="0.2">
      <c r="A5" s="136" t="s">
        <v>525</v>
      </c>
      <c r="B5" s="141"/>
      <c r="C5" s="142"/>
      <c r="D5" s="143">
        <v>63094</v>
      </c>
      <c r="E5" s="144"/>
      <c r="F5" s="145">
        <v>54225</v>
      </c>
      <c r="G5" s="146"/>
      <c r="H5" s="147"/>
    </row>
    <row r="6" spans="1:8" x14ac:dyDescent="0.2">
      <c r="A6" s="148"/>
      <c r="B6" s="149"/>
      <c r="C6" s="150"/>
      <c r="D6" s="151">
        <v>26375</v>
      </c>
      <c r="E6" s="152"/>
      <c r="F6" s="153">
        <v>27337</v>
      </c>
      <c r="G6" s="154"/>
      <c r="H6" s="155"/>
    </row>
    <row r="7" spans="1:8" x14ac:dyDescent="0.2">
      <c r="A7" s="136" t="s">
        <v>526</v>
      </c>
      <c r="B7" s="141"/>
      <c r="C7" s="142"/>
      <c r="D7" s="143">
        <v>59038</v>
      </c>
      <c r="E7" s="144"/>
      <c r="F7" s="145">
        <v>54016</v>
      </c>
      <c r="G7" s="146"/>
      <c r="H7" s="147"/>
    </row>
    <row r="8" spans="1:8" x14ac:dyDescent="0.2">
      <c r="A8" s="148"/>
      <c r="B8" s="149"/>
      <c r="C8" s="150"/>
      <c r="D8" s="151">
        <v>24558</v>
      </c>
      <c r="E8" s="152"/>
      <c r="F8" s="153">
        <v>28078</v>
      </c>
      <c r="G8" s="154"/>
      <c r="H8" s="155"/>
    </row>
    <row r="9" spans="1:8" x14ac:dyDescent="0.2">
      <c r="A9" s="136" t="s">
        <v>527</v>
      </c>
      <c r="B9" s="141"/>
      <c r="C9" s="142"/>
      <c r="D9" s="143">
        <v>49103</v>
      </c>
      <c r="E9" s="144"/>
      <c r="F9" s="145">
        <v>52786</v>
      </c>
      <c r="G9" s="146"/>
      <c r="H9" s="147"/>
    </row>
    <row r="10" spans="1:8" x14ac:dyDescent="0.2">
      <c r="A10" s="148"/>
      <c r="B10" s="149"/>
      <c r="C10" s="150"/>
      <c r="D10" s="151">
        <v>27556</v>
      </c>
      <c r="E10" s="152"/>
      <c r="F10" s="153">
        <v>28742</v>
      </c>
      <c r="G10" s="154"/>
      <c r="H10" s="155"/>
    </row>
    <row r="11" spans="1:8" x14ac:dyDescent="0.2">
      <c r="A11" s="136" t="s">
        <v>528</v>
      </c>
      <c r="B11" s="141"/>
      <c r="C11" s="142"/>
      <c r="D11" s="143">
        <v>83905</v>
      </c>
      <c r="E11" s="144"/>
      <c r="F11" s="145">
        <v>58465</v>
      </c>
      <c r="G11" s="146"/>
      <c r="H11" s="147"/>
    </row>
    <row r="12" spans="1:8" x14ac:dyDescent="0.2">
      <c r="A12" s="148"/>
      <c r="B12" s="149"/>
      <c r="C12" s="156"/>
      <c r="D12" s="151">
        <v>56617</v>
      </c>
      <c r="E12" s="152"/>
      <c r="F12" s="153">
        <v>34452</v>
      </c>
      <c r="G12" s="154"/>
      <c r="H12" s="155"/>
    </row>
    <row r="13" spans="1:8" x14ac:dyDescent="0.2">
      <c r="A13" s="136"/>
      <c r="B13" s="141"/>
      <c r="C13" s="157"/>
      <c r="D13" s="158">
        <v>63207</v>
      </c>
      <c r="E13" s="159"/>
      <c r="F13" s="160">
        <v>57964</v>
      </c>
      <c r="G13" s="161"/>
      <c r="H13" s="147"/>
    </row>
    <row r="14" spans="1:8" x14ac:dyDescent="0.2">
      <c r="A14" s="148"/>
      <c r="B14" s="149"/>
      <c r="C14" s="150"/>
      <c r="D14" s="151">
        <v>32991</v>
      </c>
      <c r="E14" s="152"/>
      <c r="F14" s="153">
        <v>31602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5.0999999999999996</v>
      </c>
      <c r="C19" s="162">
        <f>ROUND(VALUE(SUBSTITUTE(実質収支比率等に係る経年分析!G$48,"▲","-")),2)</f>
        <v>10.39</v>
      </c>
      <c r="D19" s="162">
        <f>ROUND(VALUE(SUBSTITUTE(実質収支比率等に係る経年分析!H$48,"▲","-")),2)</f>
        <v>7.38</v>
      </c>
      <c r="E19" s="162">
        <f>ROUND(VALUE(SUBSTITUTE(実質収支比率等に係る経年分析!I$48,"▲","-")),2)</f>
        <v>5.37</v>
      </c>
      <c r="F19" s="162">
        <f>ROUND(VALUE(SUBSTITUTE(実質収支比率等に係る経年分析!J$48,"▲","-")),2)</f>
        <v>5.53</v>
      </c>
    </row>
    <row r="20" spans="1:11" x14ac:dyDescent="0.2">
      <c r="A20" s="162" t="s">
        <v>53</v>
      </c>
      <c r="B20" s="162">
        <f>ROUND(VALUE(SUBSTITUTE(実質収支比率等に係る経年分析!F$47,"▲","-")),2)</f>
        <v>13.29</v>
      </c>
      <c r="C20" s="162">
        <f>ROUND(VALUE(SUBSTITUTE(実質収支比率等に係る経年分析!G$47,"▲","-")),2)</f>
        <v>14.62</v>
      </c>
      <c r="D20" s="162">
        <f>ROUND(VALUE(SUBSTITUTE(実質収支比率等に係る経年分析!H$47,"▲","-")),2)</f>
        <v>18.93</v>
      </c>
      <c r="E20" s="162">
        <f>ROUND(VALUE(SUBSTITUTE(実質収支比率等に係る経年分析!I$47,"▲","-")),2)</f>
        <v>20.350000000000001</v>
      </c>
      <c r="F20" s="162">
        <f>ROUND(VALUE(SUBSTITUTE(実質収支比率等に係る経年分析!J$47,"▲","-")),2)</f>
        <v>16.84</v>
      </c>
    </row>
    <row r="21" spans="1:11" x14ac:dyDescent="0.2">
      <c r="A21" s="162" t="s">
        <v>54</v>
      </c>
      <c r="B21" s="162">
        <f>IF(ISNUMBER(VALUE(SUBSTITUTE(実質収支比率等に係る経年分析!F$49,"▲","-"))),ROUND(VALUE(SUBSTITUTE(実質収支比率等に係る経年分析!F$49,"▲","-")),2),NA())</f>
        <v>-3.96</v>
      </c>
      <c r="C21" s="162">
        <f>IF(ISNUMBER(VALUE(SUBSTITUTE(実質収支比率等に係る経年分析!G$49,"▲","-"))),ROUND(VALUE(SUBSTITUTE(実質収支比率等に係る経年分析!G$49,"▲","-")),2),NA())</f>
        <v>4.4800000000000004</v>
      </c>
      <c r="D21" s="162">
        <f>IF(ISNUMBER(VALUE(SUBSTITUTE(実質収支比率等に係る経年分析!H$49,"▲","-"))),ROUND(VALUE(SUBSTITUTE(実質収支比率等に係る経年分析!H$49,"▲","-")),2),NA())</f>
        <v>-4.83</v>
      </c>
      <c r="E21" s="162">
        <f>IF(ISNUMBER(VALUE(SUBSTITUTE(実質収支比率等に係る経年分析!I$49,"▲","-"))),ROUND(VALUE(SUBSTITUTE(実質収支比率等に係る経年分析!I$49,"▲","-")),2),NA())</f>
        <v>-3.73</v>
      </c>
      <c r="F21" s="162">
        <f>IF(ISNUMBER(VALUE(SUBSTITUTE(実質収支比率等に係る経年分析!J$49,"▲","-"))),ROUND(VALUE(SUBSTITUTE(実質収支比率等に係る経年分析!J$49,"▲","-")),2),NA())</f>
        <v>-5.58</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0.44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0.42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0.48</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0.14000000000000001</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#N/A</v>
      </c>
      <c r="G28" s="163">
        <f>IF(ROUND(VALUE(SUBSTITUTE(連結実質赤字比率に係る赤字・黒字の構成分析!H$42,"▲", "-")), 2) &gt;= 0, ABS(ROUND(VALUE(SUBSTITUTE(連結実質赤字比率に係る赤字・黒字の構成分析!H$42,"▲", "-")), 2)), NA())</f>
        <v>0</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下水道事業会計（農業集落排水事業）</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0.14000000000000001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0.13</v>
      </c>
    </row>
    <row r="30" spans="1:11" x14ac:dyDescent="0.2">
      <c r="A30" s="163" t="str">
        <f>IF(連結実質赤字比率に係る赤字・黒字の構成分析!C$40="",NA(),連結実質赤字比率に係る赤字・黒字の構成分析!C$40)</f>
        <v>国民健康保険事業特別会計（事業勘定）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2.7</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1.71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0.22</v>
      </c>
    </row>
    <row r="31" spans="1:11" x14ac:dyDescent="0.2">
      <c r="A31" s="163" t="str">
        <f>IF(連結実質赤字比率に係る赤字・黒字の構成分析!C$39="",NA(),連結実質赤字比率に係る赤字・黒字の構成分析!C$39)</f>
        <v>介護保険事業特別会計（保険事業勘定）</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0.92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0.61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0.61</v>
      </c>
    </row>
    <row r="32" spans="1:11" x14ac:dyDescent="0.2">
      <c r="A32" s="163" t="str">
        <f>IF(連結実質赤字比率に係る赤字・黒字の構成分析!C$38="",NA(),連結実質赤字比率に係る赤字・黒字の構成分析!C$38)</f>
        <v>下水道事業会計（公共下水道事業）</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2.2799999999999998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2.98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2.74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2.95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1.98</v>
      </c>
    </row>
    <row r="33" spans="1:16" x14ac:dyDescent="0.2">
      <c r="A33" s="163" t="str">
        <f>IF(連結実質赤字比率に係る赤字・黒字の構成分析!C$37="",NA(),連結実質赤字比率に係る赤字・黒字の構成分析!C$37)</f>
        <v>病院事業会計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18.12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9.15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10.51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8.5399999999999991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5.17</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5.01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10.36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7.19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5.34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5.51</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5.68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6.87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8.2200000000000006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9.33</v>
      </c>
    </row>
    <row r="36" spans="1:16" x14ac:dyDescent="0.2">
      <c r="A36" s="163" t="str">
        <f>IF(連結実質赤字比率に係る赤字・黒字の構成分析!C$34="",NA(),連結実質赤字比率に係る赤字・黒字の構成分析!C$34)</f>
        <v>診療所事業会計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0.01</v>
      </c>
      <c r="D36" s="163">
        <f>IF(ROUND(VALUE(SUBSTITUTE(連結実質赤字比率に係る赤字・黒字の構成分析!G$34,"▲", "-")), 2) &lt; 0, ABS(ROUND(VALUE(SUBSTITUTE(連結実質赤字比率に係る赤字・黒字の構成分析!G$34,"▲", "-")), 2)), NA())</f>
        <v>0.01</v>
      </c>
      <c r="E36" s="163" t="e">
        <f>IF(ROUND(VALUE(SUBSTITUTE(連結実質赤字比率に係る赤字・黒字の構成分析!G$34,"▲", "-")), 2) &gt;= 0, ABS(ROUND(VALUE(SUBSTITUTE(連結実質赤字比率に係る赤字・黒字の構成分析!G$34,"▲", "-")), 2)), NA())</f>
        <v>#N/A</v>
      </c>
      <c r="F36" s="163">
        <f>IF(ROUND(VALUE(SUBSTITUTE(連結実質赤字比率に係る赤字・黒字の構成分析!H$34,"▲", "-")), 2) &lt; 0, ABS(ROUND(VALUE(SUBSTITUTE(連結実質赤字比率に係る赤字・黒字の構成分析!H$34,"▲", "-")), 2)), NA())</f>
        <v>0.01</v>
      </c>
      <c r="G36" s="163" t="e">
        <f>IF(ROUND(VALUE(SUBSTITUTE(連結実質赤字比率に係る赤字・黒字の構成分析!H$34,"▲", "-")), 2) &gt;= 0, ABS(ROUND(VALUE(SUBSTITUTE(連結実質赤字比率に係る赤字・黒字の構成分析!H$34,"▲", "-")), 2)), NA())</f>
        <v>#N/A</v>
      </c>
      <c r="H36" s="163">
        <f>IF(ROUND(VALUE(SUBSTITUTE(連結実質赤字比率に係る赤字・黒字の構成分析!I$34,"▲", "-")), 2) &lt; 0, ABS(ROUND(VALUE(SUBSTITUTE(連結実質赤字比率に係る赤字・黒字の構成分析!I$34,"▲", "-")), 2)), NA())</f>
        <v>0.01</v>
      </c>
      <c r="I36" s="163" t="e">
        <f>IF(ROUND(VALUE(SUBSTITUTE(連結実質赤字比率に係る赤字・黒字の構成分析!I$34,"▲", "-")), 2) &gt;= 0, ABS(ROUND(VALUE(SUBSTITUTE(連結実質赤字比率に係る赤字・黒字の構成分析!I$34,"▲", "-")), 2)), NA())</f>
        <v>#N/A</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0</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5003</v>
      </c>
      <c r="E42" s="164"/>
      <c r="F42" s="164"/>
      <c r="G42" s="164">
        <f>'実質公債費比率（分子）の構造'!L$52</f>
        <v>4885</v>
      </c>
      <c r="H42" s="164"/>
      <c r="I42" s="164"/>
      <c r="J42" s="164">
        <f>'実質公債費比率（分子）の構造'!M$52</f>
        <v>4679</v>
      </c>
      <c r="K42" s="164"/>
      <c r="L42" s="164"/>
      <c r="M42" s="164">
        <f>'実質公債費比率（分子）の構造'!N$52</f>
        <v>4500</v>
      </c>
      <c r="N42" s="164"/>
      <c r="O42" s="164"/>
      <c r="P42" s="164">
        <f>'実質公債費比率（分子）の構造'!O$52</f>
        <v>4277</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1154</v>
      </c>
      <c r="C46" s="164"/>
      <c r="D46" s="164"/>
      <c r="E46" s="164">
        <f>'実質公債費比率（分子）の構造'!L$48</f>
        <v>1104</v>
      </c>
      <c r="F46" s="164"/>
      <c r="G46" s="164"/>
      <c r="H46" s="164">
        <f>'実質公債費比率（分子）の構造'!M$48</f>
        <v>1063</v>
      </c>
      <c r="I46" s="164"/>
      <c r="J46" s="164"/>
      <c r="K46" s="164">
        <f>'実質公債費比率（分子）の構造'!N$48</f>
        <v>1137</v>
      </c>
      <c r="L46" s="164"/>
      <c r="M46" s="164"/>
      <c r="N46" s="164">
        <f>'実質公債費比率（分子）の構造'!O$48</f>
        <v>1171</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5034</v>
      </c>
      <c r="C49" s="164"/>
      <c r="D49" s="164"/>
      <c r="E49" s="164">
        <f>'実質公債費比率（分子）の構造'!L$45</f>
        <v>4841</v>
      </c>
      <c r="F49" s="164"/>
      <c r="G49" s="164"/>
      <c r="H49" s="164">
        <f>'実質公債費比率（分子）の構造'!M$45</f>
        <v>4717</v>
      </c>
      <c r="I49" s="164"/>
      <c r="J49" s="164"/>
      <c r="K49" s="164">
        <f>'実質公債費比率（分子）の構造'!N$45</f>
        <v>4543</v>
      </c>
      <c r="L49" s="164"/>
      <c r="M49" s="164"/>
      <c r="N49" s="164">
        <f>'実質公債費比率（分子）の構造'!O$45</f>
        <v>4280</v>
      </c>
      <c r="O49" s="164"/>
      <c r="P49" s="164"/>
    </row>
    <row r="50" spans="1:16" x14ac:dyDescent="0.2">
      <c r="A50" s="164" t="s">
        <v>67</v>
      </c>
      <c r="B50" s="164" t="e">
        <f>NA()</f>
        <v>#N/A</v>
      </c>
      <c r="C50" s="164">
        <f>IF(ISNUMBER('実質公債費比率（分子）の構造'!K$53),'実質公債費比率（分子）の構造'!K$53,NA())</f>
        <v>1185</v>
      </c>
      <c r="D50" s="164" t="e">
        <f>NA()</f>
        <v>#N/A</v>
      </c>
      <c r="E50" s="164" t="e">
        <f>NA()</f>
        <v>#N/A</v>
      </c>
      <c r="F50" s="164">
        <f>IF(ISNUMBER('実質公債費比率（分子）の構造'!L$53),'実質公債費比率（分子）の構造'!L$53,NA())</f>
        <v>1060</v>
      </c>
      <c r="G50" s="164" t="e">
        <f>NA()</f>
        <v>#N/A</v>
      </c>
      <c r="H50" s="164" t="e">
        <f>NA()</f>
        <v>#N/A</v>
      </c>
      <c r="I50" s="164">
        <f>IF(ISNUMBER('実質公債費比率（分子）の構造'!M$53),'実質公債費比率（分子）の構造'!M$53,NA())</f>
        <v>1101</v>
      </c>
      <c r="J50" s="164" t="e">
        <f>NA()</f>
        <v>#N/A</v>
      </c>
      <c r="K50" s="164" t="e">
        <f>NA()</f>
        <v>#N/A</v>
      </c>
      <c r="L50" s="164">
        <f>IF(ISNUMBER('実質公債費比率（分子）の構造'!N$53),'実質公債費比率（分子）の構造'!N$53,NA())</f>
        <v>1180</v>
      </c>
      <c r="M50" s="164" t="e">
        <f>NA()</f>
        <v>#N/A</v>
      </c>
      <c r="N50" s="164" t="e">
        <f>NA()</f>
        <v>#N/A</v>
      </c>
      <c r="O50" s="164">
        <f>IF(ISNUMBER('実質公債費比率（分子）の構造'!O$53),'実質公債費比率（分子）の構造'!O$53,NA())</f>
        <v>1174</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37614</v>
      </c>
      <c r="E56" s="163"/>
      <c r="F56" s="163"/>
      <c r="G56" s="163">
        <f>'将来負担比率（分子）の構造'!J$52</f>
        <v>36361</v>
      </c>
      <c r="H56" s="163"/>
      <c r="I56" s="163"/>
      <c r="J56" s="163">
        <f>'将来負担比率（分子）の構造'!K$52</f>
        <v>34276</v>
      </c>
      <c r="K56" s="163"/>
      <c r="L56" s="163"/>
      <c r="M56" s="163">
        <f>'将来負担比率（分子）の構造'!L$52</f>
        <v>33049</v>
      </c>
      <c r="N56" s="163"/>
      <c r="O56" s="163"/>
      <c r="P56" s="163">
        <f>'将来負担比率（分子）の構造'!M$52</f>
        <v>32376</v>
      </c>
    </row>
    <row r="57" spans="1:16" x14ac:dyDescent="0.2">
      <c r="A57" s="163" t="s">
        <v>42</v>
      </c>
      <c r="B57" s="163"/>
      <c r="C57" s="163"/>
      <c r="D57" s="163">
        <f>'将来負担比率（分子）の構造'!I$51</f>
        <v>5773</v>
      </c>
      <c r="E57" s="163"/>
      <c r="F57" s="163"/>
      <c r="G57" s="163">
        <f>'将来負担比率（分子）の構造'!J$51</f>
        <v>5478</v>
      </c>
      <c r="H57" s="163"/>
      <c r="I57" s="163"/>
      <c r="J57" s="163">
        <f>'将来負担比率（分子）の構造'!K$51</f>
        <v>5641</v>
      </c>
      <c r="K57" s="163"/>
      <c r="L57" s="163"/>
      <c r="M57" s="163">
        <f>'将来負担比率（分子）の構造'!L$51</f>
        <v>6142</v>
      </c>
      <c r="N57" s="163"/>
      <c r="O57" s="163"/>
      <c r="P57" s="163">
        <f>'将来負担比率（分子）の構造'!M$51</f>
        <v>5749</v>
      </c>
    </row>
    <row r="58" spans="1:16" x14ac:dyDescent="0.2">
      <c r="A58" s="163" t="s">
        <v>41</v>
      </c>
      <c r="B58" s="163"/>
      <c r="C58" s="163"/>
      <c r="D58" s="163">
        <f>'将来負担比率（分子）の構造'!I$50</f>
        <v>8319</v>
      </c>
      <c r="E58" s="163"/>
      <c r="F58" s="163"/>
      <c r="G58" s="163">
        <f>'将来負担比率（分子）の構造'!J$50</f>
        <v>9711</v>
      </c>
      <c r="H58" s="163"/>
      <c r="I58" s="163"/>
      <c r="J58" s="163">
        <f>'将来負担比率（分子）の構造'!K$50</f>
        <v>11175</v>
      </c>
      <c r="K58" s="163"/>
      <c r="L58" s="163"/>
      <c r="M58" s="163">
        <f>'将来負担比率（分子）の構造'!L$50</f>
        <v>11478</v>
      </c>
      <c r="N58" s="163"/>
      <c r="O58" s="163"/>
      <c r="P58" s="163">
        <f>'将来負担比率（分子）の構造'!M$50</f>
        <v>10907</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239</v>
      </c>
      <c r="C61" s="163"/>
      <c r="D61" s="163"/>
      <c r="E61" s="163">
        <f>'将来負担比率（分子）の構造'!J$46</f>
        <v>272</v>
      </c>
      <c r="F61" s="163"/>
      <c r="G61" s="163"/>
      <c r="H61" s="163">
        <f>'将来負担比率（分子）の構造'!K$46</f>
        <v>82</v>
      </c>
      <c r="I61" s="163"/>
      <c r="J61" s="163"/>
      <c r="K61" s="163">
        <f>'将来負担比率（分子）の構造'!L$46</f>
        <v>198</v>
      </c>
      <c r="L61" s="163"/>
      <c r="M61" s="163"/>
      <c r="N61" s="163" t="str">
        <f>'将来負担比率（分子）の構造'!M$46</f>
        <v>-</v>
      </c>
      <c r="O61" s="163"/>
      <c r="P61" s="163"/>
    </row>
    <row r="62" spans="1:16" x14ac:dyDescent="0.2">
      <c r="A62" s="163" t="s">
        <v>35</v>
      </c>
      <c r="B62" s="163">
        <f>'将来負担比率（分子）の構造'!I$45</f>
        <v>5183</v>
      </c>
      <c r="C62" s="163"/>
      <c r="D62" s="163"/>
      <c r="E62" s="163">
        <f>'将来負担比率（分子）の構造'!J$45</f>
        <v>5048</v>
      </c>
      <c r="F62" s="163"/>
      <c r="G62" s="163"/>
      <c r="H62" s="163">
        <f>'将来負担比率（分子）の構造'!K$45</f>
        <v>5022</v>
      </c>
      <c r="I62" s="163"/>
      <c r="J62" s="163"/>
      <c r="K62" s="163">
        <f>'将来負担比率（分子）の構造'!L$45</f>
        <v>5012</v>
      </c>
      <c r="L62" s="163"/>
      <c r="M62" s="163"/>
      <c r="N62" s="163">
        <f>'将来負担比率（分子）の構造'!M$45</f>
        <v>5060</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13677</v>
      </c>
      <c r="C64" s="163"/>
      <c r="D64" s="163"/>
      <c r="E64" s="163">
        <f>'将来負担比率（分子）の構造'!J$43</f>
        <v>13737</v>
      </c>
      <c r="F64" s="163"/>
      <c r="G64" s="163"/>
      <c r="H64" s="163">
        <f>'将来負担比率（分子）の構造'!K$43</f>
        <v>13524</v>
      </c>
      <c r="I64" s="163"/>
      <c r="J64" s="163"/>
      <c r="K64" s="163">
        <f>'将来負担比率（分子）の構造'!L$43</f>
        <v>14403</v>
      </c>
      <c r="L64" s="163"/>
      <c r="M64" s="163"/>
      <c r="N64" s="163">
        <f>'将来負担比率（分子）の構造'!M$43</f>
        <v>14605</v>
      </c>
      <c r="O64" s="163"/>
      <c r="P64" s="163"/>
    </row>
    <row r="65" spans="1:16" x14ac:dyDescent="0.2">
      <c r="A65" s="163" t="s">
        <v>32</v>
      </c>
      <c r="B65" s="163">
        <f>'将来負担比率（分子）の構造'!I$42</f>
        <v>394</v>
      </c>
      <c r="C65" s="163"/>
      <c r="D65" s="163"/>
      <c r="E65" s="163">
        <f>'将来負担比率（分子）の構造'!J$42</f>
        <v>395</v>
      </c>
      <c r="F65" s="163"/>
      <c r="G65" s="163"/>
      <c r="H65" s="163">
        <f>'将来負担比率（分子）の構造'!K$42</f>
        <v>396</v>
      </c>
      <c r="I65" s="163"/>
      <c r="J65" s="163"/>
      <c r="K65" s="163">
        <f>'将来負担比率（分子）の構造'!L$42</f>
        <v>397</v>
      </c>
      <c r="L65" s="163"/>
      <c r="M65" s="163"/>
      <c r="N65" s="163">
        <f>'将来負担比率（分子）の構造'!M$42</f>
        <v>398</v>
      </c>
      <c r="O65" s="163"/>
      <c r="P65" s="163"/>
    </row>
    <row r="66" spans="1:16" x14ac:dyDescent="0.2">
      <c r="A66" s="163" t="s">
        <v>31</v>
      </c>
      <c r="B66" s="163">
        <f>'将来負担比率（分子）の構造'!I$41</f>
        <v>40312</v>
      </c>
      <c r="C66" s="163"/>
      <c r="D66" s="163"/>
      <c r="E66" s="163">
        <f>'将来負担比率（分子）の構造'!J$41</f>
        <v>39743</v>
      </c>
      <c r="F66" s="163"/>
      <c r="G66" s="163"/>
      <c r="H66" s="163">
        <f>'将来負担比率（分子）の構造'!K$41</f>
        <v>38695</v>
      </c>
      <c r="I66" s="163"/>
      <c r="J66" s="163"/>
      <c r="K66" s="163">
        <f>'将来負担比率（分子）の構造'!L$41</f>
        <v>37342</v>
      </c>
      <c r="L66" s="163"/>
      <c r="M66" s="163"/>
      <c r="N66" s="163">
        <f>'将来負担比率（分子）の構造'!M$41</f>
        <v>38050</v>
      </c>
      <c r="O66" s="163"/>
      <c r="P66" s="163"/>
    </row>
    <row r="67" spans="1:16" x14ac:dyDescent="0.2">
      <c r="A67" s="163" t="s">
        <v>71</v>
      </c>
      <c r="B67" s="163" t="e">
        <f>NA()</f>
        <v>#N/A</v>
      </c>
      <c r="C67" s="163">
        <f>IF(ISNUMBER('将来負担比率（分子）の構造'!I$53), IF('将来負担比率（分子）の構造'!I$53 &lt; 0, 0, '将来負担比率（分子）の構造'!I$53), NA())</f>
        <v>8098</v>
      </c>
      <c r="D67" s="163" t="e">
        <f>NA()</f>
        <v>#N/A</v>
      </c>
      <c r="E67" s="163" t="e">
        <f>NA()</f>
        <v>#N/A</v>
      </c>
      <c r="F67" s="163">
        <f>IF(ISNUMBER('将来負担比率（分子）の構造'!J$53), IF('将来負担比率（分子）の構造'!J$53 &lt; 0, 0, '将来負担比率（分子）の構造'!J$53), NA())</f>
        <v>7647</v>
      </c>
      <c r="G67" s="163" t="e">
        <f>NA()</f>
        <v>#N/A</v>
      </c>
      <c r="H67" s="163" t="e">
        <f>NA()</f>
        <v>#N/A</v>
      </c>
      <c r="I67" s="163">
        <f>IF(ISNUMBER('将来負担比率（分子）の構造'!K$53), IF('将来負担比率（分子）の構造'!K$53 &lt; 0, 0, '将来負担比率（分子）の構造'!K$53), NA())</f>
        <v>6627</v>
      </c>
      <c r="J67" s="163" t="e">
        <f>NA()</f>
        <v>#N/A</v>
      </c>
      <c r="K67" s="163" t="e">
        <f>NA()</f>
        <v>#N/A</v>
      </c>
      <c r="L67" s="163">
        <f>IF(ISNUMBER('将来負担比率（分子）の構造'!L$53), IF('将来負担比率（分子）の構造'!L$53 &lt; 0, 0, '将来負担比率（分子）の構造'!L$53), NA())</f>
        <v>6683</v>
      </c>
      <c r="M67" s="163" t="e">
        <f>NA()</f>
        <v>#N/A</v>
      </c>
      <c r="N67" s="163" t="e">
        <f>NA()</f>
        <v>#N/A</v>
      </c>
      <c r="O67" s="163">
        <f>IF(ISNUMBER('将来負担比率（分子）の構造'!M$53), IF('将来負担比率（分子）の構造'!M$53 &lt; 0, 0, '将来負担比率（分子）の構造'!M$53), NA())</f>
        <v>9081</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4543</v>
      </c>
      <c r="C72" s="167">
        <f>基金残高に係る経年分析!G55</f>
        <v>4884</v>
      </c>
      <c r="D72" s="167">
        <f>基金残高に係る経年分析!H55</f>
        <v>4141</v>
      </c>
    </row>
    <row r="73" spans="1:16" x14ac:dyDescent="0.2">
      <c r="A73" s="166" t="s">
        <v>74</v>
      </c>
      <c r="B73" s="167">
        <f>基金残高に係る経年分析!F56</f>
        <v>1071</v>
      </c>
      <c r="C73" s="167">
        <f>基金残高に係る経年分析!G56</f>
        <v>1031</v>
      </c>
      <c r="D73" s="167">
        <f>基金残高に係る経年分析!H56</f>
        <v>1119</v>
      </c>
    </row>
    <row r="74" spans="1:16" x14ac:dyDescent="0.2">
      <c r="A74" s="166" t="s">
        <v>75</v>
      </c>
      <c r="B74" s="167">
        <f>基金残高に係る経年分析!F57</f>
        <v>4565</v>
      </c>
      <c r="C74" s="167">
        <f>基金残高に係る経年分析!G57</f>
        <v>4267</v>
      </c>
      <c r="D74" s="167">
        <f>基金残高に係る経年分析!H57</f>
        <v>3855</v>
      </c>
    </row>
  </sheetData>
  <sheetProtection algorithmName="SHA-512" hashValue="l2xF4Aoq5OftSaq9ty6TCn10xzq4AOPqCdJa1k/p+TPKXhUvaZM2ZmOF6HBRiyfW7/OwDwfYvGZqj7HT4fFebA==" saltValue="PBfLkU/6gxWazKRcHz40j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2022016</cp:lastModifiedBy>
  <cp:lastPrinted>2026-03-17T00:02:55Z</cp:lastPrinted>
  <dcterms:created xsi:type="dcterms:W3CDTF">2026-02-23T09:41:01Z</dcterms:created>
  <dcterms:modified xsi:type="dcterms:W3CDTF">2026-10-01T00:29:55Z</dcterms:modified>
  <cp:category/>
</cp:coreProperties>
</file>