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ml.chartshapes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ml.chartshapes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ml.chartshapes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ml.chartshapes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firstSheet="2" activeTab="11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  <sheet name="3月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xlnm.Print_Area" localSheetId="11">'3月'!$A$1:$K$32</definedName>
    <definedName name="_xlnm.Print_Area" localSheetId="0">'4月'!$A$1:$R$34</definedName>
    <definedName name="_xlnm.Print_Area" localSheetId="1">'5月'!$A$1:$R$34</definedName>
    <definedName name="_xlnm.Print_Area" localSheetId="2">'6月'!$A$1:$R$34</definedName>
    <definedName name="_xlnm.Print_Area" localSheetId="3">'7月'!$A$1:$R$34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8" i="12" l="1"/>
  <c r="C28" i="12"/>
  <c r="B28" i="12"/>
  <c r="H28" i="12" s="1"/>
  <c r="J27" i="12"/>
  <c r="D27" i="12"/>
  <c r="J26" i="12"/>
  <c r="D26" i="12"/>
  <c r="J25" i="12"/>
  <c r="D25" i="12"/>
  <c r="J24" i="12"/>
  <c r="D24" i="12"/>
  <c r="E24" i="12" s="1"/>
  <c r="J23" i="12"/>
  <c r="D23" i="12"/>
  <c r="J22" i="12"/>
  <c r="D22" i="12"/>
  <c r="J21" i="12"/>
  <c r="D21" i="12"/>
  <c r="J20" i="12"/>
  <c r="D20" i="12"/>
  <c r="J19" i="12"/>
  <c r="D19" i="12"/>
  <c r="J18" i="12"/>
  <c r="D18" i="12"/>
  <c r="D17" i="12"/>
  <c r="D16" i="12"/>
  <c r="D15" i="12"/>
  <c r="D14" i="12"/>
  <c r="D13" i="12"/>
  <c r="D12" i="12"/>
  <c r="D11" i="12"/>
  <c r="D10" i="12"/>
  <c r="D9" i="12"/>
  <c r="D8" i="12"/>
  <c r="D7" i="12"/>
  <c r="D6" i="12"/>
  <c r="D28" i="12" s="1"/>
  <c r="J28" i="12" s="1"/>
  <c r="C28" i="11"/>
  <c r="B28" i="11"/>
  <c r="D27" i="11"/>
  <c r="D26" i="11"/>
  <c r="D25" i="11"/>
  <c r="AF24" i="11"/>
  <c r="AE24" i="11"/>
  <c r="AD24" i="11"/>
  <c r="AC24" i="11"/>
  <c r="AB24" i="11"/>
  <c r="AA24" i="11"/>
  <c r="Z24" i="11"/>
  <c r="Y24" i="11"/>
  <c r="X24" i="11"/>
  <c r="W24" i="11"/>
  <c r="V24" i="11"/>
  <c r="U24" i="11"/>
  <c r="D24" i="11"/>
  <c r="D23" i="11"/>
  <c r="D22" i="11"/>
  <c r="D21" i="11"/>
  <c r="D20" i="11"/>
  <c r="D19" i="11"/>
  <c r="D18" i="11"/>
  <c r="D17" i="11"/>
  <c r="D16" i="11"/>
  <c r="V15" i="11"/>
  <c r="U15" i="11"/>
  <c r="D15" i="11"/>
  <c r="W14" i="11"/>
  <c r="D14" i="11"/>
  <c r="W13" i="11"/>
  <c r="D13" i="11"/>
  <c r="W12" i="11"/>
  <c r="D12" i="11"/>
  <c r="W11" i="11"/>
  <c r="D11" i="11"/>
  <c r="W10" i="11"/>
  <c r="D10" i="11"/>
  <c r="W9" i="11"/>
  <c r="D9" i="11"/>
  <c r="W8" i="11"/>
  <c r="D8" i="11"/>
  <c r="W7" i="11"/>
  <c r="D7" i="11"/>
  <c r="W6" i="11"/>
  <c r="D6" i="11"/>
  <c r="D28" i="11" s="1"/>
  <c r="W15" i="11" s="1"/>
  <c r="W5" i="11"/>
  <c r="C28" i="10"/>
  <c r="B28" i="10"/>
  <c r="D27" i="10"/>
  <c r="D26" i="10"/>
  <c r="E26" i="10" s="1"/>
  <c r="D25" i="10"/>
  <c r="E25" i="10" s="1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D24" i="10"/>
  <c r="D23" i="10"/>
  <c r="D22" i="10"/>
  <c r="E22" i="10" s="1"/>
  <c r="D21" i="10"/>
  <c r="D20" i="10"/>
  <c r="D19" i="10"/>
  <c r="D18" i="10"/>
  <c r="E18" i="10" s="1"/>
  <c r="D17" i="10"/>
  <c r="D16" i="10"/>
  <c r="V15" i="10"/>
  <c r="U15" i="10"/>
  <c r="D15" i="10"/>
  <c r="W14" i="10"/>
  <c r="D14" i="10"/>
  <c r="W13" i="10"/>
  <c r="X13" i="10" s="1"/>
  <c r="D13" i="10"/>
  <c r="W12" i="10"/>
  <c r="D12" i="10"/>
  <c r="W11" i="10"/>
  <c r="X11" i="10" s="1"/>
  <c r="D11" i="10"/>
  <c r="W10" i="10"/>
  <c r="D10" i="10"/>
  <c r="W9" i="10"/>
  <c r="X9" i="10" s="1"/>
  <c r="D9" i="10"/>
  <c r="E9" i="10" s="1"/>
  <c r="W8" i="10"/>
  <c r="D8" i="10"/>
  <c r="W7" i="10"/>
  <c r="X7" i="10" s="1"/>
  <c r="D7" i="10"/>
  <c r="W6" i="10"/>
  <c r="D6" i="10"/>
  <c r="D28" i="10" s="1"/>
  <c r="W5" i="10"/>
  <c r="X5" i="10" s="1"/>
  <c r="C28" i="9"/>
  <c r="B28" i="9"/>
  <c r="D27" i="9"/>
  <c r="D26" i="9"/>
  <c r="D25" i="9"/>
  <c r="AF24" i="9"/>
  <c r="AE24" i="9"/>
  <c r="AD24" i="9"/>
  <c r="AC24" i="9"/>
  <c r="AB24" i="9"/>
  <c r="AA24" i="9"/>
  <c r="Z24" i="9"/>
  <c r="Y24" i="9"/>
  <c r="X24" i="9"/>
  <c r="W24" i="9"/>
  <c r="V24" i="9"/>
  <c r="U24" i="9"/>
  <c r="D24" i="9"/>
  <c r="D23" i="9"/>
  <c r="D22" i="9"/>
  <c r="D21" i="9"/>
  <c r="D20" i="9"/>
  <c r="D19" i="9"/>
  <c r="D18" i="9"/>
  <c r="D17" i="9"/>
  <c r="D16" i="9"/>
  <c r="V15" i="9"/>
  <c r="U15" i="9"/>
  <c r="D15" i="9"/>
  <c r="W14" i="9"/>
  <c r="D14" i="9"/>
  <c r="W13" i="9"/>
  <c r="D13" i="9"/>
  <c r="W12" i="9"/>
  <c r="D12" i="9"/>
  <c r="W11" i="9"/>
  <c r="D11" i="9"/>
  <c r="W10" i="9"/>
  <c r="D10" i="9"/>
  <c r="W9" i="9"/>
  <c r="D9" i="9"/>
  <c r="W8" i="9"/>
  <c r="D8" i="9"/>
  <c r="W7" i="9"/>
  <c r="D7" i="9"/>
  <c r="W6" i="9"/>
  <c r="D6" i="9"/>
  <c r="D28" i="9" s="1"/>
  <c r="W15" i="9" s="1"/>
  <c r="W5" i="9"/>
  <c r="C28" i="8"/>
  <c r="B28" i="8"/>
  <c r="D27" i="8"/>
  <c r="D26" i="8"/>
  <c r="E26" i="8" s="1"/>
  <c r="D25" i="8"/>
  <c r="AF24" i="8"/>
  <c r="AE24" i="8"/>
  <c r="AD24" i="8"/>
  <c r="AC24" i="8"/>
  <c r="AB24" i="8"/>
  <c r="AA24" i="8"/>
  <c r="Z24" i="8"/>
  <c r="Y24" i="8"/>
  <c r="X24" i="8"/>
  <c r="W24" i="8"/>
  <c r="V24" i="8"/>
  <c r="U24" i="8"/>
  <c r="D24" i="8"/>
  <c r="D23" i="8"/>
  <c r="D22" i="8"/>
  <c r="E22" i="8" s="1"/>
  <c r="D21" i="8"/>
  <c r="D20" i="8"/>
  <c r="D19" i="8"/>
  <c r="D18" i="8"/>
  <c r="E18" i="8" s="1"/>
  <c r="D17" i="8"/>
  <c r="D16" i="8"/>
  <c r="V15" i="8"/>
  <c r="U15" i="8"/>
  <c r="D15" i="8"/>
  <c r="W14" i="8"/>
  <c r="D14" i="8"/>
  <c r="W13" i="8"/>
  <c r="X13" i="8" s="1"/>
  <c r="D13" i="8"/>
  <c r="W12" i="8"/>
  <c r="D12" i="8"/>
  <c r="W11" i="8"/>
  <c r="X11" i="8" s="1"/>
  <c r="D11" i="8"/>
  <c r="E11" i="8" s="1"/>
  <c r="W10" i="8"/>
  <c r="D10" i="8"/>
  <c r="W9" i="8"/>
  <c r="X9" i="8" s="1"/>
  <c r="D9" i="8"/>
  <c r="W8" i="8"/>
  <c r="D8" i="8"/>
  <c r="W7" i="8"/>
  <c r="X7" i="8" s="1"/>
  <c r="D7" i="8"/>
  <c r="E7" i="8" s="1"/>
  <c r="W6" i="8"/>
  <c r="D6" i="8"/>
  <c r="D28" i="8" s="1"/>
  <c r="W5" i="8"/>
  <c r="X5" i="8" s="1"/>
  <c r="C28" i="7"/>
  <c r="B28" i="7"/>
  <c r="D27" i="7"/>
  <c r="D26" i="7"/>
  <c r="D25" i="7"/>
  <c r="AF24" i="7"/>
  <c r="AE24" i="7"/>
  <c r="AD24" i="7"/>
  <c r="AC24" i="7"/>
  <c r="AB24" i="7"/>
  <c r="AA24" i="7"/>
  <c r="Z24" i="7"/>
  <c r="Y24" i="7"/>
  <c r="X24" i="7"/>
  <c r="W24" i="7"/>
  <c r="V24" i="7"/>
  <c r="U24" i="7"/>
  <c r="D24" i="7"/>
  <c r="D23" i="7"/>
  <c r="D22" i="7"/>
  <c r="D21" i="7"/>
  <c r="D20" i="7"/>
  <c r="D19" i="7"/>
  <c r="D18" i="7"/>
  <c r="D17" i="7"/>
  <c r="D16" i="7"/>
  <c r="V15" i="7"/>
  <c r="U15" i="7"/>
  <c r="D15" i="7"/>
  <c r="W14" i="7"/>
  <c r="D14" i="7"/>
  <c r="W13" i="7"/>
  <c r="D13" i="7"/>
  <c r="W12" i="7"/>
  <c r="D12" i="7"/>
  <c r="W11" i="7"/>
  <c r="D11" i="7"/>
  <c r="W10" i="7"/>
  <c r="D10" i="7"/>
  <c r="W9" i="7"/>
  <c r="D9" i="7"/>
  <c r="W8" i="7"/>
  <c r="D8" i="7"/>
  <c r="W7" i="7"/>
  <c r="D7" i="7"/>
  <c r="W6" i="7"/>
  <c r="D6" i="7"/>
  <c r="D28" i="7" s="1"/>
  <c r="W5" i="7"/>
  <c r="C28" i="6"/>
  <c r="B28" i="6"/>
  <c r="D27" i="6"/>
  <c r="D26" i="6"/>
  <c r="D25" i="6"/>
  <c r="AF24" i="6"/>
  <c r="AE24" i="6"/>
  <c r="AD24" i="6"/>
  <c r="AC24" i="6"/>
  <c r="AB24" i="6"/>
  <c r="AA24" i="6"/>
  <c r="Z24" i="6"/>
  <c r="Y24" i="6"/>
  <c r="X24" i="6"/>
  <c r="W24" i="6"/>
  <c r="V24" i="6"/>
  <c r="U24" i="6"/>
  <c r="D24" i="6"/>
  <c r="D23" i="6"/>
  <c r="D22" i="6"/>
  <c r="D21" i="6"/>
  <c r="D20" i="6"/>
  <c r="D19" i="6"/>
  <c r="D18" i="6"/>
  <c r="D17" i="6"/>
  <c r="D16" i="6"/>
  <c r="V15" i="6"/>
  <c r="U15" i="6"/>
  <c r="D15" i="6"/>
  <c r="W14" i="6"/>
  <c r="D14" i="6"/>
  <c r="W13" i="6"/>
  <c r="D13" i="6"/>
  <c r="W12" i="6"/>
  <c r="D12" i="6"/>
  <c r="W11" i="6"/>
  <c r="D11" i="6"/>
  <c r="W10" i="6"/>
  <c r="D10" i="6"/>
  <c r="W9" i="6"/>
  <c r="D9" i="6"/>
  <c r="W8" i="6"/>
  <c r="D8" i="6"/>
  <c r="W7" i="6"/>
  <c r="D7" i="6"/>
  <c r="W6" i="6"/>
  <c r="D6" i="6"/>
  <c r="D28" i="6" s="1"/>
  <c r="W15" i="6" s="1"/>
  <c r="W5" i="6"/>
  <c r="C28" i="5"/>
  <c r="B28" i="5"/>
  <c r="D27" i="5"/>
  <c r="D26" i="5"/>
  <c r="D25" i="5"/>
  <c r="AF24" i="5"/>
  <c r="AE24" i="5"/>
  <c r="AD24" i="5"/>
  <c r="AC24" i="5"/>
  <c r="AB24" i="5"/>
  <c r="AA24" i="5"/>
  <c r="Z24" i="5"/>
  <c r="Y24" i="5"/>
  <c r="X24" i="5"/>
  <c r="W24" i="5"/>
  <c r="V24" i="5"/>
  <c r="U24" i="5"/>
  <c r="D24" i="5"/>
  <c r="D23" i="5"/>
  <c r="D22" i="5"/>
  <c r="D21" i="5"/>
  <c r="D20" i="5"/>
  <c r="D19" i="5"/>
  <c r="D18" i="5"/>
  <c r="D17" i="5"/>
  <c r="D16" i="5"/>
  <c r="V15" i="5"/>
  <c r="U15" i="5"/>
  <c r="D15" i="5"/>
  <c r="W14" i="5"/>
  <c r="D14" i="5"/>
  <c r="W13" i="5"/>
  <c r="D13" i="5"/>
  <c r="W12" i="5"/>
  <c r="D12" i="5"/>
  <c r="W11" i="5"/>
  <c r="D11" i="5"/>
  <c r="W10" i="5"/>
  <c r="D10" i="5"/>
  <c r="W9" i="5"/>
  <c r="D9" i="5"/>
  <c r="W8" i="5"/>
  <c r="D8" i="5"/>
  <c r="W7" i="5"/>
  <c r="D7" i="5"/>
  <c r="W6" i="5"/>
  <c r="D6" i="5"/>
  <c r="D28" i="5" s="1"/>
  <c r="W5" i="5"/>
  <c r="C28" i="4"/>
  <c r="B28" i="4"/>
  <c r="D27" i="4"/>
  <c r="D26" i="4"/>
  <c r="E26" i="4" s="1"/>
  <c r="D25" i="4"/>
  <c r="AF24" i="4"/>
  <c r="AE24" i="4"/>
  <c r="AD24" i="4"/>
  <c r="AC24" i="4"/>
  <c r="AB24" i="4"/>
  <c r="AA24" i="4"/>
  <c r="Z24" i="4"/>
  <c r="Y24" i="4"/>
  <c r="X24" i="4"/>
  <c r="W24" i="4"/>
  <c r="V24" i="4"/>
  <c r="U24" i="4"/>
  <c r="D24" i="4"/>
  <c r="D23" i="4"/>
  <c r="D22" i="4"/>
  <c r="E22" i="4" s="1"/>
  <c r="D21" i="4"/>
  <c r="D20" i="4"/>
  <c r="D19" i="4"/>
  <c r="D18" i="4"/>
  <c r="E18" i="4" s="1"/>
  <c r="D17" i="4"/>
  <c r="D16" i="4"/>
  <c r="V15" i="4"/>
  <c r="U15" i="4"/>
  <c r="D15" i="4"/>
  <c r="W14" i="4"/>
  <c r="D14" i="4"/>
  <c r="W13" i="4"/>
  <c r="X13" i="4" s="1"/>
  <c r="D13" i="4"/>
  <c r="W12" i="4"/>
  <c r="D12" i="4"/>
  <c r="W11" i="4"/>
  <c r="X11" i="4" s="1"/>
  <c r="D11" i="4"/>
  <c r="W10" i="4"/>
  <c r="D10" i="4"/>
  <c r="W9" i="4"/>
  <c r="X9" i="4" s="1"/>
  <c r="D9" i="4"/>
  <c r="W8" i="4"/>
  <c r="D8" i="4"/>
  <c r="W7" i="4"/>
  <c r="X7" i="4" s="1"/>
  <c r="D7" i="4"/>
  <c r="W6" i="4"/>
  <c r="D6" i="4"/>
  <c r="D28" i="4" s="1"/>
  <c r="W5" i="4"/>
  <c r="X5" i="4" s="1"/>
  <c r="C28" i="3"/>
  <c r="B28" i="3"/>
  <c r="D27" i="3"/>
  <c r="D26" i="3"/>
  <c r="D25" i="3"/>
  <c r="AF24" i="3"/>
  <c r="AE24" i="3"/>
  <c r="AD24" i="3"/>
  <c r="AC24" i="3"/>
  <c r="AB24" i="3"/>
  <c r="AA24" i="3"/>
  <c r="Z24" i="3"/>
  <c r="Y24" i="3"/>
  <c r="X24" i="3"/>
  <c r="W24" i="3"/>
  <c r="V24" i="3"/>
  <c r="U24" i="3"/>
  <c r="D24" i="3"/>
  <c r="D23" i="3"/>
  <c r="D22" i="3"/>
  <c r="D21" i="3"/>
  <c r="D20" i="3"/>
  <c r="D19" i="3"/>
  <c r="D18" i="3"/>
  <c r="D17" i="3"/>
  <c r="D16" i="3"/>
  <c r="V15" i="3"/>
  <c r="U15" i="3"/>
  <c r="D15" i="3"/>
  <c r="W14" i="3"/>
  <c r="D14" i="3"/>
  <c r="W13" i="3"/>
  <c r="D13" i="3"/>
  <c r="W12" i="3"/>
  <c r="D12" i="3"/>
  <c r="W11" i="3"/>
  <c r="D11" i="3"/>
  <c r="W10" i="3"/>
  <c r="D10" i="3"/>
  <c r="W9" i="3"/>
  <c r="D9" i="3"/>
  <c r="W8" i="3"/>
  <c r="D8" i="3"/>
  <c r="W7" i="3"/>
  <c r="D7" i="3"/>
  <c r="W6" i="3"/>
  <c r="D6" i="3"/>
  <c r="W5" i="3"/>
  <c r="C28" i="2"/>
  <c r="V14" i="2" s="1"/>
  <c r="B28" i="2"/>
  <c r="U14" i="2" s="1"/>
  <c r="D27" i="2"/>
  <c r="E27" i="2" s="1"/>
  <c r="D26" i="2"/>
  <c r="E26" i="2" s="1"/>
  <c r="D25" i="2"/>
  <c r="D24" i="2"/>
  <c r="E24" i="2" s="1"/>
  <c r="AF23" i="2"/>
  <c r="AE23" i="2"/>
  <c r="AD23" i="2"/>
  <c r="AC23" i="2"/>
  <c r="AB23" i="2"/>
  <c r="AA23" i="2"/>
  <c r="Z23" i="2"/>
  <c r="Y23" i="2"/>
  <c r="X23" i="2"/>
  <c r="W23" i="2"/>
  <c r="V23" i="2"/>
  <c r="U23" i="2"/>
  <c r="D23" i="2"/>
  <c r="E23" i="2" s="1"/>
  <c r="D22" i="2"/>
  <c r="E22" i="2" s="1"/>
  <c r="D21" i="2"/>
  <c r="D20" i="2"/>
  <c r="E20" i="2" s="1"/>
  <c r="D19" i="2"/>
  <c r="E19" i="2" s="1"/>
  <c r="D18" i="2"/>
  <c r="E18" i="2" s="1"/>
  <c r="D17" i="2"/>
  <c r="D16" i="2"/>
  <c r="E16" i="2" s="1"/>
  <c r="D15" i="2"/>
  <c r="E15" i="2" s="1"/>
  <c r="D14" i="2"/>
  <c r="E14" i="2" s="1"/>
  <c r="V13" i="2"/>
  <c r="U13" i="2"/>
  <c r="W13" i="2" s="1"/>
  <c r="X13" i="2" s="1"/>
  <c r="D13" i="2"/>
  <c r="E13" i="2" s="1"/>
  <c r="W12" i="2"/>
  <c r="X12" i="2" s="1"/>
  <c r="D12" i="2"/>
  <c r="W11" i="2"/>
  <c r="X11" i="2" s="1"/>
  <c r="D11" i="2"/>
  <c r="E11" i="2" s="1"/>
  <c r="W10" i="2"/>
  <c r="X10" i="2" s="1"/>
  <c r="D10" i="2"/>
  <c r="W9" i="2"/>
  <c r="X9" i="2" s="1"/>
  <c r="D9" i="2"/>
  <c r="E9" i="2" s="1"/>
  <c r="W8" i="2"/>
  <c r="X8" i="2" s="1"/>
  <c r="D8" i="2"/>
  <c r="W7" i="2"/>
  <c r="X7" i="2" s="1"/>
  <c r="D7" i="2"/>
  <c r="E7" i="2" s="1"/>
  <c r="W6" i="2"/>
  <c r="X6" i="2" s="1"/>
  <c r="D6" i="2"/>
  <c r="D28" i="2" s="1"/>
  <c r="W14" i="2" s="1"/>
  <c r="W5" i="2"/>
  <c r="X5" i="2" s="1"/>
  <c r="C28" i="1"/>
  <c r="V14" i="1" s="1"/>
  <c r="B28" i="1"/>
  <c r="U14" i="1" s="1"/>
  <c r="D27" i="1"/>
  <c r="E27" i="1" s="1"/>
  <c r="D26" i="1"/>
  <c r="D25" i="1"/>
  <c r="D24" i="1"/>
  <c r="E24" i="1" s="1"/>
  <c r="AF23" i="1"/>
  <c r="AE23" i="1"/>
  <c r="AD23" i="1"/>
  <c r="AC23" i="1"/>
  <c r="AB23" i="1"/>
  <c r="AA23" i="1"/>
  <c r="Z23" i="1"/>
  <c r="Y23" i="1"/>
  <c r="X23" i="1"/>
  <c r="W23" i="1"/>
  <c r="V23" i="1"/>
  <c r="U23" i="1"/>
  <c r="D23" i="1"/>
  <c r="E23" i="1" s="1"/>
  <c r="D22" i="1"/>
  <c r="D21" i="1"/>
  <c r="D20" i="1"/>
  <c r="E20" i="1" s="1"/>
  <c r="D19" i="1"/>
  <c r="E19" i="1" s="1"/>
  <c r="D18" i="1"/>
  <c r="D17" i="1"/>
  <c r="D16" i="1"/>
  <c r="E16" i="1" s="1"/>
  <c r="D15" i="1"/>
  <c r="E15" i="1" s="1"/>
  <c r="D14" i="1"/>
  <c r="V13" i="1"/>
  <c r="U13" i="1"/>
  <c r="W13" i="1" s="1"/>
  <c r="X13" i="1" s="1"/>
  <c r="D13" i="1"/>
  <c r="E13" i="1" s="1"/>
  <c r="W12" i="1"/>
  <c r="D12" i="1"/>
  <c r="W11" i="1"/>
  <c r="X11" i="1" s="1"/>
  <c r="D11" i="1"/>
  <c r="E11" i="1" s="1"/>
  <c r="W10" i="1"/>
  <c r="D10" i="1"/>
  <c r="W9" i="1"/>
  <c r="X9" i="1" s="1"/>
  <c r="D9" i="1"/>
  <c r="E9" i="1" s="1"/>
  <c r="W8" i="1"/>
  <c r="D8" i="1"/>
  <c r="W7" i="1"/>
  <c r="X7" i="1" s="1"/>
  <c r="D7" i="1"/>
  <c r="E7" i="1" s="1"/>
  <c r="W6" i="1"/>
  <c r="D6" i="1"/>
  <c r="D28" i="1" s="1"/>
  <c r="W14" i="1" s="1"/>
  <c r="W5" i="1"/>
  <c r="X5" i="1" s="1"/>
  <c r="E14" i="12" l="1"/>
  <c r="E20" i="12"/>
  <c r="E22" i="12"/>
  <c r="E26" i="12"/>
  <c r="E7" i="12"/>
  <c r="E11" i="12"/>
  <c r="E15" i="12"/>
  <c r="K18" i="12"/>
  <c r="K20" i="12"/>
  <c r="K22" i="12"/>
  <c r="K26" i="12"/>
  <c r="E8" i="12"/>
  <c r="E12" i="12"/>
  <c r="E19" i="12"/>
  <c r="E23" i="12"/>
  <c r="E27" i="12"/>
  <c r="E9" i="12"/>
  <c r="E13" i="12"/>
  <c r="E17" i="12"/>
  <c r="K19" i="12"/>
  <c r="K21" i="12"/>
  <c r="K23" i="12"/>
  <c r="K25" i="12"/>
  <c r="K27" i="12"/>
  <c r="E10" i="12"/>
  <c r="E18" i="12"/>
  <c r="K24" i="12"/>
  <c r="E16" i="12"/>
  <c r="E21" i="12"/>
  <c r="E25" i="12"/>
  <c r="E6" i="12"/>
  <c r="E10" i="11"/>
  <c r="E14" i="11"/>
  <c r="E23" i="11"/>
  <c r="X12" i="11"/>
  <c r="X5" i="11"/>
  <c r="X7" i="11"/>
  <c r="X9" i="11"/>
  <c r="X11" i="11"/>
  <c r="X13" i="11"/>
  <c r="E18" i="11"/>
  <c r="E22" i="11"/>
  <c r="E26" i="11"/>
  <c r="E8" i="11"/>
  <c r="E12" i="11"/>
  <c r="E19" i="11"/>
  <c r="E27" i="11"/>
  <c r="X6" i="11"/>
  <c r="X8" i="11"/>
  <c r="X10" i="11"/>
  <c r="X14" i="11"/>
  <c r="E16" i="11"/>
  <c r="E20" i="11"/>
  <c r="E24" i="11"/>
  <c r="E7" i="11"/>
  <c r="E9" i="11"/>
  <c r="E11" i="11"/>
  <c r="E13" i="11"/>
  <c r="E15" i="11"/>
  <c r="E17" i="11"/>
  <c r="E21" i="11"/>
  <c r="E25" i="11"/>
  <c r="E6" i="11"/>
  <c r="W15" i="10"/>
  <c r="E23" i="10"/>
  <c r="E21" i="10"/>
  <c r="E19" i="10"/>
  <c r="E17" i="10"/>
  <c r="E15" i="10"/>
  <c r="E14" i="10"/>
  <c r="E13" i="10"/>
  <c r="E12" i="10"/>
  <c r="E11" i="10"/>
  <c r="E7" i="10"/>
  <c r="E6" i="10"/>
  <c r="E8" i="10"/>
  <c r="E10" i="10"/>
  <c r="E27" i="10"/>
  <c r="X6" i="10"/>
  <c r="X15" i="10" s="1"/>
  <c r="X8" i="10"/>
  <c r="X10" i="10"/>
  <c r="X12" i="10"/>
  <c r="X14" i="10"/>
  <c r="E16" i="10"/>
  <c r="E20" i="10"/>
  <c r="E24" i="10"/>
  <c r="E10" i="9"/>
  <c r="E14" i="9"/>
  <c r="E23" i="9"/>
  <c r="X6" i="9"/>
  <c r="X10" i="9"/>
  <c r="X12" i="9"/>
  <c r="X14" i="9"/>
  <c r="E16" i="9"/>
  <c r="E20" i="9"/>
  <c r="E24" i="9"/>
  <c r="E7" i="9"/>
  <c r="E9" i="9"/>
  <c r="E11" i="9"/>
  <c r="E15" i="9"/>
  <c r="E17" i="9"/>
  <c r="E21" i="9"/>
  <c r="X5" i="9"/>
  <c r="X7" i="9"/>
  <c r="X9" i="9"/>
  <c r="X11" i="9"/>
  <c r="X13" i="9"/>
  <c r="E18" i="9"/>
  <c r="E22" i="9"/>
  <c r="E26" i="9"/>
  <c r="E8" i="9"/>
  <c r="E12" i="9"/>
  <c r="E19" i="9"/>
  <c r="E27" i="9"/>
  <c r="X8" i="9"/>
  <c r="E13" i="9"/>
  <c r="E25" i="9"/>
  <c r="E6" i="9"/>
  <c r="W15" i="8"/>
  <c r="E15" i="8"/>
  <c r="E14" i="8"/>
  <c r="E13" i="8"/>
  <c r="E12" i="8"/>
  <c r="E10" i="8"/>
  <c r="E9" i="8"/>
  <c r="E6" i="8"/>
  <c r="E8" i="8"/>
  <c r="E19" i="8"/>
  <c r="E23" i="8"/>
  <c r="E27" i="8"/>
  <c r="X6" i="8"/>
  <c r="X8" i="8"/>
  <c r="X10" i="8"/>
  <c r="X15" i="8" s="1"/>
  <c r="X12" i="8"/>
  <c r="X14" i="8"/>
  <c r="E16" i="8"/>
  <c r="E20" i="8"/>
  <c r="E24" i="8"/>
  <c r="E17" i="8"/>
  <c r="E21" i="8"/>
  <c r="E25" i="8"/>
  <c r="W15" i="7"/>
  <c r="E10" i="7"/>
  <c r="E9" i="7"/>
  <c r="E6" i="7"/>
  <c r="E12" i="7"/>
  <c r="E19" i="7"/>
  <c r="X10" i="7"/>
  <c r="X5" i="7"/>
  <c r="X7" i="7"/>
  <c r="X9" i="7"/>
  <c r="X11" i="7"/>
  <c r="X13" i="7"/>
  <c r="E18" i="7"/>
  <c r="E22" i="7"/>
  <c r="E26" i="7"/>
  <c r="E8" i="7"/>
  <c r="E14" i="7"/>
  <c r="E23" i="7"/>
  <c r="E27" i="7"/>
  <c r="X6" i="7"/>
  <c r="X8" i="7"/>
  <c r="X12" i="7"/>
  <c r="X14" i="7"/>
  <c r="E16" i="7"/>
  <c r="E20" i="7"/>
  <c r="E24" i="7"/>
  <c r="E7" i="7"/>
  <c r="E11" i="7"/>
  <c r="E13" i="7"/>
  <c r="E15" i="7"/>
  <c r="E17" i="7"/>
  <c r="E21" i="7"/>
  <c r="E25" i="7"/>
  <c r="E10" i="6"/>
  <c r="E14" i="6"/>
  <c r="E19" i="6"/>
  <c r="X5" i="6"/>
  <c r="X7" i="6"/>
  <c r="X9" i="6"/>
  <c r="X11" i="6"/>
  <c r="X13" i="6"/>
  <c r="E18" i="6"/>
  <c r="E22" i="6"/>
  <c r="E26" i="6"/>
  <c r="E8" i="6"/>
  <c r="E12" i="6"/>
  <c r="E23" i="6"/>
  <c r="E27" i="6"/>
  <c r="X6" i="6"/>
  <c r="X8" i="6"/>
  <c r="X10" i="6"/>
  <c r="X12" i="6"/>
  <c r="X14" i="6"/>
  <c r="E16" i="6"/>
  <c r="E20" i="6"/>
  <c r="E24" i="6"/>
  <c r="E7" i="6"/>
  <c r="E9" i="6"/>
  <c r="E11" i="6"/>
  <c r="E13" i="6"/>
  <c r="E15" i="6"/>
  <c r="E17" i="6"/>
  <c r="E21" i="6"/>
  <c r="E25" i="6"/>
  <c r="E6" i="6"/>
  <c r="E19" i="5"/>
  <c r="E27" i="5"/>
  <c r="X5" i="5"/>
  <c r="X7" i="5"/>
  <c r="X9" i="5"/>
  <c r="X11" i="5"/>
  <c r="X13" i="5"/>
  <c r="E18" i="5"/>
  <c r="E22" i="5"/>
  <c r="E26" i="5"/>
  <c r="W15" i="5"/>
  <c r="E15" i="5"/>
  <c r="E14" i="5"/>
  <c r="E13" i="5"/>
  <c r="E12" i="5"/>
  <c r="E11" i="5"/>
  <c r="E10" i="5"/>
  <c r="E9" i="5"/>
  <c r="E8" i="5"/>
  <c r="E7" i="5"/>
  <c r="E6" i="5"/>
  <c r="E23" i="5"/>
  <c r="X6" i="5"/>
  <c r="X8" i="5"/>
  <c r="X10" i="5"/>
  <c r="X12" i="5"/>
  <c r="X14" i="5"/>
  <c r="E16" i="5"/>
  <c r="E20" i="5"/>
  <c r="E24" i="5"/>
  <c r="E17" i="5"/>
  <c r="E21" i="5"/>
  <c r="E25" i="5"/>
  <c r="W15" i="4"/>
  <c r="E25" i="4"/>
  <c r="E21" i="4"/>
  <c r="E17" i="4"/>
  <c r="E15" i="4"/>
  <c r="E14" i="4"/>
  <c r="E13" i="4"/>
  <c r="E11" i="4"/>
  <c r="E9" i="4"/>
  <c r="E7" i="4"/>
  <c r="E27" i="4"/>
  <c r="E23" i="4"/>
  <c r="E19" i="4"/>
  <c r="E12" i="4"/>
  <c r="E10" i="4"/>
  <c r="E8" i="4"/>
  <c r="E6" i="4"/>
  <c r="X6" i="4"/>
  <c r="X8" i="4"/>
  <c r="X15" i="4" s="1"/>
  <c r="X10" i="4"/>
  <c r="X12" i="4"/>
  <c r="X14" i="4"/>
  <c r="E16" i="4"/>
  <c r="E20" i="4"/>
  <c r="E24" i="4"/>
  <c r="E9" i="3"/>
  <c r="E17" i="3"/>
  <c r="X7" i="3"/>
  <c r="E18" i="3"/>
  <c r="E8" i="3"/>
  <c r="E19" i="3"/>
  <c r="X8" i="3"/>
  <c r="E16" i="3"/>
  <c r="D28" i="3"/>
  <c r="W15" i="3" s="1"/>
  <c r="X14" i="2"/>
  <c r="E8" i="2"/>
  <c r="E10" i="2"/>
  <c r="E12" i="2"/>
  <c r="E17" i="2"/>
  <c r="E21" i="2"/>
  <c r="E25" i="2"/>
  <c r="E6" i="2"/>
  <c r="E8" i="1"/>
  <c r="E10" i="1"/>
  <c r="E12" i="1"/>
  <c r="E17" i="1"/>
  <c r="E21" i="1"/>
  <c r="E25" i="1"/>
  <c r="X6" i="1"/>
  <c r="X8" i="1"/>
  <c r="X14" i="1" s="1"/>
  <c r="X10" i="1"/>
  <c r="X12" i="1"/>
  <c r="E14" i="1"/>
  <c r="E18" i="1"/>
  <c r="E22" i="1"/>
  <c r="E26" i="1"/>
  <c r="E6" i="1"/>
  <c r="K28" i="12" l="1"/>
  <c r="X15" i="11"/>
  <c r="X15" i="9"/>
  <c r="X15" i="7"/>
  <c r="X15" i="6"/>
  <c r="X15" i="5"/>
  <c r="X14" i="3"/>
  <c r="X6" i="3"/>
  <c r="E14" i="3"/>
  <c r="E6" i="3"/>
  <c r="X13" i="3"/>
  <c r="X5" i="3"/>
  <c r="E15" i="3"/>
  <c r="E7" i="3"/>
  <c r="E24" i="3"/>
  <c r="X12" i="3"/>
  <c r="E27" i="3"/>
  <c r="E12" i="3"/>
  <c r="E26" i="3"/>
  <c r="X11" i="3"/>
  <c r="E25" i="3"/>
  <c r="E13" i="3"/>
  <c r="E20" i="3"/>
  <c r="X10" i="3"/>
  <c r="E23" i="3"/>
  <c r="E10" i="3"/>
  <c r="E22" i="3"/>
  <c r="X9" i="3"/>
  <c r="E21" i="3"/>
  <c r="E11" i="3"/>
  <c r="X15" i="3" l="1"/>
</calcChain>
</file>

<file path=xl/sharedStrings.xml><?xml version="1.0" encoding="utf-8"?>
<sst xmlns="http://schemas.openxmlformats.org/spreadsheetml/2006/main" count="655" uniqueCount="74">
  <si>
    <t>外　国　人　登　録　人　口</t>
    <rPh sb="0" eb="1">
      <t>ソト</t>
    </rPh>
    <rPh sb="2" eb="3">
      <t>コク</t>
    </rPh>
    <rPh sb="4" eb="5">
      <t>ジン</t>
    </rPh>
    <rPh sb="6" eb="7">
      <t>ノボル</t>
    </rPh>
    <rPh sb="8" eb="9">
      <t>ロク</t>
    </rPh>
    <rPh sb="10" eb="11">
      <t>ジン</t>
    </rPh>
    <rPh sb="12" eb="13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</si>
  <si>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</si>
  <si>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（平成２４年３月３１日現在）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</si>
  <si>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</si>
  <si>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</si>
  <si>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</si>
  <si>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</si>
  <si>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</si>
  <si>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</si>
  <si>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  <rPh sb="0" eb="2">
      <t>カンコク</t>
    </rPh>
    <phoneticPr fontId="3"/>
  </si>
  <si>
    <t>中国</t>
    <rPh sb="0" eb="1">
      <t>チュウカ</t>
    </rPh>
    <rPh sb="1" eb="2">
      <t>キョウワコク</t>
    </rPh>
    <phoneticPr fontId="3"/>
  </si>
  <si>
    <t>フィリピン</t>
  </si>
  <si>
    <t>朝鮮</t>
    <rPh sb="0" eb="2">
      <t>チョウセン</t>
    </rPh>
    <phoneticPr fontId="3"/>
  </si>
  <si>
    <t>インドネシア</t>
  </si>
  <si>
    <t>アメリカ</t>
  </si>
  <si>
    <t>タイ</t>
    <phoneticPr fontId="3"/>
  </si>
  <si>
    <t>パキスタン</t>
  </si>
  <si>
    <t>ペルー</t>
  </si>
  <si>
    <t>その他</t>
    <rPh sb="2" eb="3">
      <t>タ</t>
    </rPh>
    <phoneticPr fontId="3"/>
  </si>
  <si>
    <t>インド</t>
  </si>
  <si>
    <t>※各国籍の全体に占める割合は小数点第二位を端数処理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rPh sb="21" eb="23">
      <t>ハスウ</t>
    </rPh>
    <rPh sb="23" eb="25">
      <t>ショリ</t>
    </rPh>
    <phoneticPr fontId="3"/>
  </si>
  <si>
    <t>ブラジル</t>
  </si>
  <si>
    <t>（四捨五入）しているため、必ずしも100.0%ではない。</t>
    <phoneticPr fontId="3"/>
  </si>
  <si>
    <t>メキシコ</t>
  </si>
  <si>
    <t>　　（四捨五入）しているため、必ずしも100.0ではない。</t>
    <phoneticPr fontId="3"/>
  </si>
  <si>
    <t>イギリス</t>
  </si>
  <si>
    <t>カナダ</t>
  </si>
  <si>
    <t>オーストラリア</t>
  </si>
  <si>
    <t>★平成２３年度　男女別居住外国人登録人口</t>
    <rPh sb="1" eb="3">
      <t>ヘイセイ</t>
    </rPh>
    <rPh sb="5" eb="7">
      <t>ネンド</t>
    </rPh>
    <rPh sb="8" eb="10">
      <t>ダンジョ</t>
    </rPh>
    <rPh sb="10" eb="11">
      <t>ベツ</t>
    </rPh>
    <rPh sb="11" eb="13">
      <t>キョジュウ</t>
    </rPh>
    <rPh sb="13" eb="15">
      <t>ガイコク</t>
    </rPh>
    <rPh sb="15" eb="16">
      <t>ジン</t>
    </rPh>
    <rPh sb="16" eb="18">
      <t>トウロク</t>
    </rPh>
    <rPh sb="18" eb="20">
      <t>ジンコウ</t>
    </rPh>
    <phoneticPr fontId="3"/>
  </si>
  <si>
    <t>（単位：人）</t>
    <rPh sb="1" eb="3">
      <t>タンイ</t>
    </rPh>
    <rPh sb="4" eb="5">
      <t>ニン</t>
    </rPh>
    <phoneticPr fontId="3"/>
  </si>
  <si>
    <t>ドイツ</t>
  </si>
  <si>
    <t>タイ</t>
  </si>
  <si>
    <t>男</t>
    <rPh sb="0" eb="1">
      <t>ダン</t>
    </rPh>
    <phoneticPr fontId="3"/>
  </si>
  <si>
    <t>マレーシア</t>
  </si>
  <si>
    <t>女</t>
    <rPh sb="0" eb="1">
      <t>ジョ</t>
    </rPh>
    <phoneticPr fontId="3"/>
  </si>
  <si>
    <t>ロシア</t>
  </si>
  <si>
    <t>ニュージーランド</t>
  </si>
  <si>
    <t>ベトナム</t>
    <phoneticPr fontId="3"/>
  </si>
  <si>
    <t>アルゼンチン</t>
    <phoneticPr fontId="3"/>
  </si>
  <si>
    <t>ボリビア</t>
  </si>
  <si>
    <t>合計</t>
    <rPh sb="0" eb="2">
      <t>ゴウケイ</t>
    </rPh>
    <phoneticPr fontId="3"/>
  </si>
  <si>
    <t>（平成２４年４月３０日現在）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</si>
  <si>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タイ</t>
    <phoneticPr fontId="3"/>
  </si>
  <si>
    <t>（四捨五入）しているため、必ずしも100.0%ではない。</t>
    <phoneticPr fontId="3"/>
  </si>
  <si>
    <t>　　（四捨五入）しているため、必ずしも100.0ではない。</t>
    <phoneticPr fontId="3"/>
  </si>
  <si>
    <t>★平成２４年度　男女別居住外国人登録人口</t>
    <rPh sb="1" eb="3">
      <t>ヘイセイ</t>
    </rPh>
    <rPh sb="5" eb="7">
      <t>ネンド</t>
    </rPh>
    <rPh sb="8" eb="10">
      <t>ダンジョ</t>
    </rPh>
    <rPh sb="10" eb="11">
      <t>ベツ</t>
    </rPh>
    <rPh sb="11" eb="13">
      <t>キョジュウ</t>
    </rPh>
    <rPh sb="13" eb="15">
      <t>ガイコク</t>
    </rPh>
    <rPh sb="15" eb="16">
      <t>ジン</t>
    </rPh>
    <rPh sb="16" eb="18">
      <t>トウロク</t>
    </rPh>
    <rPh sb="18" eb="20">
      <t>ジンコウ</t>
    </rPh>
    <phoneticPr fontId="3"/>
  </si>
  <si>
    <t>（平成２４年５月３１日現在）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</si>
  <si>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ベトナム</t>
    <phoneticPr fontId="3"/>
  </si>
  <si>
    <t>（平成２４年６月３０日現在）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</si>
  <si>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（四捨五入）しているため、必ずしも100.0ではない。</t>
    <phoneticPr fontId="3"/>
  </si>
  <si>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</si>
  <si>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（平成２４年７月３１日現在）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</si>
  <si>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（四捨五入）しているため、必ずしも100.0%ではない。</t>
    <phoneticPr fontId="3"/>
  </si>
  <si>
    <t>パキスタン</t>
    <phoneticPr fontId="3"/>
  </si>
  <si>
    <t>　　（四捨五入）しているため、必ずしも100.0ではない。</t>
    <phoneticPr fontId="3"/>
  </si>
  <si>
    <t>★平成２４年度　男女別居住外国人人口</t>
    <rPh sb="1" eb="3">
      <t>ヘイセイ</t>
    </rPh>
    <rPh sb="5" eb="7">
      <t>ネンド</t>
    </rPh>
    <rPh sb="8" eb="10">
      <t>ダンジョ</t>
    </rPh>
    <rPh sb="10" eb="11">
      <t>ベツ</t>
    </rPh>
    <rPh sb="11" eb="13">
      <t>キョジュウ</t>
    </rPh>
    <rPh sb="13" eb="15">
      <t>ガイコク</t>
    </rPh>
    <rPh sb="15" eb="16">
      <t>ジン</t>
    </rPh>
    <rPh sb="16" eb="18">
      <t>ジンコウ</t>
    </rPh>
    <phoneticPr fontId="3"/>
  </si>
  <si>
    <t>台湾</t>
    <rPh sb="0" eb="2">
      <t>タイワン</t>
    </rPh>
    <phoneticPr fontId="3"/>
  </si>
  <si>
    <t>（平成２４年８月３１日現在）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</si>
  <si>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（平成２４年９月３0日現在）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</si>
  <si>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（四捨五入）しているため、必ずしも100.0ではない。</t>
    <phoneticPr fontId="3"/>
  </si>
  <si>
    <t>不明</t>
    <rPh sb="0" eb="2">
      <t>フメイ</t>
    </rPh>
    <phoneticPr fontId="3"/>
  </si>
  <si>
    <t>（平成２４年10月３１日現在）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</si>
  <si>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シンガポール</t>
    <phoneticPr fontId="3"/>
  </si>
  <si>
    <t>（平成２４年１１月３０日現在）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</si>
  <si>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（平成２４年１２月３１日現在）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</si>
  <si>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　　（四捨五入）しているため、必ずしも100.0ではない。</t>
    <phoneticPr fontId="3"/>
  </si>
  <si>
    <t>（平成２５年１月３１日現在）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</si>
  <si>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（平成２５年２月２８日現在）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</si>
  <si>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タイ</t>
    <phoneticPr fontId="3"/>
  </si>
  <si>
    <t>パキスタン</t>
    <phoneticPr fontId="3"/>
  </si>
  <si>
    <t>国籍不明</t>
    <rPh sb="0" eb="2">
      <t>コクセキ</t>
    </rPh>
    <rPh sb="2" eb="4">
      <t>フメイ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</si>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</sst>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HG丸ｺﾞｼｯｸM-PRO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0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0" fillId="0" borderId="0" xfId="0" applyFill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distributed" vertical="center"/>
    </xf>
    <xf numFmtId="9" fontId="7" fillId="2" borderId="8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distributed" vertical="center"/>
    </xf>
    <xf numFmtId="9" fontId="7" fillId="3" borderId="9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shrinkToFit="1"/>
    </xf>
    <xf numFmtId="0" fontId="10" fillId="0" borderId="11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11" xfId="0" applyFont="1" applyFill="1" applyBorder="1" applyAlignment="1">
      <alignment horizontal="left" vertical="center" shrinkToFit="1"/>
    </xf>
    <xf numFmtId="176" fontId="10" fillId="0" borderId="11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9" fillId="0" borderId="12" xfId="0" applyFont="1" applyBorder="1" applyAlignment="1">
      <alignment vertical="center" shrinkToFit="1"/>
    </xf>
    <xf numFmtId="0" fontId="10" fillId="0" borderId="12" xfId="0" applyFont="1" applyBorder="1">
      <alignment vertical="center"/>
    </xf>
    <xf numFmtId="176" fontId="10" fillId="0" borderId="12" xfId="1" applyNumberFormat="1" applyFont="1" applyBorder="1" applyAlignment="1">
      <alignment horizontal="right" vertical="center"/>
    </xf>
    <xf numFmtId="0" fontId="9" fillId="0" borderId="12" xfId="0" applyFont="1" applyFill="1" applyBorder="1" applyAlignment="1">
      <alignment vertical="center" shrinkToFit="1"/>
    </xf>
    <xf numFmtId="0" fontId="10" fillId="0" borderId="12" xfId="0" applyFont="1" applyFill="1" applyBorder="1" applyAlignment="1">
      <alignment horizontal="right" vertical="center"/>
    </xf>
    <xf numFmtId="9" fontId="1" fillId="0" borderId="0" xfId="2" applyFont="1">
      <alignment vertical="center"/>
    </xf>
    <xf numFmtId="0" fontId="9" fillId="0" borderId="13" xfId="0" applyFont="1" applyBorder="1" applyAlignment="1">
      <alignment vertical="center" shrinkToFit="1"/>
    </xf>
    <xf numFmtId="0" fontId="10" fillId="0" borderId="13" xfId="0" applyFont="1" applyBorder="1">
      <alignment vertical="center"/>
    </xf>
    <xf numFmtId="0" fontId="10" fillId="0" borderId="14" xfId="0" applyFont="1" applyFill="1" applyBorder="1" applyAlignment="1">
      <alignment horizontal="right" vertical="center"/>
    </xf>
    <xf numFmtId="176" fontId="10" fillId="0" borderId="14" xfId="1" applyNumberFormat="1" applyFont="1" applyBorder="1" applyAlignment="1">
      <alignment horizontal="righ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11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5" xfId="0" applyBorder="1">
      <alignment vertical="center"/>
    </xf>
    <xf numFmtId="0" fontId="8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11" xfId="0" applyFont="1" applyBorder="1">
      <alignment vertical="center"/>
    </xf>
    <xf numFmtId="0" fontId="13" fillId="0" borderId="17" xfId="0" applyFont="1" applyBorder="1" applyAlignment="1">
      <alignment horizontal="center" vertical="center"/>
    </xf>
    <xf numFmtId="0" fontId="8" fillId="0" borderId="17" xfId="0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8" fillId="0" borderId="15" xfId="0" applyFont="1" applyBorder="1">
      <alignment vertical="center"/>
    </xf>
    <xf numFmtId="0" fontId="9" fillId="0" borderId="15" xfId="0" applyFont="1" applyBorder="1" applyAlignment="1">
      <alignment vertical="center" shrinkToFit="1"/>
    </xf>
    <xf numFmtId="0" fontId="10" fillId="0" borderId="15" xfId="0" applyFont="1" applyBorder="1">
      <alignment vertical="center"/>
    </xf>
    <xf numFmtId="176" fontId="10" fillId="0" borderId="15" xfId="1" applyNumberFormat="1" applyFont="1" applyBorder="1">
      <alignment vertical="center"/>
    </xf>
    <xf numFmtId="0" fontId="10" fillId="0" borderId="0" xfId="0" applyFont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176" fontId="10" fillId="0" borderId="0" xfId="1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177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7" xfId="1" applyNumberFormat="1" applyFont="1" applyBorder="1" applyAlignment="1">
      <alignment horizontal="right" vertical="center"/>
    </xf>
    <xf numFmtId="0" fontId="9" fillId="0" borderId="14" xfId="0" applyFont="1" applyBorder="1" applyAlignment="1">
      <alignment vertical="center" shrinkToFit="1"/>
    </xf>
    <xf numFmtId="0" fontId="10" fillId="0" borderId="14" xfId="0" applyFont="1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7" fillId="2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distributed" vertical="center"/>
    </xf>
    <xf numFmtId="9" fontId="7" fillId="3" borderId="15" xfId="2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left" vertical="center" shrinkToFit="1"/>
    </xf>
    <xf numFmtId="0" fontId="10" fillId="0" borderId="15" xfId="0" applyFont="1" applyFill="1" applyBorder="1" applyAlignment="1">
      <alignment horizontal="right" vertical="center"/>
    </xf>
    <xf numFmtId="176" fontId="10" fillId="0" borderId="15" xfId="1" applyNumberFormat="1" applyFont="1" applyBorder="1" applyAlignment="1">
      <alignment horizontal="right" vertical="center"/>
    </xf>
    <xf numFmtId="0" fontId="9" fillId="0" borderId="15" xfId="0" applyFont="1" applyFill="1" applyBorder="1" applyAlignment="1">
      <alignment vertical="center" shrinkToFit="1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externalLink" Target="externalLinks/externalLink11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0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064516129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20C-4A3D-B19A-61407BE3DC6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20C-4A3D-B19A-61407BE3DC6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220C-4A3D-B19A-61407BE3DC6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220C-4A3D-B19A-61407BE3DC6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220C-4A3D-B19A-61407BE3DC6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220C-4A3D-B19A-61407BE3DC6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220C-4A3D-B19A-61407BE3DC6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220C-4A3D-B19A-61407BE3DC6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220C-4A3D-B19A-61407BE3DC6E}"/>
              </c:ext>
            </c:extLst>
          </c:dPt>
          <c:dLbls>
            <c:dLbl>
              <c:idx val="0"/>
              <c:layout>
                <c:manualLayout>
                  <c:x val="5.4275708905087133E-4"/>
                  <c:y val="4.59611096999971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20C-4A3D-B19A-61407BE3DC6E}"/>
                </c:ext>
              </c:extLst>
            </c:dLbl>
            <c:dLbl>
              <c:idx val="1"/>
              <c:layout>
                <c:manualLayout>
                  <c:x val="1.8865055661145803E-2"/>
                  <c:y val="3.301442158439872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20C-4A3D-B19A-61407BE3DC6E}"/>
                </c:ext>
              </c:extLst>
            </c:dLbl>
            <c:dLbl>
              <c:idx val="2"/>
              <c:layout>
                <c:manualLayout>
                  <c:x val="-0.12445651190152955"/>
                  <c:y val="6.1146388959444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20C-4A3D-B19A-61407BE3DC6E}"/>
                </c:ext>
              </c:extLst>
            </c:dLbl>
            <c:dLbl>
              <c:idx val="3"/>
              <c:layout>
                <c:manualLayout>
                  <c:x val="-0.29692989967765965"/>
                  <c:y val="8.3210848643919574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20C-4A3D-B19A-61407BE3DC6E}"/>
                </c:ext>
              </c:extLst>
            </c:dLbl>
            <c:dLbl>
              <c:idx val="4"/>
              <c:layout>
                <c:manualLayout>
                  <c:x val="-0.2725155774626315"/>
                  <c:y val="9.5086501284113688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20C-4A3D-B19A-61407BE3DC6E}"/>
                </c:ext>
              </c:extLst>
            </c:dLbl>
            <c:dLbl>
              <c:idx val="5"/>
              <c:layout>
                <c:manualLayout>
                  <c:x val="-0.1891209089579983"/>
                  <c:y val="-8.318319081082606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20C-4A3D-B19A-61407BE3DC6E}"/>
                </c:ext>
              </c:extLst>
            </c:dLbl>
            <c:dLbl>
              <c:idx val="6"/>
              <c:layout>
                <c:manualLayout>
                  <c:x val="-0.10543662148332254"/>
                  <c:y val="-0.1760172720345440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20C-4A3D-B19A-61407BE3DC6E}"/>
                </c:ext>
              </c:extLst>
            </c:dLbl>
            <c:dLbl>
              <c:idx val="7"/>
              <c:layout>
                <c:manualLayout>
                  <c:x val="0.10234995161413842"/>
                  <c:y val="-0.177938926988965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20C-4A3D-B19A-61407BE3DC6E}"/>
                </c:ext>
              </c:extLst>
            </c:dLbl>
            <c:dLbl>
              <c:idx val="8"/>
              <c:layout>
                <c:manualLayout>
                  <c:x val="0.20521397690010235"/>
                  <c:y val="-0.1479324358648717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20C-4A3D-B19A-61407BE3DC6E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20C-4A3D-B19A-61407BE3DC6E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20C-4A3D-B19A-61407BE3DC6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'4月'!$T$5:$T$13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'4月'!$X$5:$X$13</c:f>
              <c:numCache>
                <c:formatCode>#,##0.0;[Red]\-#,##0.0</c:formatCode>
                <c:ptCount val="9"/>
                <c:pt idx="0">
                  <c:v>40.9</c:v>
                </c:pt>
                <c:pt idx="1">
                  <c:v>25.5</c:v>
                </c:pt>
                <c:pt idx="2">
                  <c:v>12.7</c:v>
                </c:pt>
                <c:pt idx="3">
                  <c:v>4.5999999999999996</c:v>
                </c:pt>
                <c:pt idx="4">
                  <c:v>4.3999999999999995</c:v>
                </c:pt>
                <c:pt idx="5">
                  <c:v>3.6999999999999997</c:v>
                </c:pt>
                <c:pt idx="6">
                  <c:v>1.2</c:v>
                </c:pt>
                <c:pt idx="7">
                  <c:v>1.2</c:v>
                </c:pt>
                <c:pt idx="8">
                  <c:v>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20C-4A3D-B19A-61407BE3DC6E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'8月'!$T$22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'8月'!$U$22:$AF$22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C7-451E-9E26-676B78086A0C}"/>
            </c:ext>
          </c:extLst>
        </c:ser>
        <c:ser>
          <c:idx val="1"/>
          <c:order val="1"/>
          <c:tx>
            <c:strRef>
              <c:f>'8月'!$T$23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'8月'!$U$21:$AF$21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'8月'!$U$23:$AF$23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AC7-451E-9E26-676B78086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1731576"/>
        <c:axId val="1"/>
      </c:barChart>
      <c:lineChart>
        <c:grouping val="standard"/>
        <c:varyColors val="0"/>
        <c:ser>
          <c:idx val="2"/>
          <c:order val="2"/>
          <c:tx>
            <c:strRef>
              <c:f>'8月'!$T$24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'8月'!$U$20:$AF$20</c:f>
              <c:numCache>
                <c:formatCode>General</c:formatCode>
                <c:ptCount val="12"/>
              </c:numCache>
            </c:numRef>
          </c:cat>
          <c:val>
            <c:numRef>
              <c:f>'8月'!$U$24:$AF$24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AC7-451E-9E26-676B78086A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31576"/>
        <c:axId val="1"/>
      </c:lineChart>
      <c:catAx>
        <c:axId val="481731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1731576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8945-44CE-82C8-79BED03B22E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8945-44CE-82C8-79BED03B22E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8945-44CE-82C8-79BED03B22E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8945-44CE-82C8-79BED03B22E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8945-44CE-82C8-79BED03B22E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8945-44CE-82C8-79BED03B22E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8945-44CE-82C8-79BED03B22E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8945-44CE-82C8-79BED03B22E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8945-44CE-82C8-79BED03B22E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8945-44CE-82C8-79BED03B22EF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45-44CE-82C8-79BED03B22EF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45-44CE-82C8-79BED03B22EF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45-44CE-82C8-79BED03B22EF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45-44CE-82C8-79BED03B22EF}"/>
                </c:ext>
              </c:extLst>
            </c:dLbl>
            <c:dLbl>
              <c:idx val="4"/>
              <c:layout>
                <c:manualLayout>
                  <c:x val="-0.10933864407882257"/>
                  <c:y val="6.8985862748464855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945-44CE-82C8-79BED03B22EF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45-44CE-82C8-79BED03B22EF}"/>
                </c:ext>
              </c:extLst>
            </c:dLbl>
            <c:dLbl>
              <c:idx val="6"/>
              <c:layout>
                <c:manualLayout>
                  <c:x val="-4.570115913847668E-2"/>
                  <c:y val="-4.9798448091184864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45-44CE-82C8-79BED03B22EF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45-44CE-82C8-79BED03B22EF}"/>
                </c:ext>
              </c:extLst>
            </c:dLbl>
            <c:dLbl>
              <c:idx val="8"/>
              <c:layout>
                <c:manualLayout>
                  <c:x val="0.18524638576352648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945-44CE-82C8-79BED03B22EF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945-44CE-82C8-79BED03B22E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'9月'!$X$5:$X$14</c:f>
              <c:numCache>
                <c:formatCode>#,##0.0;[Red]\-#,##0.0</c:formatCode>
                <c:ptCount val="10"/>
                <c:pt idx="0">
                  <c:v>39</c:v>
                </c:pt>
                <c:pt idx="1">
                  <c:v>30</c:v>
                </c:pt>
                <c:pt idx="2">
                  <c:v>10.9</c:v>
                </c:pt>
                <c:pt idx="3">
                  <c:v>4.9000000000000004</c:v>
                </c:pt>
                <c:pt idx="4">
                  <c:v>4.2</c:v>
                </c:pt>
                <c:pt idx="5">
                  <c:v>3.2</c:v>
                </c:pt>
                <c:pt idx="6">
                  <c:v>2.1999999999999997</c:v>
                </c:pt>
                <c:pt idx="7">
                  <c:v>1.2</c:v>
                </c:pt>
                <c:pt idx="8">
                  <c:v>1</c:v>
                </c:pt>
                <c:pt idx="9">
                  <c:v>3.5000000000000004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945-44CE-82C8-79BED03B22E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'9月'!$U$21:$AF$21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'9月'!$U$22:$AF$22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  <c:pt idx="4">
                  <c:v>257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86-4656-AC18-53BA75330595}"/>
            </c:ext>
          </c:extLst>
        </c:ser>
        <c:ser>
          <c:idx val="1"/>
          <c:order val="1"/>
          <c:tx>
            <c:strRef>
              <c:f>'9月'!$T$23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'9月'!$U$21:$AF$21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'9月'!$U$23:$AF$23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  <c:pt idx="4">
                  <c:v>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86-4656-AC18-53BA75330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8393352"/>
        <c:axId val="1"/>
      </c:barChart>
      <c:lineChart>
        <c:grouping val="standard"/>
        <c:varyColors val="0"/>
        <c:ser>
          <c:idx val="2"/>
          <c:order val="2"/>
          <c:tx>
            <c:strRef>
              <c:f>'9月'!$T$24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'9月'!$U$20:$AF$20</c:f>
              <c:numCache>
                <c:formatCode>General</c:formatCode>
                <c:ptCount val="12"/>
              </c:numCache>
            </c:numRef>
          </c:cat>
          <c:val>
            <c:numRef>
              <c:f>'9月'!$U$24:$AF$24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597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86-4656-AC18-53BA75330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8393352"/>
        <c:axId val="1"/>
      </c:lineChart>
      <c:catAx>
        <c:axId val="498393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8393352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644-494B-9711-C1BABE2337E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644-494B-9711-C1BABE2337E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644-494B-9711-C1BABE2337E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644-494B-9711-C1BABE2337E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644-494B-9711-C1BABE2337E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644-494B-9711-C1BABE2337E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644-494B-9711-C1BABE2337E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644-494B-9711-C1BABE2337E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644-494B-9711-C1BABE2337E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B644-494B-9711-C1BABE2337E2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44-494B-9711-C1BABE2337E2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44-494B-9711-C1BABE2337E2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44-494B-9711-C1BABE2337E2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44-494B-9711-C1BABE2337E2}"/>
                </c:ext>
              </c:extLst>
            </c:dLbl>
            <c:dLbl>
              <c:idx val="4"/>
              <c:layout>
                <c:manualLayout>
                  <c:x val="-0.10933864407882257"/>
                  <c:y val="6.8985862748464855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44-494B-9711-C1BABE2337E2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44-494B-9711-C1BABE2337E2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644-494B-9711-C1BABE2337E2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44-494B-9711-C1BABE2337E2}"/>
                </c:ext>
              </c:extLst>
            </c:dLbl>
            <c:dLbl>
              <c:idx val="8"/>
              <c:layout>
                <c:manualLayout>
                  <c:x val="0.18524638576352648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44-494B-9711-C1BABE2337E2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44-494B-9711-C1BABE2337E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'10月'!$X$5:$X$14</c:f>
              <c:numCache>
                <c:formatCode>#,##0.0;[Red]\-#,##0.0</c:formatCode>
                <c:ptCount val="10"/>
                <c:pt idx="0">
                  <c:v>39</c:v>
                </c:pt>
                <c:pt idx="1">
                  <c:v>28.999999999999996</c:v>
                </c:pt>
                <c:pt idx="2">
                  <c:v>11</c:v>
                </c:pt>
                <c:pt idx="3">
                  <c:v>4.9000000000000004</c:v>
                </c:pt>
                <c:pt idx="4">
                  <c:v>4.2</c:v>
                </c:pt>
                <c:pt idx="5">
                  <c:v>3.2</c:v>
                </c:pt>
                <c:pt idx="6">
                  <c:v>2.1999999999999997</c:v>
                </c:pt>
                <c:pt idx="7">
                  <c:v>1.2</c:v>
                </c:pt>
                <c:pt idx="8">
                  <c:v>1</c:v>
                </c:pt>
                <c:pt idx="9">
                  <c:v>4.1000000000000005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644-494B-9711-C1BABE2337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'10月'!$U$21:$AF$21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'10月'!$U$22:$AF$22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  <c:pt idx="4">
                  <c:v>257</c:v>
                </c:pt>
                <c:pt idx="5">
                  <c:v>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4-4B57-A248-BF93F5E34A5A}"/>
            </c:ext>
          </c:extLst>
        </c:ser>
        <c:ser>
          <c:idx val="1"/>
          <c:order val="1"/>
          <c:tx>
            <c:strRef>
              <c:f>'10月'!$T$23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'10月'!$U$21:$AF$21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'10月'!$U$23:$AF$23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  <c:pt idx="4">
                  <c:v>340</c:v>
                </c:pt>
                <c:pt idx="5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C4-4B57-A248-BF93F5E34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8845200"/>
        <c:axId val="1"/>
      </c:barChart>
      <c:lineChart>
        <c:grouping val="standard"/>
        <c:varyColors val="0"/>
        <c:ser>
          <c:idx val="2"/>
          <c:order val="2"/>
          <c:tx>
            <c:strRef>
              <c:f>'10月'!$T$24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'10月'!$U$20:$AF$20</c:f>
              <c:numCache>
                <c:formatCode>General</c:formatCode>
                <c:ptCount val="12"/>
              </c:numCache>
            </c:numRef>
          </c:cat>
          <c:val>
            <c:numRef>
              <c:f>'10月'!$U$24:$AF$24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597</c:v>
                </c:pt>
                <c:pt idx="5">
                  <c:v>589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C4-4B57-A248-BF93F5E34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845200"/>
        <c:axId val="1"/>
      </c:lineChart>
      <c:catAx>
        <c:axId val="42884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28845200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D91-457A-ADD1-4FFA4D88071B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D91-457A-ADD1-4FFA4D88071B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D91-457A-ADD1-4FFA4D88071B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D91-457A-ADD1-4FFA4D88071B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D91-457A-ADD1-4FFA4D88071B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D91-457A-ADD1-4FFA4D88071B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D91-457A-ADD1-4FFA4D88071B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D91-457A-ADD1-4FFA4D88071B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D91-457A-ADD1-4FFA4D88071B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0D91-457A-ADD1-4FFA4D88071B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91-457A-ADD1-4FFA4D88071B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91-457A-ADD1-4FFA4D88071B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91-457A-ADD1-4FFA4D88071B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D91-457A-ADD1-4FFA4D88071B}"/>
                </c:ext>
              </c:extLst>
            </c:dLbl>
            <c:dLbl>
              <c:idx val="4"/>
              <c:layout>
                <c:manualLayout>
                  <c:x val="-0.10933864407882257"/>
                  <c:y val="6.8985862748464855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D91-457A-ADD1-4FFA4D88071B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D91-457A-ADD1-4FFA4D88071B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D91-457A-ADD1-4FFA4D88071B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D91-457A-ADD1-4FFA4D88071B}"/>
                </c:ext>
              </c:extLst>
            </c:dLbl>
            <c:dLbl>
              <c:idx val="8"/>
              <c:layout>
                <c:manualLayout>
                  <c:x val="0.18524638576352648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D91-457A-ADD1-4FFA4D88071B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D91-457A-ADD1-4FFA4D88071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'11月'!$X$5:$X$14</c:f>
              <c:numCache>
                <c:formatCode>#,##0.0;[Red]\-#,##0.0</c:formatCode>
                <c:ptCount val="10"/>
                <c:pt idx="0">
                  <c:v>38.9</c:v>
                </c:pt>
                <c:pt idx="1">
                  <c:v>29.599999999999998</c:v>
                </c:pt>
                <c:pt idx="2">
                  <c:v>10.9</c:v>
                </c:pt>
                <c:pt idx="3">
                  <c:v>4.9000000000000004</c:v>
                </c:pt>
                <c:pt idx="4">
                  <c:v>3.6999999999999997</c:v>
                </c:pt>
                <c:pt idx="5">
                  <c:v>3.5000000000000004</c:v>
                </c:pt>
                <c:pt idx="6">
                  <c:v>2.1999999999999997</c:v>
                </c:pt>
                <c:pt idx="7">
                  <c:v>1.2</c:v>
                </c:pt>
                <c:pt idx="8">
                  <c:v>1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D91-457A-ADD1-4FFA4D880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'11月'!$U$22:$AF$22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  <c:pt idx="4">
                  <c:v>257</c:v>
                </c:pt>
                <c:pt idx="5">
                  <c:v>245</c:v>
                </c:pt>
                <c:pt idx="6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B1-46E6-B554-E9AD2958AE69}"/>
            </c:ext>
          </c:extLst>
        </c:ser>
        <c:ser>
          <c:idx val="1"/>
          <c:order val="1"/>
          <c:tx>
            <c:strRef>
              <c:f>'11月'!$T$23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'11月'!$U$21:$AF$21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'11月'!$U$23:$AF$23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  <c:pt idx="4">
                  <c:v>340</c:v>
                </c:pt>
                <c:pt idx="5">
                  <c:v>344</c:v>
                </c:pt>
                <c:pt idx="6">
                  <c:v>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B1-46E6-B554-E9AD2958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4977560"/>
        <c:axId val="1"/>
      </c:barChart>
      <c:lineChart>
        <c:grouping val="standard"/>
        <c:varyColors val="0"/>
        <c:ser>
          <c:idx val="2"/>
          <c:order val="2"/>
          <c:tx>
            <c:strRef>
              <c:f>'11月'!$T$24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'11月'!$U$20:$AF$20</c:f>
              <c:numCache>
                <c:formatCode>General</c:formatCode>
                <c:ptCount val="12"/>
              </c:numCache>
            </c:numRef>
          </c:cat>
          <c:val>
            <c:numRef>
              <c:f>'11月'!$U$24:$AF$24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597</c:v>
                </c:pt>
                <c:pt idx="5">
                  <c:v>589</c:v>
                </c:pt>
                <c:pt idx="6">
                  <c:v>594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B1-46E6-B554-E9AD2958AE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4977560"/>
        <c:axId val="1"/>
      </c:lineChart>
      <c:catAx>
        <c:axId val="484977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4977560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6401-4C24-9A7C-5F1D4ECDB80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6401-4C24-9A7C-5F1D4ECDB80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6401-4C24-9A7C-5F1D4ECDB80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6401-4C24-9A7C-5F1D4ECDB80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6401-4C24-9A7C-5F1D4ECDB80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6401-4C24-9A7C-5F1D4ECDB80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6401-4C24-9A7C-5F1D4ECDB80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6401-4C24-9A7C-5F1D4ECDB80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6401-4C24-9A7C-5F1D4ECDB80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6401-4C24-9A7C-5F1D4ECDB806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401-4C24-9A7C-5F1D4ECDB806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401-4C24-9A7C-5F1D4ECDB806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401-4C24-9A7C-5F1D4ECDB806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401-4C24-9A7C-5F1D4ECDB806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401-4C24-9A7C-5F1D4ECDB806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401-4C24-9A7C-5F1D4ECDB806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401-4C24-9A7C-5F1D4ECDB806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401-4C24-9A7C-5F1D4ECDB806}"/>
                </c:ext>
              </c:extLst>
            </c:dLbl>
            <c:dLbl>
              <c:idx val="8"/>
              <c:layout>
                <c:manualLayout>
                  <c:x val="0.18524638576352648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401-4C24-9A7C-5F1D4ECDB806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401-4C24-9A7C-5F1D4ECDB80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'12月'!$X$5:$X$14</c:f>
              <c:numCache>
                <c:formatCode>#,##0.0;[Red]\-#,##0.0</c:formatCode>
                <c:ptCount val="10"/>
                <c:pt idx="0">
                  <c:v>39.300000000000004</c:v>
                </c:pt>
                <c:pt idx="1">
                  <c:v>27.6</c:v>
                </c:pt>
                <c:pt idx="2">
                  <c:v>10.7</c:v>
                </c:pt>
                <c:pt idx="3">
                  <c:v>4.7</c:v>
                </c:pt>
                <c:pt idx="4">
                  <c:v>4.1000000000000005</c:v>
                </c:pt>
                <c:pt idx="5">
                  <c:v>3.6999999999999997</c:v>
                </c:pt>
                <c:pt idx="6">
                  <c:v>2.1999999999999997</c:v>
                </c:pt>
                <c:pt idx="7">
                  <c:v>2</c:v>
                </c:pt>
                <c:pt idx="8">
                  <c:v>1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6401-4C24-9A7C-5F1D4ECDB8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'12月'!$U$21:$AF$21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'12月'!$U$22:$AF$22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  <c:pt idx="4">
                  <c:v>257</c:v>
                </c:pt>
                <c:pt idx="5">
                  <c:v>245</c:v>
                </c:pt>
                <c:pt idx="6">
                  <c:v>243</c:v>
                </c:pt>
                <c:pt idx="7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CB-4C20-A3AC-CA3B6AD9B4FA}"/>
            </c:ext>
          </c:extLst>
        </c:ser>
        <c:ser>
          <c:idx val="1"/>
          <c:order val="1"/>
          <c:tx>
            <c:strRef>
              <c:f>'12月'!$T$23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'12月'!$U$21:$AF$21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'12月'!$U$23:$AF$23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  <c:pt idx="4">
                  <c:v>340</c:v>
                </c:pt>
                <c:pt idx="5">
                  <c:v>344</c:v>
                </c:pt>
                <c:pt idx="6">
                  <c:v>351</c:v>
                </c:pt>
                <c:pt idx="7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CB-4C20-A3AC-CA3B6AD9B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5382272"/>
        <c:axId val="1"/>
      </c:barChart>
      <c:lineChart>
        <c:grouping val="standard"/>
        <c:varyColors val="0"/>
        <c:ser>
          <c:idx val="2"/>
          <c:order val="2"/>
          <c:tx>
            <c:strRef>
              <c:f>'12月'!$T$24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'12月'!$U$20:$AF$20</c:f>
              <c:numCache>
                <c:formatCode>General</c:formatCode>
                <c:ptCount val="12"/>
              </c:numCache>
            </c:numRef>
          </c:cat>
          <c:val>
            <c:numRef>
              <c:f>'12月'!$U$24:$AF$24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597</c:v>
                </c:pt>
                <c:pt idx="5">
                  <c:v>589</c:v>
                </c:pt>
                <c:pt idx="6">
                  <c:v>594</c:v>
                </c:pt>
                <c:pt idx="7">
                  <c:v>591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CB-4C20-A3AC-CA3B6AD9B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382272"/>
        <c:axId val="1"/>
      </c:lineChart>
      <c:catAx>
        <c:axId val="49538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95382272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0C77-464A-ABA5-4C9CCCABE23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0C77-464A-ABA5-4C9CCCABE23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0C77-464A-ABA5-4C9CCCABE23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0C77-464A-ABA5-4C9CCCABE23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0C77-464A-ABA5-4C9CCCABE23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0C77-464A-ABA5-4C9CCCABE23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0C77-464A-ABA5-4C9CCCABE23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0C77-464A-ABA5-4C9CCCABE23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0C77-464A-ABA5-4C9CCCABE23E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0C77-464A-ABA5-4C9CCCABE23E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77-464A-ABA5-4C9CCCABE23E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77-464A-ABA5-4C9CCCABE23E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77-464A-ABA5-4C9CCCABE23E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C77-464A-ABA5-4C9CCCABE23E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C77-464A-ABA5-4C9CCCABE23E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0C77-464A-ABA5-4C9CCCABE23E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0C77-464A-ABA5-4C9CCCABE23E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0C77-464A-ABA5-4C9CCCABE23E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0C77-464A-ABA5-4C9CCCABE23E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0C77-464A-ABA5-4C9CCCABE23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'1月'!$X$5:$X$14</c:f>
              <c:numCache>
                <c:formatCode>#,##0.0;[Red]\-#,##0.0</c:formatCode>
                <c:ptCount val="10"/>
                <c:pt idx="0">
                  <c:v>39.4</c:v>
                </c:pt>
                <c:pt idx="1">
                  <c:v>27.400000000000002</c:v>
                </c:pt>
                <c:pt idx="2">
                  <c:v>11</c:v>
                </c:pt>
                <c:pt idx="3">
                  <c:v>4.7</c:v>
                </c:pt>
                <c:pt idx="4">
                  <c:v>4.1000000000000005</c:v>
                </c:pt>
                <c:pt idx="5">
                  <c:v>3.5000000000000004</c:v>
                </c:pt>
                <c:pt idx="6">
                  <c:v>2.1999999999999997</c:v>
                </c:pt>
                <c:pt idx="7">
                  <c:v>2</c:v>
                </c:pt>
                <c:pt idx="8">
                  <c:v>1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C77-464A-ABA5-4C9CCCABE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6758424063"/>
          <c:y val="0.894207606920671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'4月'!$T$21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'4月'!$U$21:$AF$21</c:f>
              <c:numCache>
                <c:formatCode>General</c:formatCode>
                <c:ptCount val="12"/>
                <c:pt idx="0">
                  <c:v>237</c:v>
                </c:pt>
                <c:pt idx="1">
                  <c:v>238</c:v>
                </c:pt>
                <c:pt idx="2">
                  <c:v>253</c:v>
                </c:pt>
                <c:pt idx="3">
                  <c:v>247</c:v>
                </c:pt>
                <c:pt idx="4">
                  <c:v>247</c:v>
                </c:pt>
                <c:pt idx="5">
                  <c:v>248</c:v>
                </c:pt>
                <c:pt idx="6">
                  <c:v>247</c:v>
                </c:pt>
                <c:pt idx="7">
                  <c:v>253</c:v>
                </c:pt>
                <c:pt idx="8">
                  <c:v>253</c:v>
                </c:pt>
                <c:pt idx="9">
                  <c:v>253</c:v>
                </c:pt>
                <c:pt idx="10">
                  <c:v>248</c:v>
                </c:pt>
                <c:pt idx="11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8-4BB4-875F-80610742D736}"/>
            </c:ext>
          </c:extLst>
        </c:ser>
        <c:ser>
          <c:idx val="1"/>
          <c:order val="1"/>
          <c:tx>
            <c:strRef>
              <c:f>'4月'!$T$22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'4月'!$U$20:$AF$20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'4月'!$U$22:$AF$22</c:f>
              <c:numCache>
                <c:formatCode>General</c:formatCode>
                <c:ptCount val="12"/>
                <c:pt idx="0">
                  <c:v>318</c:v>
                </c:pt>
                <c:pt idx="1">
                  <c:v>315</c:v>
                </c:pt>
                <c:pt idx="2">
                  <c:v>300</c:v>
                </c:pt>
                <c:pt idx="3">
                  <c:v>311</c:v>
                </c:pt>
                <c:pt idx="4">
                  <c:v>312</c:v>
                </c:pt>
                <c:pt idx="5">
                  <c:v>306</c:v>
                </c:pt>
                <c:pt idx="6">
                  <c:v>316</c:v>
                </c:pt>
                <c:pt idx="7">
                  <c:v>316</c:v>
                </c:pt>
                <c:pt idx="8">
                  <c:v>314</c:v>
                </c:pt>
                <c:pt idx="9">
                  <c:v>315</c:v>
                </c:pt>
                <c:pt idx="10">
                  <c:v>316</c:v>
                </c:pt>
                <c:pt idx="11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8-4BB4-875F-80610742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2099592"/>
        <c:axId val="1"/>
      </c:barChart>
      <c:lineChart>
        <c:grouping val="standard"/>
        <c:varyColors val="0"/>
        <c:ser>
          <c:idx val="2"/>
          <c:order val="2"/>
          <c:tx>
            <c:strRef>
              <c:f>'4月'!$T$23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'4月'!$U$20:$AF$20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'4月'!$U$23:$AF$23</c:f>
              <c:numCache>
                <c:formatCode>General</c:formatCode>
                <c:ptCount val="12"/>
                <c:pt idx="0">
                  <c:v>555</c:v>
                </c:pt>
                <c:pt idx="1">
                  <c:v>553</c:v>
                </c:pt>
                <c:pt idx="2">
                  <c:v>553</c:v>
                </c:pt>
                <c:pt idx="3">
                  <c:v>558</c:v>
                </c:pt>
                <c:pt idx="4">
                  <c:v>559</c:v>
                </c:pt>
                <c:pt idx="5">
                  <c:v>554</c:v>
                </c:pt>
                <c:pt idx="6">
                  <c:v>563</c:v>
                </c:pt>
                <c:pt idx="7">
                  <c:v>569</c:v>
                </c:pt>
                <c:pt idx="8">
                  <c:v>567</c:v>
                </c:pt>
                <c:pt idx="9">
                  <c:v>568</c:v>
                </c:pt>
                <c:pt idx="10">
                  <c:v>564</c:v>
                </c:pt>
                <c:pt idx="11">
                  <c:v>565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28-4BB4-875F-80610742D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2099592"/>
        <c:axId val="1"/>
      </c:lineChart>
      <c:catAx>
        <c:axId val="482099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49326145547E-2"/>
              <c:y val="2.2670025188916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平成２３年度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5820333776"/>
              <c:y val="1.2594458438287154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2099592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1664084439"/>
          <c:y val="0.11586928208281269"/>
          <c:w val="7.0080862533692723E-2"/>
          <c:h val="0.138539307271729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  <c:pt idx="4">
                  <c:v>257</c:v>
                </c:pt>
                <c:pt idx="5">
                  <c:v>245</c:v>
                </c:pt>
                <c:pt idx="6">
                  <c:v>243</c:v>
                </c:pt>
                <c:pt idx="7">
                  <c:v>256</c:v>
                </c:pt>
                <c:pt idx="8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85-4546-B585-A4A2A0B5C817}"/>
            </c:ext>
          </c:extLst>
        </c:ser>
        <c:ser>
          <c:idx val="1"/>
          <c:order val="1"/>
          <c:tx>
            <c:strRef>
              <c:f>'1月'!$T$23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'1月'!$U$23:$AF$23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  <c:pt idx="4">
                  <c:v>340</c:v>
                </c:pt>
                <c:pt idx="5">
                  <c:v>344</c:v>
                </c:pt>
                <c:pt idx="6">
                  <c:v>351</c:v>
                </c:pt>
                <c:pt idx="7">
                  <c:v>335</c:v>
                </c:pt>
                <c:pt idx="8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85-4546-B585-A4A2A0B5C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37152"/>
        <c:axId val="1"/>
      </c:barChart>
      <c:lineChart>
        <c:grouping val="standard"/>
        <c:varyColors val="0"/>
        <c:ser>
          <c:idx val="2"/>
          <c:order val="2"/>
          <c:tx>
            <c:strRef>
              <c:f>'1月'!$T$24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'1月'!$U$20:$AF$20</c:f>
              <c:numCache>
                <c:formatCode>General</c:formatCode>
                <c:ptCount val="12"/>
              </c:numCache>
            </c:numRef>
          </c:cat>
          <c:val>
            <c:numRef>
              <c:f>'1月'!$U$24:$AF$24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597</c:v>
                </c:pt>
                <c:pt idx="5">
                  <c:v>589</c:v>
                </c:pt>
                <c:pt idx="6">
                  <c:v>594</c:v>
                </c:pt>
                <c:pt idx="7">
                  <c:v>591</c:v>
                </c:pt>
                <c:pt idx="8">
                  <c:v>592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85-4546-B585-A4A2A0B5C8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8637152"/>
        <c:axId val="1"/>
      </c:lineChart>
      <c:catAx>
        <c:axId val="478637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78637152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949-4F22-9F9C-2A2A9B8F080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949-4F22-9F9C-2A2A9B8F080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949-4F22-9F9C-2A2A9B8F0804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949-4F22-9F9C-2A2A9B8F0804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949-4F22-9F9C-2A2A9B8F0804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949-4F22-9F9C-2A2A9B8F0804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949-4F22-9F9C-2A2A9B8F0804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949-4F22-9F9C-2A2A9B8F0804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949-4F22-9F9C-2A2A9B8F0804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C949-4F22-9F9C-2A2A9B8F0804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949-4F22-9F9C-2A2A9B8F0804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949-4F22-9F9C-2A2A9B8F0804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949-4F22-9F9C-2A2A9B8F0804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949-4F22-9F9C-2A2A9B8F0804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949-4F22-9F9C-2A2A9B8F0804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949-4F22-9F9C-2A2A9B8F0804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949-4F22-9F9C-2A2A9B8F0804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949-4F22-9F9C-2A2A9B8F0804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949-4F22-9F9C-2A2A9B8F0804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949-4F22-9F9C-2A2A9B8F080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'2月'!$X$5:$X$14</c:f>
              <c:numCache>
                <c:formatCode>#,##0.0;[Red]\-#,##0.0</c:formatCode>
                <c:ptCount val="10"/>
                <c:pt idx="0">
                  <c:v>39.1</c:v>
                </c:pt>
                <c:pt idx="1">
                  <c:v>27.3</c:v>
                </c:pt>
                <c:pt idx="2">
                  <c:v>11.1</c:v>
                </c:pt>
                <c:pt idx="3">
                  <c:v>4.7</c:v>
                </c:pt>
                <c:pt idx="4">
                  <c:v>4</c:v>
                </c:pt>
                <c:pt idx="5">
                  <c:v>3.5000000000000004</c:v>
                </c:pt>
                <c:pt idx="6">
                  <c:v>2.1999999999999997</c:v>
                </c:pt>
                <c:pt idx="7">
                  <c:v>2</c:v>
                </c:pt>
                <c:pt idx="8">
                  <c:v>1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949-4F22-9F9C-2A2A9B8F0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altLang="en-US" sz="1200"/>
              <a:t>平成</a:t>
            </a:r>
            <a:r>
              <a:rPr lang="en-US" altLang="ja-JP" sz="1200"/>
              <a:t>24</a:t>
            </a:r>
            <a:r>
              <a:rPr lang="ja-JP" altLang="en-US" sz="1200"/>
              <a:t>年度　男女別居住外国人人口　</a:t>
            </a:r>
          </a:p>
        </c:rich>
      </c:tx>
      <c:layout>
        <c:manualLayout>
          <c:xMode val="edge"/>
          <c:yMode val="edge"/>
          <c:x val="0.33111401015701436"/>
          <c:y val="4.7019242915491179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'2月'!$U$22:$AF$22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  <c:pt idx="3">
                  <c:v>252</c:v>
                </c:pt>
                <c:pt idx="4">
                  <c:v>257</c:v>
                </c:pt>
                <c:pt idx="5">
                  <c:v>245</c:v>
                </c:pt>
                <c:pt idx="6">
                  <c:v>243</c:v>
                </c:pt>
                <c:pt idx="7">
                  <c:v>256</c:v>
                </c:pt>
                <c:pt idx="8">
                  <c:v>255</c:v>
                </c:pt>
                <c:pt idx="9">
                  <c:v>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9A-4D45-81D8-31A1447A18C7}"/>
            </c:ext>
          </c:extLst>
        </c:ser>
        <c:ser>
          <c:idx val="1"/>
          <c:order val="1"/>
          <c:tx>
            <c:strRef>
              <c:f>'2月'!$T$23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'2月'!$U$21:$AF$21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'2月'!$U$23:$AF$23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  <c:pt idx="3">
                  <c:v>341</c:v>
                </c:pt>
                <c:pt idx="4">
                  <c:v>340</c:v>
                </c:pt>
                <c:pt idx="5">
                  <c:v>344</c:v>
                </c:pt>
                <c:pt idx="6">
                  <c:v>351</c:v>
                </c:pt>
                <c:pt idx="7">
                  <c:v>335</c:v>
                </c:pt>
                <c:pt idx="8">
                  <c:v>337</c:v>
                </c:pt>
                <c:pt idx="9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9A-4D45-81D8-31A1447A1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5318408"/>
        <c:axId val="1"/>
      </c:barChart>
      <c:lineChart>
        <c:grouping val="standard"/>
        <c:varyColors val="0"/>
        <c:ser>
          <c:idx val="2"/>
          <c:order val="2"/>
          <c:tx>
            <c:strRef>
              <c:f>'2月'!$T$24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'2月'!$U$20:$AF$20</c:f>
              <c:numCache>
                <c:formatCode>General</c:formatCode>
                <c:ptCount val="12"/>
              </c:numCache>
            </c:numRef>
          </c:cat>
          <c:val>
            <c:numRef>
              <c:f>'2月'!$U$24:$AF$24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593</c:v>
                </c:pt>
                <c:pt idx="4">
                  <c:v>597</c:v>
                </c:pt>
                <c:pt idx="5">
                  <c:v>589</c:v>
                </c:pt>
                <c:pt idx="6">
                  <c:v>594</c:v>
                </c:pt>
                <c:pt idx="7">
                  <c:v>591</c:v>
                </c:pt>
                <c:pt idx="8">
                  <c:v>592</c:v>
                </c:pt>
                <c:pt idx="9">
                  <c:v>593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9A-4D45-81D8-31A1447A1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5318408"/>
        <c:axId val="1"/>
      </c:lineChart>
      <c:catAx>
        <c:axId val="485318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98304058147E-2"/>
              <c:y val="2.2670147514983086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485318408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2292006398"/>
          <c:y val="0.11586929975998989"/>
          <c:w val="7.0080914441907782E-2"/>
          <c:h val="0.1385394472749729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59E-4965-A877-32C8484045D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59E-4965-A877-32C8484045D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59E-4965-A877-32C8484045D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59E-4965-A877-32C8484045D7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59E-4965-A877-32C8484045D7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59E-4965-A877-32C8484045D7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59E-4965-A877-32C8484045D7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59E-4965-A877-32C8484045D7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59E-4965-A877-32C8484045D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D59E-4965-A877-32C8484045D7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59E-4965-A877-32C8484045D7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59E-4965-A877-32C8484045D7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59E-4965-A877-32C8484045D7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59E-4965-A877-32C8484045D7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59E-4965-A877-32C8484045D7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59E-4965-A877-32C8484045D7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59E-4965-A877-32C8484045D7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59E-4965-A877-32C8484045D7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59E-4965-A877-32C8484045D7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59E-4965-A877-32C8484045D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'3月'!$K$18:$K$27</c:f>
              <c:numCache>
                <c:formatCode>#,##0.0;[Red]\-#,##0.0</c:formatCode>
                <c:ptCount val="10"/>
                <c:pt idx="0">
                  <c:v>38.5</c:v>
                </c:pt>
                <c:pt idx="1">
                  <c:v>26.700000000000003</c:v>
                </c:pt>
                <c:pt idx="2">
                  <c:v>11</c:v>
                </c:pt>
                <c:pt idx="3">
                  <c:v>4.7</c:v>
                </c:pt>
                <c:pt idx="4">
                  <c:v>4</c:v>
                </c:pt>
                <c:pt idx="5">
                  <c:v>3.2</c:v>
                </c:pt>
                <c:pt idx="6">
                  <c:v>3.2</c:v>
                </c:pt>
                <c:pt idx="7">
                  <c:v>3</c:v>
                </c:pt>
                <c:pt idx="8">
                  <c:v>1</c:v>
                </c:pt>
                <c:pt idx="9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59E-4965-A877-32C84840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064516129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3415513086894366"/>
          <c:y val="0.2832621983165100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A00-494A-857A-0AC7EEDACB71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A00-494A-857A-0AC7EEDACB71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A00-494A-857A-0AC7EEDACB71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A00-494A-857A-0AC7EEDACB71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FA00-494A-857A-0AC7EEDACB71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FA00-494A-857A-0AC7EEDACB71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FA00-494A-857A-0AC7EEDACB71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FA00-494A-857A-0AC7EEDACB71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FA00-494A-857A-0AC7EEDACB71}"/>
              </c:ext>
            </c:extLst>
          </c:dPt>
          <c:dLbls>
            <c:dLbl>
              <c:idx val="0"/>
              <c:layout>
                <c:manualLayout>
                  <c:x val="5.4275708905087133E-4"/>
                  <c:y val="4.596110969999710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00-494A-857A-0AC7EEDACB71}"/>
                </c:ext>
              </c:extLst>
            </c:dLbl>
            <c:dLbl>
              <c:idx val="1"/>
              <c:layout>
                <c:manualLayout>
                  <c:x val="1.8865055661145803E-2"/>
                  <c:y val="3.3014421584398723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00-494A-857A-0AC7EEDACB71}"/>
                </c:ext>
              </c:extLst>
            </c:dLbl>
            <c:dLbl>
              <c:idx val="2"/>
              <c:layout>
                <c:manualLayout>
                  <c:x val="-0.12445651190152955"/>
                  <c:y val="6.11463889594445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00-494A-857A-0AC7EEDACB71}"/>
                </c:ext>
              </c:extLst>
            </c:dLbl>
            <c:dLbl>
              <c:idx val="3"/>
              <c:layout>
                <c:manualLayout>
                  <c:x val="-0.293977735541678"/>
                  <c:y val="0.1011319955973245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A00-494A-857A-0AC7EEDACB71}"/>
                </c:ext>
              </c:extLst>
            </c:dLbl>
            <c:dLbl>
              <c:idx val="4"/>
              <c:layout>
                <c:manualLayout>
                  <c:x val="-0.2725155774626315"/>
                  <c:y val="9.5086501284113688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A00-494A-857A-0AC7EEDACB71}"/>
                </c:ext>
              </c:extLst>
            </c:dLbl>
            <c:dLbl>
              <c:idx val="5"/>
              <c:layout>
                <c:manualLayout>
                  <c:x val="-0.1891209089579983"/>
                  <c:y val="-8.3183190810826063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A00-494A-857A-0AC7EEDACB71}"/>
                </c:ext>
              </c:extLst>
            </c:dLbl>
            <c:dLbl>
              <c:idx val="6"/>
              <c:layout>
                <c:manualLayout>
                  <c:x val="-0.10543662148332254"/>
                  <c:y val="-0.1760172720345440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A00-494A-857A-0AC7EEDACB71}"/>
                </c:ext>
              </c:extLst>
            </c:dLbl>
            <c:dLbl>
              <c:idx val="7"/>
              <c:layout>
                <c:manualLayout>
                  <c:x val="3.8689474160557513E-2"/>
                  <c:y val="-0.1994443033330511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A00-494A-857A-0AC7EEDACB71}"/>
                </c:ext>
              </c:extLst>
            </c:dLbl>
            <c:dLbl>
              <c:idx val="8"/>
              <c:layout>
                <c:manualLayout>
                  <c:x val="0.15923696540584939"/>
                  <c:y val="-0.16943781220895776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A00-494A-857A-0AC7EEDACB71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A00-494A-857A-0AC7EEDACB71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A00-494A-857A-0AC7EEDACB71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'5月'!$T$5:$T$13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その他</c:v>
                </c:pt>
              </c:strCache>
            </c:strRef>
          </c:cat>
          <c:val>
            <c:numRef>
              <c:f>'5月'!$X$5:$X$13</c:f>
              <c:numCache>
                <c:formatCode>#,##0.0;[Red]\-#,##0.0</c:formatCode>
                <c:ptCount val="9"/>
                <c:pt idx="0">
                  <c:v>40.200000000000003</c:v>
                </c:pt>
                <c:pt idx="1">
                  <c:v>27.400000000000002</c:v>
                </c:pt>
                <c:pt idx="2">
                  <c:v>12.8</c:v>
                </c:pt>
                <c:pt idx="3">
                  <c:v>4.3</c:v>
                </c:pt>
                <c:pt idx="4">
                  <c:v>4.1000000000000005</c:v>
                </c:pt>
                <c:pt idx="5">
                  <c:v>3.5999999999999996</c:v>
                </c:pt>
                <c:pt idx="6">
                  <c:v>1.2</c:v>
                </c:pt>
                <c:pt idx="7">
                  <c:v>1.2</c:v>
                </c:pt>
                <c:pt idx="8">
                  <c:v>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FA00-494A-857A-0AC7EEDACB71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6758424063"/>
          <c:y val="0.894207606920671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29992136166"/>
          <c:y val="0.11335026535720216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'5月'!$T$21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'5月'!$U$21:$AF$21</c:f>
              <c:numCache>
                <c:formatCode>General</c:formatCode>
                <c:ptCount val="12"/>
                <c:pt idx="0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79-4F24-9787-70968076C175}"/>
            </c:ext>
          </c:extLst>
        </c:ser>
        <c:ser>
          <c:idx val="1"/>
          <c:order val="1"/>
          <c:tx>
            <c:strRef>
              <c:f>'5月'!$T$22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'5月'!$U$20:$AF$20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'5月'!$U$22:$AF$22</c:f>
              <c:numCache>
                <c:formatCode>General</c:formatCode>
                <c:ptCount val="12"/>
                <c:pt idx="0">
                  <c:v>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79-4F24-9787-70968076C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2425152"/>
        <c:axId val="1"/>
      </c:barChart>
      <c:lineChart>
        <c:grouping val="standard"/>
        <c:varyColors val="0"/>
        <c:ser>
          <c:idx val="2"/>
          <c:order val="2"/>
          <c:tx>
            <c:strRef>
              <c:f>'5月'!$T$23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'5月'!$U$20:$AF$20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'5月'!$U$23:$AF$23</c:f>
              <c:numCache>
                <c:formatCode>General</c:formatCode>
                <c:ptCount val="12"/>
                <c:pt idx="0">
                  <c:v>580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79-4F24-9787-70968076C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25152"/>
        <c:axId val="1"/>
      </c:lineChart>
      <c:catAx>
        <c:axId val="4724251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49326145547E-2"/>
              <c:y val="2.2670025188916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平成２４年度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5820333776"/>
              <c:y val="1.2594458438287154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2425152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1664084439"/>
          <c:y val="0.11586928208281269"/>
          <c:w val="7.0080862533692723E-2"/>
          <c:h val="0.138539307271729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064516129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796807229335061"/>
          <c:y val="0.3979575536928851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06-468B-9495-CDDC7EA61D9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06-468B-9495-CDDC7EA61D9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06-468B-9495-CDDC7EA61D9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A106-468B-9495-CDDC7EA61D9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06-468B-9495-CDDC7EA61D9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06-468B-9495-CDDC7EA61D9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06-468B-9495-CDDC7EA61D9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A106-468B-9495-CDDC7EA61D9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A106-468B-9495-CDDC7EA61D9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A106-468B-9495-CDDC7EA61D92}"/>
              </c:ext>
            </c:extLst>
          </c:dPt>
          <c:dLbls>
            <c:dLbl>
              <c:idx val="0"/>
              <c:layout>
                <c:manualLayout>
                  <c:x val="5.4275708905087133E-4"/>
                  <c:y val="4.5961109699997109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06-468B-9495-CDDC7EA61D92}"/>
                </c:ext>
              </c:extLst>
            </c:dLbl>
            <c:dLbl>
              <c:idx val="1"/>
              <c:layout>
                <c:manualLayout>
                  <c:x val="1.8865055661145803E-2"/>
                  <c:y val="3.301442158439872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06-468B-9495-CDDC7EA61D92}"/>
                </c:ext>
              </c:extLst>
            </c:dLbl>
            <c:dLbl>
              <c:idx val="2"/>
              <c:layout>
                <c:manualLayout>
                  <c:x val="-0.12445651190152955"/>
                  <c:y val="6.11463889594445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06-468B-9495-CDDC7EA61D92}"/>
                </c:ext>
              </c:extLst>
            </c:dLbl>
            <c:dLbl>
              <c:idx val="3"/>
              <c:layout>
                <c:manualLayout>
                  <c:x val="-0.293977735541678"/>
                  <c:y val="0.101131995597324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106-468B-9495-CDDC7EA61D92}"/>
                </c:ext>
              </c:extLst>
            </c:dLbl>
            <c:dLbl>
              <c:idx val="4"/>
              <c:layout>
                <c:manualLayout>
                  <c:x val="-0.2725155774626315"/>
                  <c:y val="9.5086501284113688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106-468B-9495-CDDC7EA61D92}"/>
                </c:ext>
              </c:extLst>
            </c:dLbl>
            <c:dLbl>
              <c:idx val="5"/>
              <c:layout>
                <c:manualLayout>
                  <c:x val="-0.1891209089579983"/>
                  <c:y val="-8.318319081082606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06-468B-9495-CDDC7EA61D92}"/>
                </c:ext>
              </c:extLst>
            </c:dLbl>
            <c:dLbl>
              <c:idx val="6"/>
              <c:layout>
                <c:manualLayout>
                  <c:x val="-0.172633792128769"/>
                  <c:y val="-0.201106877769311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106-468B-9495-CDDC7EA61D92}"/>
                </c:ext>
              </c:extLst>
            </c:dLbl>
            <c:dLbl>
              <c:idx val="7"/>
              <c:layout>
                <c:manualLayout>
                  <c:x val="-2.4971003293023385E-2"/>
                  <c:y val="-0.246039285411904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106-468B-9495-CDDC7EA61D92}"/>
                </c:ext>
              </c:extLst>
            </c:dLbl>
            <c:dLbl>
              <c:idx val="8"/>
              <c:layout>
                <c:manualLayout>
                  <c:x val="0.12387003348719342"/>
                  <c:y val="-0.1909431885530437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106-468B-9495-CDDC7EA61D92}"/>
                </c:ext>
              </c:extLst>
            </c:dLbl>
            <c:dLbl>
              <c:idx val="9"/>
              <c:layout>
                <c:manualLayout>
                  <c:x val="0.2644417951277217"/>
                  <c:y val="-8.110780758214351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A106-468B-9495-CDDC7EA61D92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A106-468B-9495-CDDC7EA61D9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'6月'!$T$5:$T$14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ベトナム</c:v>
                </c:pt>
                <c:pt idx="9">
                  <c:v>その他</c:v>
                </c:pt>
              </c:strCache>
            </c:strRef>
          </c:cat>
          <c:val>
            <c:numRef>
              <c:f>'6月'!$X$5:$X$14</c:f>
              <c:numCache>
                <c:formatCode>#,##0.0;[Red]\-#,##0.0</c:formatCode>
                <c:ptCount val="10"/>
                <c:pt idx="0">
                  <c:v>39.900000000000006</c:v>
                </c:pt>
                <c:pt idx="1">
                  <c:v>27.900000000000002</c:v>
                </c:pt>
                <c:pt idx="2">
                  <c:v>12.4</c:v>
                </c:pt>
                <c:pt idx="3">
                  <c:v>4.5999999999999996</c:v>
                </c:pt>
                <c:pt idx="4">
                  <c:v>4.3</c:v>
                </c:pt>
                <c:pt idx="5">
                  <c:v>3.4000000000000004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106-468B-9495-CDDC7EA61D9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6758424063"/>
          <c:y val="0.894207606920671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'6月'!$U$21:$AF$21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'6月'!$U$22:$AF$22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B-4502-B93D-422880DC71E3}"/>
            </c:ext>
          </c:extLst>
        </c:ser>
        <c:ser>
          <c:idx val="1"/>
          <c:order val="1"/>
          <c:tx>
            <c:strRef>
              <c:f>'6月'!$T$23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'6月'!$U$21:$AF$21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'6月'!$U$23:$AF$23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BB-4502-B93D-422880DC7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5301760"/>
        <c:axId val="1"/>
      </c:barChart>
      <c:lineChart>
        <c:grouping val="standard"/>
        <c:varyColors val="0"/>
        <c:ser>
          <c:idx val="2"/>
          <c:order val="2"/>
          <c:tx>
            <c:strRef>
              <c:f>'6月'!$T$24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'6月'!$U$20:$AF$20</c:f>
              <c:numCache>
                <c:formatCode>General</c:formatCode>
                <c:ptCount val="12"/>
              </c:numCache>
            </c:numRef>
          </c:cat>
          <c:val>
            <c:numRef>
              <c:f>'6月'!$U$24:$AF$24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BB-4502-B93D-422880DC7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5301760"/>
        <c:axId val="1"/>
      </c:lineChart>
      <c:catAx>
        <c:axId val="4353017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49326145547E-2"/>
              <c:y val="2.2670025188916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平成２４年度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5820333776"/>
              <c:y val="1.2594458438287154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5301760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1664084439"/>
          <c:y val="0.11586928208281269"/>
          <c:w val="7.0080862533692723E-2"/>
          <c:h val="0.138539307271729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7931034482758619"/>
          <c:y val="3.22580645161290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0.25796807229335061"/>
          <c:y val="0.39795755369288516"/>
          <c:w val="0.53345116280669114"/>
          <c:h val="0.433477000454053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6A50-4AA3-B088-7A884EB44322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6A50-4AA3-B088-7A884EB44322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6A50-4AA3-B088-7A884EB44322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6A50-4AA3-B088-7A884EB44322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6A50-4AA3-B088-7A884EB44322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6A50-4AA3-B088-7A884EB44322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6A50-4AA3-B088-7A884EB44322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6A50-4AA3-B088-7A884EB44322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6A50-4AA3-B088-7A884EB4432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6A50-4AA3-B088-7A884EB44322}"/>
              </c:ext>
            </c:extLst>
          </c:dPt>
          <c:dLbls>
            <c:dLbl>
              <c:idx val="0"/>
              <c:layout>
                <c:manualLayout>
                  <c:x val="-6.5309077744592275E-3"/>
                  <c:y val="3.52084215279541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A50-4AA3-B088-7A884EB44322}"/>
                </c:ext>
              </c:extLst>
            </c:dLbl>
            <c:dLbl>
              <c:idx val="1"/>
              <c:layout>
                <c:manualLayout>
                  <c:x val="1.8865055661145803E-2"/>
                  <c:y val="3.3014421584398723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A50-4AA3-B088-7A884EB44322}"/>
                </c:ext>
              </c:extLst>
            </c:dLbl>
            <c:dLbl>
              <c:idx val="2"/>
              <c:layout>
                <c:manualLayout>
                  <c:x val="-9.2626273174739093E-2"/>
                  <c:y val="3.798718708548528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A50-4AA3-B088-7A884EB44322}"/>
                </c:ext>
              </c:extLst>
            </c:dLbl>
            <c:dLbl>
              <c:idx val="3"/>
              <c:layout>
                <c:manualLayout>
                  <c:x val="-0.293977735541678"/>
                  <c:y val="0.1011319955973245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A50-4AA3-B088-7A884EB44322}"/>
                </c:ext>
              </c:extLst>
            </c:dLbl>
            <c:dLbl>
              <c:idx val="4"/>
              <c:layout>
                <c:manualLayout>
                  <c:x val="-0.27605227065449711"/>
                  <c:y val="-2.2749696610504331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A50-4AA3-B088-7A884EB44322}"/>
                </c:ext>
              </c:extLst>
            </c:dLbl>
            <c:dLbl>
              <c:idx val="5"/>
              <c:layout>
                <c:manualLayout>
                  <c:x val="-0.18558421576613268"/>
                  <c:y val="-0.111857025936274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A50-4AA3-B088-7A884EB44322}"/>
                </c:ext>
              </c:extLst>
            </c:dLbl>
            <c:dLbl>
              <c:idx val="6"/>
              <c:layout>
                <c:manualLayout>
                  <c:x val="-0.22568419000675313"/>
                  <c:y val="-0.2441176304574831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A50-4AA3-B088-7A884EB44322}"/>
                </c:ext>
              </c:extLst>
            </c:dLbl>
            <c:dLbl>
              <c:idx val="7"/>
              <c:layout>
                <c:manualLayout>
                  <c:x val="-2.4971003293023385E-2"/>
                  <c:y val="-0.246039285411904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A50-4AA3-B088-7A884EB44322}"/>
                </c:ext>
              </c:extLst>
            </c:dLbl>
            <c:dLbl>
              <c:idx val="8"/>
              <c:layout>
                <c:manualLayout>
                  <c:x val="0.18399381774890877"/>
                  <c:y val="-0.23753817063189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A50-4AA3-B088-7A884EB44322}"/>
                </c:ext>
              </c:extLst>
            </c:dLbl>
            <c:dLbl>
              <c:idx val="9"/>
              <c:layout>
                <c:manualLayout>
                  <c:x val="0.20078141425955709"/>
                  <c:y val="-0.1026131007817571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A50-4AA3-B088-7A884EB44322}"/>
                </c:ext>
              </c:extLst>
            </c:dLbl>
            <c:dLbl>
              <c:idx val="10"/>
              <c:layout>
                <c:manualLayout>
                  <c:x val="0.24488761968134265"/>
                  <c:y val="6.5820818040898416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1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A50-4AA3-B088-7A884EB4432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1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'7月'!$T$5:$T$14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タイ</c:v>
                </c:pt>
                <c:pt idx="7">
                  <c:v>パキスタン</c:v>
                </c:pt>
                <c:pt idx="8">
                  <c:v>ベトナム</c:v>
                </c:pt>
                <c:pt idx="9">
                  <c:v>その他</c:v>
                </c:pt>
              </c:strCache>
            </c:strRef>
          </c:cat>
          <c:val>
            <c:numRef>
              <c:f>'7月'!$X$5:$X$14</c:f>
              <c:numCache>
                <c:formatCode>#,##0.0;[Red]\-#,##0.0</c:formatCode>
                <c:ptCount val="10"/>
                <c:pt idx="0">
                  <c:v>39.700000000000003</c:v>
                </c:pt>
                <c:pt idx="1">
                  <c:v>28.000000000000004</c:v>
                </c:pt>
                <c:pt idx="2">
                  <c:v>12.2</c:v>
                </c:pt>
                <c:pt idx="3">
                  <c:v>4.9000000000000004</c:v>
                </c:pt>
                <c:pt idx="4">
                  <c:v>4.2</c:v>
                </c:pt>
                <c:pt idx="5">
                  <c:v>3.4000000000000004</c:v>
                </c:pt>
                <c:pt idx="6">
                  <c:v>1.2</c:v>
                </c:pt>
                <c:pt idx="7">
                  <c:v>1.2</c:v>
                </c:pt>
                <c:pt idx="8">
                  <c:v>1.2</c:v>
                </c:pt>
                <c:pt idx="9">
                  <c:v>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A50-4AA3-B088-7A884EB44322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（月）</a:t>
            </a:r>
          </a:p>
        </c:rich>
      </c:tx>
      <c:layout>
        <c:manualLayout>
          <c:xMode val="edge"/>
          <c:yMode val="edge"/>
          <c:x val="0.86388196758424063"/>
          <c:y val="0.8942076069206713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98935982058847"/>
          <c:y val="0.14357709064704444"/>
          <c:w val="0.74932663865518567"/>
          <c:h val="0.7355172774289562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'7月'!$T$22</c:f>
              <c:strCache>
                <c:ptCount val="1"/>
                <c:pt idx="0">
                  <c:v>男</c:v>
                </c:pt>
              </c:strCache>
            </c:strRef>
          </c:tx>
          <c:spPr>
            <a:gradFill rotWithShape="0">
              <a:gsLst>
                <a:gs pos="0">
                  <a:srgbClr val="0000FF"/>
                </a:gs>
                <a:gs pos="100000">
                  <a:srgbClr val="0000FF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'7月'!$U$22:$AF$22</c:f>
              <c:numCache>
                <c:formatCode>General</c:formatCode>
                <c:ptCount val="12"/>
                <c:pt idx="0">
                  <c:v>250</c:v>
                </c:pt>
                <c:pt idx="1">
                  <c:v>249</c:v>
                </c:pt>
                <c:pt idx="2">
                  <c:v>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F-487C-800E-311FC736F2BF}"/>
            </c:ext>
          </c:extLst>
        </c:ser>
        <c:ser>
          <c:idx val="1"/>
          <c:order val="1"/>
          <c:tx>
            <c:strRef>
              <c:f>'7月'!$T$23</c:f>
              <c:strCache>
                <c:ptCount val="1"/>
                <c:pt idx="0">
                  <c:v>女</c:v>
                </c:pt>
              </c:strCache>
            </c:strRef>
          </c:tx>
          <c:spPr>
            <a:gradFill rotWithShape="0">
              <a:gsLst>
                <a:gs pos="0">
                  <a:srgbClr val="FF99CC"/>
                </a:gs>
                <a:gs pos="100000">
                  <a:srgbClr val="FF99CC">
                    <a:gamma/>
                    <a:tint val="24314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25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'7月'!$U$21:$AF$21</c:f>
              <c:numCache>
                <c:formatCode>General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'7月'!$U$23:$AF$23</c:f>
              <c:numCache>
                <c:formatCode>General</c:formatCode>
                <c:ptCount val="12"/>
                <c:pt idx="0">
                  <c:v>330</c:v>
                </c:pt>
                <c:pt idx="1">
                  <c:v>332</c:v>
                </c:pt>
                <c:pt idx="2">
                  <c:v>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BF-487C-800E-311FC736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81730920"/>
        <c:axId val="1"/>
      </c:barChart>
      <c:lineChart>
        <c:grouping val="standard"/>
        <c:varyColors val="0"/>
        <c:ser>
          <c:idx val="2"/>
          <c:order val="2"/>
          <c:tx>
            <c:strRef>
              <c:f>'7月'!$T$24</c:f>
              <c:strCache>
                <c:ptCount val="1"/>
                <c:pt idx="0">
                  <c:v>計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'7月'!$U$20:$AF$20</c:f>
              <c:numCache>
                <c:formatCode>General</c:formatCode>
                <c:ptCount val="12"/>
              </c:numCache>
            </c:numRef>
          </c:cat>
          <c:val>
            <c:numRef>
              <c:f>'7月'!$U$24:$AF$24</c:f>
              <c:numCache>
                <c:formatCode>General</c:formatCode>
                <c:ptCount val="12"/>
                <c:pt idx="0">
                  <c:v>580</c:v>
                </c:pt>
                <c:pt idx="1">
                  <c:v>581</c:v>
                </c:pt>
                <c:pt idx="2">
                  <c:v>589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BF-487C-800E-311FC736F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1730920"/>
        <c:axId val="1"/>
      </c:lineChart>
      <c:catAx>
        <c:axId val="481730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（人）
</a:t>
                </a:r>
              </a:p>
            </c:rich>
          </c:tx>
          <c:layout>
            <c:manualLayout>
              <c:xMode val="edge"/>
              <c:yMode val="edge"/>
              <c:x val="9.8382749326145547E-2"/>
              <c:y val="2.2670025188916875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l">
                  <a:defRPr sz="95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平成２４年度　男女別居住外国人登録人口</a:t>
                </a:r>
              </a:p>
            </c:rich>
          </c:tx>
          <c:layout>
            <c:manualLayout>
              <c:xMode val="edge"/>
              <c:yMode val="edge"/>
              <c:x val="0.26010795820333776"/>
              <c:y val="1.2594458438287154E-2"/>
            </c:manualLayout>
          </c:layout>
          <c:overlay val="0"/>
          <c:spPr>
            <a:solidFill>
              <a:srgbClr val="FFFFFF"/>
            </a:solidFill>
            <a:ln w="3175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81730920"/>
        <c:crosses val="autoZero"/>
        <c:crossBetween val="between"/>
        <c:majorUnit val="100"/>
      </c:valAx>
      <c:spPr>
        <a:gradFill rotWithShape="0">
          <a:gsLst>
            <a:gs pos="0">
              <a:srgbClr val="CCFFFF"/>
            </a:gs>
            <a:gs pos="100000">
              <a:srgbClr val="CCFFFF">
                <a:gamma/>
                <a:shade val="90980"/>
                <a:invGamma/>
              </a:srgbClr>
            </a:gs>
          </a:gsLst>
          <a:path path="rect">
            <a:fillToRect r="100000" b="100000"/>
          </a:path>
        </a:gradFill>
        <a:ln w="12700">
          <a:solidFill>
            <a:srgbClr val="CC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161781664084439"/>
          <c:y val="0.11586928208281269"/>
          <c:w val="7.0080862533692723E-2"/>
          <c:h val="0.1385393072717295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24477078404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88E-4FEA-89B0-5BDF41AEF55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88E-4FEA-89B0-5BDF41AEF55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88E-4FEA-89B0-5BDF41AEF55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88E-4FEA-89B0-5BDF41AEF55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88E-4FEA-89B0-5BDF41AEF55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88E-4FEA-89B0-5BDF41AEF55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88E-4FEA-89B0-5BDF41AEF55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88E-4FEA-89B0-5BDF41AEF55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88E-4FEA-89B0-5BDF41AEF55A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D88E-4FEA-89B0-5BDF41AEF55A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8E-4FEA-89B0-5BDF41AEF55A}"/>
                </c:ext>
              </c:extLst>
            </c:dLbl>
            <c:dLbl>
              <c:idx val="1"/>
              <c:layout>
                <c:manualLayout>
                  <c:x val="8.1159420289855067E-2"/>
                  <c:y val="-0.19678714859437751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8E-4FEA-89B0-5BDF41AEF55A}"/>
                </c:ext>
              </c:extLst>
            </c:dLbl>
            <c:dLbl>
              <c:idx val="2"/>
              <c:layout>
                <c:manualLayout>
                  <c:x val="0.1855072463768116"/>
                  <c:y val="-4.0160642570281121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8E-4FEA-89B0-5BDF41AEF55A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8E-4FEA-89B0-5BDF41AEF55A}"/>
                </c:ext>
              </c:extLst>
            </c:dLbl>
            <c:dLbl>
              <c:idx val="4"/>
              <c:layout>
                <c:manualLayout>
                  <c:x val="-0.10933864407882257"/>
                  <c:y val="6.8985862748464855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8E-4FEA-89B0-5BDF41AEF55A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8E-4FEA-89B0-5BDF41AEF55A}"/>
                </c:ext>
              </c:extLst>
            </c:dLbl>
            <c:dLbl>
              <c:idx val="6"/>
              <c:layout>
                <c:manualLayout>
                  <c:x val="-2.5251276105824196E-2"/>
                  <c:y val="-7.559251355262834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8E-4FEA-89B0-5BDF41AEF55A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8E-4FEA-89B0-5BDF41AEF55A}"/>
                </c:ext>
              </c:extLst>
            </c:dLbl>
            <c:dLbl>
              <c:idx val="8"/>
              <c:layout>
                <c:manualLayout>
                  <c:x val="0.18524638576352648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8E-4FEA-89B0-5BDF41AEF55A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8E-4FEA-89B0-5BDF41AEF55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'8月'!$T$5:$T$14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'8月'!$X$5:$X$14</c:f>
              <c:numCache>
                <c:formatCode>#,##0.0;[Red]\-#,##0.0</c:formatCode>
                <c:ptCount val="10"/>
                <c:pt idx="0">
                  <c:v>39.5</c:v>
                </c:pt>
                <c:pt idx="1">
                  <c:v>29.299999999999997</c:v>
                </c:pt>
                <c:pt idx="2">
                  <c:v>11.3</c:v>
                </c:pt>
                <c:pt idx="3">
                  <c:v>4.9000000000000004</c:v>
                </c:pt>
                <c:pt idx="4">
                  <c:v>4.2</c:v>
                </c:pt>
                <c:pt idx="5">
                  <c:v>2.9000000000000004</c:v>
                </c:pt>
                <c:pt idx="6">
                  <c:v>2.1999999999999997</c:v>
                </c:pt>
                <c:pt idx="7">
                  <c:v>1.2</c:v>
                </c:pt>
                <c:pt idx="8">
                  <c:v>1</c:v>
                </c:pt>
                <c:pt idx="9">
                  <c:v>3.5000000000000004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8E-4FEA-89B0-5BDF41AEF55A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180975</xdr:rowOff>
    </xdr:from>
    <xdr:to>
      <xdr:col>11</xdr:col>
      <xdr:colOff>361950</xdr:colOff>
      <xdr:row>15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1028700</xdr:colOff>
      <xdr:row>6</xdr:row>
      <xdr:rowOff>114300</xdr:rowOff>
    </xdr:from>
    <xdr:to>
      <xdr:col>7</xdr:col>
      <xdr:colOff>371475</xdr:colOff>
      <xdr:row>6</xdr:row>
      <xdr:rowOff>133350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905375" y="1562100"/>
          <a:ext cx="438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552450</xdr:colOff>
      <xdr:row>3</xdr:row>
      <xdr:rowOff>152400</xdr:rowOff>
    </xdr:from>
    <xdr:to>
      <xdr:col>8</xdr:col>
      <xdr:colOff>76200</xdr:colOff>
      <xdr:row>5</xdr:row>
      <xdr:rowOff>85725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24500" y="914400"/>
          <a:ext cx="952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219075</xdr:colOff>
      <xdr:row>3</xdr:row>
      <xdr:rowOff>142875</xdr:rowOff>
    </xdr:from>
    <xdr:to>
      <xdr:col>9</xdr:col>
      <xdr:colOff>238125</xdr:colOff>
      <xdr:row>6</xdr:row>
      <xdr:rowOff>38100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762625" y="904875"/>
          <a:ext cx="590550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342900</xdr:colOff>
      <xdr:row>4</xdr:row>
      <xdr:rowOff>9525</xdr:rowOff>
    </xdr:from>
    <xdr:to>
      <xdr:col>7</xdr:col>
      <xdr:colOff>504825</xdr:colOff>
      <xdr:row>5</xdr:row>
      <xdr:rowOff>123825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14950" y="1000125"/>
          <a:ext cx="161925" cy="342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4</xdr:row>
      <xdr:rowOff>228600</xdr:rowOff>
    </xdr:from>
    <xdr:to>
      <xdr:col>7</xdr:col>
      <xdr:colOff>428625</xdr:colOff>
      <xdr:row>5</xdr:row>
      <xdr:rowOff>190500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124450" y="1219200"/>
          <a:ext cx="276225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0.13793</cdr:x>
      <cdr:y>0.44731</cdr:y>
    </cdr:from>
    <cdr:to>
      <cdr:x>0.30943</cdr:x>
      <cdr:y>0.49731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95301" y="1584941"/>
          <a:ext cx="615840" cy="17718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123825</xdr:rowOff>
    </xdr:from>
    <xdr:to>
      <xdr:col>11</xdr:col>
      <xdr:colOff>390525</xdr:colOff>
      <xdr:row>15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1038225</xdr:colOff>
      <xdr:row>6</xdr:row>
      <xdr:rowOff>0</xdr:rowOff>
    </xdr:from>
    <xdr:to>
      <xdr:col>7</xdr:col>
      <xdr:colOff>381000</xdr:colOff>
      <xdr:row>6</xdr:row>
      <xdr:rowOff>19050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914900" y="1447800"/>
          <a:ext cx="438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47625</xdr:colOff>
      <xdr:row>2</xdr:row>
      <xdr:rowOff>295275</xdr:rowOff>
    </xdr:from>
    <xdr:to>
      <xdr:col>8</xdr:col>
      <xdr:colOff>57150</xdr:colOff>
      <xdr:row>4</xdr:row>
      <xdr:rowOff>190500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591175" y="752475"/>
          <a:ext cx="952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3</xdr:row>
      <xdr:rowOff>9525</xdr:rowOff>
    </xdr:from>
    <xdr:to>
      <xdr:col>8</xdr:col>
      <xdr:colOff>533400</xdr:colOff>
      <xdr:row>4</xdr:row>
      <xdr:rowOff>219075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>
          <a:off x="5819775" y="771525"/>
          <a:ext cx="257175" cy="438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371475</xdr:colOff>
      <xdr:row>3</xdr:row>
      <xdr:rowOff>171450</xdr:rowOff>
    </xdr:from>
    <xdr:to>
      <xdr:col>7</xdr:col>
      <xdr:colOff>552450</xdr:colOff>
      <xdr:row>5</xdr:row>
      <xdr:rowOff>9525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343525" y="933450"/>
          <a:ext cx="180975" cy="295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219075</xdr:colOff>
      <xdr:row>4</xdr:row>
      <xdr:rowOff>133350</xdr:rowOff>
    </xdr:from>
    <xdr:to>
      <xdr:col>7</xdr:col>
      <xdr:colOff>476250</xdr:colOff>
      <xdr:row>5</xdr:row>
      <xdr:rowOff>57150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191125" y="1123950"/>
          <a:ext cx="257175" cy="152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0.1565</cdr:x>
      <cdr:y>0.41505</cdr:y>
    </cdr:from>
    <cdr:to>
      <cdr:x>0.3333</cdr:x>
      <cdr:y>0.48387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1989" y="1470654"/>
          <a:ext cx="634876" cy="2438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85725</xdr:rowOff>
    </xdr:from>
    <xdr:to>
      <xdr:col>11</xdr:col>
      <xdr:colOff>361950</xdr:colOff>
      <xdr:row>15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1076325</xdr:colOff>
      <xdr:row>7</xdr:row>
      <xdr:rowOff>171450</xdr:rowOff>
    </xdr:from>
    <xdr:to>
      <xdr:col>7</xdr:col>
      <xdr:colOff>419100</xdr:colOff>
      <xdr:row>7</xdr:row>
      <xdr:rowOff>190500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V="1">
          <a:off x="4953000" y="1847850"/>
          <a:ext cx="43815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5</xdr:row>
      <xdr:rowOff>133350</xdr:rowOff>
    </xdr:from>
    <xdr:to>
      <xdr:col>9</xdr:col>
      <xdr:colOff>295275</xdr:colOff>
      <xdr:row>6</xdr:row>
      <xdr:rowOff>104775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819775" y="1352550"/>
          <a:ext cx="5905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4</xdr:row>
      <xdr:rowOff>114300</xdr:rowOff>
    </xdr:from>
    <xdr:to>
      <xdr:col>8</xdr:col>
      <xdr:colOff>123825</xdr:colOff>
      <xdr:row>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5657850" y="1104900"/>
          <a:ext cx="95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257175</xdr:colOff>
      <xdr:row>4</xdr:row>
      <xdr:rowOff>190500</xdr:rowOff>
    </xdr:from>
    <xdr:to>
      <xdr:col>8</xdr:col>
      <xdr:colOff>9525</xdr:colOff>
      <xdr:row>6</xdr:row>
      <xdr:rowOff>123825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229225" y="1181100"/>
          <a:ext cx="323850" cy="390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247650</xdr:colOff>
      <xdr:row>6</xdr:row>
      <xdr:rowOff>104775</xdr:rowOff>
    </xdr:from>
    <xdr:to>
      <xdr:col>8</xdr:col>
      <xdr:colOff>19050</xdr:colOff>
      <xdr:row>7</xdr:row>
      <xdr:rowOff>66675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219700" y="1552575"/>
          <a:ext cx="34290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0.14854</cdr:x>
      <cdr:y>0.53602</cdr:y>
    </cdr:from>
    <cdr:to>
      <cdr:x>0.32534</cdr:x>
      <cdr:y>0.60484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3405" y="1899272"/>
          <a:ext cx="634875" cy="2438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0.25995</cdr:x>
      <cdr:y>0.74194</cdr:y>
    </cdr:from>
    <cdr:to>
      <cdr:x>0.51459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0.4695</cdr:x>
      <cdr:y>0.27957</cdr:y>
    </cdr:from>
    <cdr:to>
      <cdr:x>0.52785</cdr:x>
      <cdr:y>0.40323</cdr:y>
    </cdr:to>
    <cdr:sp macro="" textlink="">
      <cdr:nvSpPr>
        <cdr:cNvPr id="11" name="直線コネクタ 10"/>
        <cdr:cNvSpPr/>
      </cdr:nvSpPr>
      <cdr:spPr>
        <a:xfrm xmlns:a="http://schemas.openxmlformats.org/drawingml/2006/main" rot="5400000" flipH="1" flipV="1">
          <a:off x="1571626" y="1104899"/>
          <a:ext cx="438150" cy="20955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152400</xdr:colOff>
      <xdr:row>0</xdr:row>
      <xdr:rowOff>85725</xdr:rowOff>
    </xdr:from>
    <xdr:to>
      <xdr:col>11</xdr:col>
      <xdr:colOff>361950</xdr:colOff>
      <xdr:row>15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153400" y="18573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105775" y="18478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096250" y="18478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19050</xdr:colOff>
      <xdr:row>16</xdr:row>
      <xdr:rowOff>190500</xdr:rowOff>
    </xdr:from>
    <xdr:to>
      <xdr:col>17</xdr:col>
      <xdr:colOff>323850</xdr:colOff>
      <xdr:row>33</xdr:row>
      <xdr:rowOff>85725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829050" y="209550"/>
          <a:ext cx="3438525" cy="3581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190500</xdr:colOff>
      <xdr:row>1</xdr:row>
      <xdr:rowOff>0</xdr:rowOff>
    </xdr:from>
    <xdr:to>
      <xdr:col>10</xdr:col>
      <xdr:colOff>533400</xdr:colOff>
      <xdr:row>17</xdr:row>
      <xdr:rowOff>9525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810000" y="333375"/>
          <a:ext cx="3409950" cy="3638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162925" y="18478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067800" y="923925"/>
          <a:ext cx="142875" cy="6000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248650" y="1457325"/>
          <a:ext cx="514350" cy="2381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971550</xdr:colOff>
      <xdr:row>7</xdr:row>
      <xdr:rowOff>133350</xdr:rowOff>
    </xdr:from>
    <xdr:to>
      <xdr:col>7</xdr:col>
      <xdr:colOff>419100</xdr:colOff>
      <xdr:row>7</xdr:row>
      <xdr:rowOff>171450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4848225" y="1809750"/>
          <a:ext cx="542925" cy="381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276225</xdr:colOff>
      <xdr:row>5</xdr:row>
      <xdr:rowOff>133350</xdr:rowOff>
    </xdr:from>
    <xdr:to>
      <xdr:col>9</xdr:col>
      <xdr:colOff>295275</xdr:colOff>
      <xdr:row>6</xdr:row>
      <xdr:rowOff>104775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H="1">
          <a:off x="5819775" y="1352550"/>
          <a:ext cx="590550" cy="200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114300</xdr:colOff>
      <xdr:row>4</xdr:row>
      <xdr:rowOff>114300</xdr:rowOff>
    </xdr:from>
    <xdr:to>
      <xdr:col>8</xdr:col>
      <xdr:colOff>123825</xdr:colOff>
      <xdr:row>6</xdr:row>
      <xdr:rowOff>142875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5657850" y="1104900"/>
          <a:ext cx="9525" cy="4857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152400</xdr:colOff>
      <xdr:row>4</xdr:row>
      <xdr:rowOff>19050</xdr:rowOff>
    </xdr:from>
    <xdr:to>
      <xdr:col>8</xdr:col>
      <xdr:colOff>28575</xdr:colOff>
      <xdr:row>6</xdr:row>
      <xdr:rowOff>133350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5124450" y="1009650"/>
          <a:ext cx="447675" cy="571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228600</xdr:colOff>
      <xdr:row>5</xdr:row>
      <xdr:rowOff>219075</xdr:rowOff>
    </xdr:from>
    <xdr:to>
      <xdr:col>8</xdr:col>
      <xdr:colOff>19050</xdr:colOff>
      <xdr:row>7</xdr:row>
      <xdr:rowOff>66675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5200650" y="1438275"/>
          <a:ext cx="361950" cy="3048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0.1634</cdr:x>
      <cdr:y>0.47397</cdr:y>
    </cdr:from>
    <cdr:to>
      <cdr:x>0.33231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1477" y="1687097"/>
          <a:ext cx="60815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0.16413</cdr:x>
      <cdr:y>0.53333</cdr:y>
    </cdr:from>
    <cdr:to>
      <cdr:x>0.30943</cdr:x>
      <cdr:y>0.53333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0.14854</cdr:x>
      <cdr:y>0.53602</cdr:y>
    </cdr:from>
    <cdr:to>
      <cdr:x>0.32534</cdr:x>
      <cdr:y>0.60484</cdr:y>
    </cdr:to>
    <cdr:sp macro="" textlink="">
      <cdr:nvSpPr>
        <cdr:cNvPr id="205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33405" y="1899272"/>
          <a:ext cx="634875" cy="24385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0.25995</cdr:x>
      <cdr:y>0.74194</cdr:y>
    </cdr:from>
    <cdr:to>
      <cdr:x>0.51459</cdr:x>
      <cdr:y>1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 sz="1100"/>
        </a:p>
      </cdr:txBody>
    </cdr:sp>
  </cdr:relSizeAnchor>
  <cdr:relSizeAnchor xmlns:cdr="http://schemas.openxmlformats.org/drawingml/2006/chartDrawing">
    <cdr:from>
      <cdr:x>0.4695</cdr:x>
      <cdr:y>0.23656</cdr:y>
    </cdr:from>
    <cdr:to>
      <cdr:x>0.60212</cdr:x>
      <cdr:y>0.40323</cdr:y>
    </cdr:to>
    <cdr:sp macro="" textlink="">
      <cdr:nvSpPr>
        <cdr:cNvPr id="11" name="直線コネクタ 10"/>
        <cdr:cNvSpPr/>
      </cdr:nvSpPr>
      <cdr:spPr>
        <a:xfrm xmlns:a="http://schemas.openxmlformats.org/drawingml/2006/main" rot="5400000" flipH="1" flipV="1">
          <a:off x="1628775" y="895364"/>
          <a:ext cx="590564" cy="47623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152400</xdr:rowOff>
    </xdr:from>
    <xdr:to>
      <xdr:col>10</xdr:col>
      <xdr:colOff>419100</xdr:colOff>
      <xdr:row>12</xdr:row>
      <xdr:rowOff>219075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8248650" y="1933575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8201025" y="1924050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8191500" y="1924050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104775</xdr:colOff>
      <xdr:row>13</xdr:row>
      <xdr:rowOff>114300</xdr:rowOff>
    </xdr:from>
    <xdr:to>
      <xdr:col>16</xdr:col>
      <xdr:colOff>304800</xdr:colOff>
      <xdr:row>27</xdr:row>
      <xdr:rowOff>209550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3924300" y="209550"/>
          <a:ext cx="3438525" cy="382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16</xdr:row>
      <xdr:rowOff>28575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4371975" y="123825"/>
          <a:ext cx="3409950" cy="388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8258175" y="1924050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>
          <a:off x="9163050" y="923925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8343900" y="1514475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131foreign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228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4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3.31)"/>
    </sheetNames>
    <sheetDataSet>
      <sheetData sheetId="0">
        <row r="5">
          <cell r="T5" t="str">
            <v>韓国</v>
          </cell>
          <cell r="X5">
            <v>40.9</v>
          </cell>
        </row>
        <row r="6">
          <cell r="T6" t="str">
            <v>中国</v>
          </cell>
          <cell r="X6">
            <v>25.5</v>
          </cell>
        </row>
        <row r="7">
          <cell r="T7" t="str">
            <v>フィリピン</v>
          </cell>
          <cell r="X7">
            <v>12.7</v>
          </cell>
        </row>
        <row r="8">
          <cell r="T8" t="str">
            <v>朝鮮</v>
          </cell>
          <cell r="X8">
            <v>4.5999999999999996</v>
          </cell>
        </row>
        <row r="9">
          <cell r="T9" t="str">
            <v>インドネシア</v>
          </cell>
          <cell r="X9">
            <v>4.3999999999999995</v>
          </cell>
        </row>
        <row r="10">
          <cell r="T10" t="str">
            <v>アメリカ</v>
          </cell>
          <cell r="X10">
            <v>3.6999999999999997</v>
          </cell>
        </row>
        <row r="11">
          <cell r="T11" t="str">
            <v>タイ</v>
          </cell>
          <cell r="X11">
            <v>1.2</v>
          </cell>
        </row>
        <row r="12">
          <cell r="T12" t="str">
            <v>パキスタン</v>
          </cell>
          <cell r="X12">
            <v>1.2</v>
          </cell>
        </row>
        <row r="13">
          <cell r="T13" t="str">
            <v>その他</v>
          </cell>
          <cell r="X13">
            <v>5.7</v>
          </cell>
        </row>
        <row r="20">
          <cell r="U20">
            <v>4</v>
          </cell>
          <cell r="V20">
            <v>5</v>
          </cell>
          <cell r="W20">
            <v>6</v>
          </cell>
          <cell r="X20">
            <v>7</v>
          </cell>
          <cell r="Y20">
            <v>8</v>
          </cell>
          <cell r="Z20">
            <v>9</v>
          </cell>
          <cell r="AA20">
            <v>10</v>
          </cell>
          <cell r="AB20">
            <v>11</v>
          </cell>
          <cell r="AC20">
            <v>12</v>
          </cell>
          <cell r="AD20">
            <v>1</v>
          </cell>
          <cell r="AE20">
            <v>2</v>
          </cell>
          <cell r="AF20">
            <v>3</v>
          </cell>
        </row>
        <row r="21">
          <cell r="T21" t="str">
            <v>男</v>
          </cell>
          <cell r="U21">
            <v>237</v>
          </cell>
          <cell r="V21">
            <v>238</v>
          </cell>
          <cell r="W21">
            <v>253</v>
          </cell>
          <cell r="X21">
            <v>247</v>
          </cell>
          <cell r="Y21">
            <v>247</v>
          </cell>
          <cell r="Z21">
            <v>248</v>
          </cell>
          <cell r="AA21">
            <v>247</v>
          </cell>
          <cell r="AB21">
            <v>253</v>
          </cell>
          <cell r="AC21">
            <v>253</v>
          </cell>
          <cell r="AD21">
            <v>253</v>
          </cell>
          <cell r="AE21">
            <v>248</v>
          </cell>
          <cell r="AF21">
            <v>246</v>
          </cell>
        </row>
        <row r="22">
          <cell r="T22" t="str">
            <v>女</v>
          </cell>
          <cell r="U22">
            <v>318</v>
          </cell>
          <cell r="V22">
            <v>315</v>
          </cell>
          <cell r="W22">
            <v>300</v>
          </cell>
          <cell r="X22">
            <v>311</v>
          </cell>
          <cell r="Y22">
            <v>312</v>
          </cell>
          <cell r="Z22">
            <v>306</v>
          </cell>
          <cell r="AA22">
            <v>316</v>
          </cell>
          <cell r="AB22">
            <v>316</v>
          </cell>
          <cell r="AC22">
            <v>314</v>
          </cell>
          <cell r="AD22">
            <v>315</v>
          </cell>
          <cell r="AE22">
            <v>316</v>
          </cell>
          <cell r="AF22">
            <v>319</v>
          </cell>
        </row>
        <row r="23">
          <cell r="T23" t="str">
            <v>計</v>
          </cell>
          <cell r="U23">
            <v>555</v>
          </cell>
          <cell r="V23">
            <v>553</v>
          </cell>
          <cell r="W23">
            <v>553</v>
          </cell>
          <cell r="X23">
            <v>558</v>
          </cell>
          <cell r="Y23">
            <v>559</v>
          </cell>
          <cell r="Z23">
            <v>554</v>
          </cell>
          <cell r="AA23">
            <v>563</v>
          </cell>
          <cell r="AB23">
            <v>569</v>
          </cell>
          <cell r="AC23">
            <v>567</v>
          </cell>
          <cell r="AD23">
            <v>568</v>
          </cell>
          <cell r="AE23">
            <v>564</v>
          </cell>
          <cell r="AF23">
            <v>565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412.31）"/>
      <sheetName val="Sheet1"/>
    </sheetNames>
    <sheetDataSet>
      <sheetData sheetId="0">
        <row r="5">
          <cell r="T5" t="str">
            <v>韓国</v>
          </cell>
          <cell r="X5">
            <v>39.4</v>
          </cell>
        </row>
        <row r="6">
          <cell r="T6" t="str">
            <v>中国</v>
          </cell>
          <cell r="X6">
            <v>27.400000000000002</v>
          </cell>
        </row>
        <row r="7">
          <cell r="T7" t="str">
            <v>フィリピン</v>
          </cell>
          <cell r="X7">
            <v>11</v>
          </cell>
        </row>
        <row r="8">
          <cell r="T8" t="str">
            <v>朝鮮</v>
          </cell>
          <cell r="X8">
            <v>4.7</v>
          </cell>
        </row>
        <row r="9">
          <cell r="T9" t="str">
            <v>インドネシア</v>
          </cell>
          <cell r="X9">
            <v>4.1000000000000005</v>
          </cell>
        </row>
        <row r="10">
          <cell r="T10" t="str">
            <v>アメリカ</v>
          </cell>
          <cell r="X10">
            <v>3.5000000000000004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4.7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  <cell r="Y22">
            <v>257</v>
          </cell>
          <cell r="Z22">
            <v>245</v>
          </cell>
          <cell r="AA22">
            <v>243</v>
          </cell>
          <cell r="AB22">
            <v>256</v>
          </cell>
          <cell r="AC22">
            <v>255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  <cell r="Y23">
            <v>340</v>
          </cell>
          <cell r="Z23">
            <v>344</v>
          </cell>
          <cell r="AA23">
            <v>351</v>
          </cell>
          <cell r="AB23">
            <v>335</v>
          </cell>
          <cell r="AC23">
            <v>337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597</v>
          </cell>
          <cell r="Z24">
            <v>589</v>
          </cell>
          <cell r="AA24">
            <v>594</v>
          </cell>
          <cell r="AB24">
            <v>591</v>
          </cell>
          <cell r="AC24">
            <v>592</v>
          </cell>
          <cell r="AD24">
            <v>0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51.31）"/>
      <sheetName val="Sheet1"/>
    </sheetNames>
    <sheetDataSet>
      <sheetData sheetId="0">
        <row r="5">
          <cell r="T5" t="str">
            <v>韓国</v>
          </cell>
          <cell r="X5">
            <v>39.1</v>
          </cell>
        </row>
        <row r="6">
          <cell r="T6" t="str">
            <v>中国</v>
          </cell>
          <cell r="X6">
            <v>27.3</v>
          </cell>
        </row>
        <row r="7">
          <cell r="T7" t="str">
            <v>フィリピン</v>
          </cell>
          <cell r="X7">
            <v>11.1</v>
          </cell>
        </row>
        <row r="8">
          <cell r="T8" t="str">
            <v>朝鮮</v>
          </cell>
          <cell r="X8">
            <v>4.7</v>
          </cell>
        </row>
        <row r="9">
          <cell r="T9" t="str">
            <v>インドネシア</v>
          </cell>
          <cell r="X9">
            <v>4</v>
          </cell>
        </row>
        <row r="10">
          <cell r="T10" t="str">
            <v>アメリカ</v>
          </cell>
          <cell r="X10">
            <v>3.5000000000000004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4.7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  <cell r="Y22">
            <v>257</v>
          </cell>
          <cell r="Z22">
            <v>245</v>
          </cell>
          <cell r="AA22">
            <v>243</v>
          </cell>
          <cell r="AB22">
            <v>256</v>
          </cell>
          <cell r="AC22">
            <v>255</v>
          </cell>
          <cell r="AD22">
            <v>256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  <cell r="Y23">
            <v>340</v>
          </cell>
          <cell r="Z23">
            <v>344</v>
          </cell>
          <cell r="AA23">
            <v>351</v>
          </cell>
          <cell r="AB23">
            <v>335</v>
          </cell>
          <cell r="AC23">
            <v>337</v>
          </cell>
          <cell r="AD23">
            <v>337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597</v>
          </cell>
          <cell r="Z24">
            <v>589</v>
          </cell>
          <cell r="AA24">
            <v>594</v>
          </cell>
          <cell r="AB24">
            <v>591</v>
          </cell>
          <cell r="AC24">
            <v>592</v>
          </cell>
          <cell r="AD24">
            <v>593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5.2.28）"/>
      <sheetName val="Sheet1"/>
    </sheetNames>
    <sheetDataSet>
      <sheetData sheetId="0">
        <row r="18">
          <cell r="G18" t="str">
            <v>韓国</v>
          </cell>
          <cell r="K18">
            <v>38.5</v>
          </cell>
        </row>
        <row r="19">
          <cell r="G19" t="str">
            <v>中国</v>
          </cell>
          <cell r="K19">
            <v>26.700000000000003</v>
          </cell>
        </row>
        <row r="20">
          <cell r="G20" t="str">
            <v>フィリピン</v>
          </cell>
          <cell r="K20">
            <v>11</v>
          </cell>
        </row>
        <row r="21">
          <cell r="G21" t="str">
            <v>朝鮮</v>
          </cell>
          <cell r="K21">
            <v>4.7</v>
          </cell>
        </row>
        <row r="22">
          <cell r="G22" t="str">
            <v>インドネシア</v>
          </cell>
          <cell r="K22">
            <v>4</v>
          </cell>
        </row>
        <row r="23">
          <cell r="G23" t="str">
            <v>アメリカ</v>
          </cell>
          <cell r="K23">
            <v>3.2</v>
          </cell>
        </row>
        <row r="24">
          <cell r="G24" t="str">
            <v>ベトナム</v>
          </cell>
          <cell r="K24">
            <v>3.2</v>
          </cell>
        </row>
        <row r="25">
          <cell r="G25" t="str">
            <v>タイ</v>
          </cell>
          <cell r="K25">
            <v>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4.8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4.30)"/>
    </sheetNames>
    <sheetDataSet>
      <sheetData sheetId="0">
        <row r="5">
          <cell r="T5" t="str">
            <v>韓国</v>
          </cell>
          <cell r="X5">
            <v>40.200000000000003</v>
          </cell>
        </row>
        <row r="6">
          <cell r="T6" t="str">
            <v>中国</v>
          </cell>
          <cell r="X6">
            <v>27.400000000000002</v>
          </cell>
        </row>
        <row r="7">
          <cell r="T7" t="str">
            <v>フィリピン</v>
          </cell>
          <cell r="X7">
            <v>12.8</v>
          </cell>
        </row>
        <row r="8">
          <cell r="T8" t="str">
            <v>朝鮮</v>
          </cell>
          <cell r="X8">
            <v>4.3</v>
          </cell>
        </row>
        <row r="9">
          <cell r="T9" t="str">
            <v>インドネシア</v>
          </cell>
          <cell r="X9">
            <v>4.1000000000000005</v>
          </cell>
        </row>
        <row r="10">
          <cell r="T10" t="str">
            <v>アメリカ</v>
          </cell>
          <cell r="X10">
            <v>3.5999999999999996</v>
          </cell>
        </row>
        <row r="11">
          <cell r="T11" t="str">
            <v>タイ</v>
          </cell>
          <cell r="X11">
            <v>1.2</v>
          </cell>
        </row>
        <row r="12">
          <cell r="T12" t="str">
            <v>パキスタン</v>
          </cell>
          <cell r="X12">
            <v>1.2</v>
          </cell>
        </row>
        <row r="13">
          <cell r="T13" t="str">
            <v>その他</v>
          </cell>
          <cell r="X13">
            <v>5.2</v>
          </cell>
        </row>
        <row r="20">
          <cell r="U20">
            <v>4</v>
          </cell>
          <cell r="V20">
            <v>5</v>
          </cell>
          <cell r="W20">
            <v>6</v>
          </cell>
          <cell r="X20">
            <v>7</v>
          </cell>
          <cell r="Y20">
            <v>8</v>
          </cell>
          <cell r="Z20">
            <v>9</v>
          </cell>
          <cell r="AA20">
            <v>10</v>
          </cell>
          <cell r="AB20">
            <v>11</v>
          </cell>
          <cell r="AC20">
            <v>12</v>
          </cell>
          <cell r="AD20">
            <v>1</v>
          </cell>
          <cell r="AE20">
            <v>2</v>
          </cell>
          <cell r="AF20">
            <v>3</v>
          </cell>
        </row>
        <row r="21">
          <cell r="T21" t="str">
            <v>男</v>
          </cell>
          <cell r="U21">
            <v>250</v>
          </cell>
        </row>
        <row r="22">
          <cell r="T22" t="str">
            <v>女</v>
          </cell>
          <cell r="U22">
            <v>330</v>
          </cell>
        </row>
        <row r="23">
          <cell r="T23" t="str">
            <v>計</v>
          </cell>
          <cell r="U23">
            <v>580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5.31)"/>
    </sheetNames>
    <sheetDataSet>
      <sheetData sheetId="0">
        <row r="5">
          <cell r="T5" t="str">
            <v>韓国</v>
          </cell>
          <cell r="X5">
            <v>39.900000000000006</v>
          </cell>
        </row>
        <row r="6">
          <cell r="T6" t="str">
            <v>中国</v>
          </cell>
          <cell r="X6">
            <v>27.900000000000002</v>
          </cell>
        </row>
        <row r="7">
          <cell r="T7" t="str">
            <v>フィリピン</v>
          </cell>
          <cell r="X7">
            <v>12.4</v>
          </cell>
        </row>
        <row r="8">
          <cell r="T8" t="str">
            <v>朝鮮</v>
          </cell>
          <cell r="X8">
            <v>4.5999999999999996</v>
          </cell>
        </row>
        <row r="9">
          <cell r="T9" t="str">
            <v>インドネシア</v>
          </cell>
          <cell r="X9">
            <v>4.3</v>
          </cell>
        </row>
        <row r="10">
          <cell r="T10" t="str">
            <v>アメリカ</v>
          </cell>
          <cell r="X10">
            <v>3.4000000000000004</v>
          </cell>
        </row>
        <row r="11">
          <cell r="T11" t="str">
            <v>タイ</v>
          </cell>
          <cell r="X11">
            <v>1.2</v>
          </cell>
        </row>
        <row r="12">
          <cell r="T12" t="str">
            <v>パキスタン</v>
          </cell>
          <cell r="X12">
            <v>1.2</v>
          </cell>
        </row>
        <row r="13">
          <cell r="T13" t="str">
            <v>ベトナム</v>
          </cell>
          <cell r="X13">
            <v>1.2</v>
          </cell>
        </row>
        <row r="14">
          <cell r="T14" t="str">
            <v>その他</v>
          </cell>
          <cell r="X14">
            <v>3.8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</row>
        <row r="23">
          <cell r="T23" t="str">
            <v>女</v>
          </cell>
          <cell r="U23">
            <v>330</v>
          </cell>
          <cell r="V23">
            <v>332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6.30)"/>
    </sheetNames>
    <sheetDataSet>
      <sheetData sheetId="0">
        <row r="5">
          <cell r="T5" t="str">
            <v>韓国</v>
          </cell>
          <cell r="X5">
            <v>39.700000000000003</v>
          </cell>
        </row>
        <row r="6">
          <cell r="T6" t="str">
            <v>中国</v>
          </cell>
          <cell r="X6">
            <v>28.000000000000004</v>
          </cell>
        </row>
        <row r="7">
          <cell r="T7" t="str">
            <v>フィリピン</v>
          </cell>
          <cell r="X7">
            <v>12.2</v>
          </cell>
        </row>
        <row r="8">
          <cell r="T8" t="str">
            <v>朝鮮</v>
          </cell>
          <cell r="X8">
            <v>4.9000000000000004</v>
          </cell>
        </row>
        <row r="9">
          <cell r="T9" t="str">
            <v>インドネシア</v>
          </cell>
          <cell r="X9">
            <v>4.2</v>
          </cell>
        </row>
        <row r="10">
          <cell r="T10" t="str">
            <v>アメリカ</v>
          </cell>
          <cell r="X10">
            <v>3.4000000000000004</v>
          </cell>
        </row>
        <row r="11">
          <cell r="T11" t="str">
            <v>タイ</v>
          </cell>
          <cell r="X11">
            <v>1.2</v>
          </cell>
        </row>
        <row r="12">
          <cell r="T12" t="str">
            <v>パキスタン</v>
          </cell>
          <cell r="X12">
            <v>1.2</v>
          </cell>
        </row>
        <row r="13">
          <cell r="T13" t="str">
            <v>ベトナム</v>
          </cell>
          <cell r="X13">
            <v>1.2</v>
          </cell>
        </row>
        <row r="14">
          <cell r="T14" t="str">
            <v>その他</v>
          </cell>
          <cell r="X14">
            <v>3.9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７.31)"/>
      <sheetName val="Sheet1"/>
    </sheetNames>
    <sheetDataSet>
      <sheetData sheetId="0">
        <row r="5">
          <cell r="T5" t="str">
            <v>韓国</v>
          </cell>
          <cell r="X5">
            <v>39.5</v>
          </cell>
        </row>
        <row r="6">
          <cell r="T6" t="str">
            <v>中国</v>
          </cell>
          <cell r="X6">
            <v>29.299999999999997</v>
          </cell>
        </row>
        <row r="7">
          <cell r="T7" t="str">
            <v>フィリピン</v>
          </cell>
          <cell r="X7">
            <v>11.3</v>
          </cell>
        </row>
        <row r="8">
          <cell r="T8" t="str">
            <v>朝鮮</v>
          </cell>
          <cell r="X8">
            <v>4.9000000000000004</v>
          </cell>
        </row>
        <row r="9">
          <cell r="T9" t="str">
            <v>インドネシア</v>
          </cell>
          <cell r="X9">
            <v>4.2</v>
          </cell>
        </row>
        <row r="10">
          <cell r="T10" t="str">
            <v>アメリカ</v>
          </cell>
          <cell r="X10">
            <v>2.9000000000000004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1.2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3.5000000000000004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4.8.31)"/>
      <sheetName val="Sheet1"/>
    </sheetNames>
    <sheetDataSet>
      <sheetData sheetId="0">
        <row r="5">
          <cell r="T5" t="str">
            <v>韓国</v>
          </cell>
          <cell r="X5">
            <v>39</v>
          </cell>
        </row>
        <row r="6">
          <cell r="T6" t="str">
            <v>中国</v>
          </cell>
          <cell r="X6">
            <v>30</v>
          </cell>
        </row>
        <row r="7">
          <cell r="T7" t="str">
            <v>フィリピン</v>
          </cell>
          <cell r="X7">
            <v>10.9</v>
          </cell>
        </row>
        <row r="8">
          <cell r="T8" t="str">
            <v>朝鮮</v>
          </cell>
          <cell r="X8">
            <v>4.9000000000000004</v>
          </cell>
        </row>
        <row r="9">
          <cell r="T9" t="str">
            <v>インドネシア</v>
          </cell>
          <cell r="X9">
            <v>4.2</v>
          </cell>
        </row>
        <row r="10">
          <cell r="T10" t="str">
            <v>アメリカ</v>
          </cell>
          <cell r="X10">
            <v>3.2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1.2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3.5000000000000004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  <cell r="Y22">
            <v>257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  <cell r="Y23">
            <v>340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597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4.9.30"/>
      <sheetName val="Sheet1"/>
    </sheetNames>
    <sheetDataSet>
      <sheetData sheetId="0">
        <row r="5">
          <cell r="T5" t="str">
            <v>韓国</v>
          </cell>
          <cell r="X5">
            <v>39</v>
          </cell>
        </row>
        <row r="6">
          <cell r="T6" t="str">
            <v>中国</v>
          </cell>
          <cell r="X6">
            <v>28.999999999999996</v>
          </cell>
        </row>
        <row r="7">
          <cell r="T7" t="str">
            <v>フィリピン</v>
          </cell>
          <cell r="X7">
            <v>11</v>
          </cell>
        </row>
        <row r="8">
          <cell r="T8" t="str">
            <v>朝鮮</v>
          </cell>
          <cell r="X8">
            <v>4.9000000000000004</v>
          </cell>
        </row>
        <row r="9">
          <cell r="T9" t="str">
            <v>インドネシア</v>
          </cell>
          <cell r="X9">
            <v>4.2</v>
          </cell>
        </row>
        <row r="10">
          <cell r="T10" t="str">
            <v>アメリカ</v>
          </cell>
          <cell r="X10">
            <v>3.2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1.2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4.1000000000000005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  <cell r="Y22">
            <v>257</v>
          </cell>
          <cell r="Z22">
            <v>245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  <cell r="Y23">
            <v>340</v>
          </cell>
          <cell r="Z23">
            <v>344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597</v>
          </cell>
          <cell r="Z24">
            <v>589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410.31"/>
      <sheetName val="Sheet1"/>
    </sheetNames>
    <sheetDataSet>
      <sheetData sheetId="0">
        <row r="5">
          <cell r="T5" t="str">
            <v>韓国</v>
          </cell>
          <cell r="X5">
            <v>38.9</v>
          </cell>
        </row>
        <row r="6">
          <cell r="T6" t="str">
            <v>中国</v>
          </cell>
          <cell r="X6">
            <v>29.599999999999998</v>
          </cell>
        </row>
        <row r="7">
          <cell r="T7" t="str">
            <v>フィリピン</v>
          </cell>
          <cell r="X7">
            <v>10.9</v>
          </cell>
        </row>
        <row r="8">
          <cell r="T8" t="str">
            <v>朝鮮</v>
          </cell>
          <cell r="X8">
            <v>4.9000000000000004</v>
          </cell>
        </row>
        <row r="9">
          <cell r="T9" t="str">
            <v>インドネシア</v>
          </cell>
          <cell r="X9">
            <v>3.6999999999999997</v>
          </cell>
        </row>
        <row r="10">
          <cell r="T10" t="str">
            <v>アメリカ</v>
          </cell>
          <cell r="X10">
            <v>3.5000000000000004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1.2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4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  <cell r="Y22">
            <v>257</v>
          </cell>
          <cell r="Z22">
            <v>245</v>
          </cell>
          <cell r="AA22">
            <v>243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  <cell r="Y23">
            <v>340</v>
          </cell>
          <cell r="Z23">
            <v>344</v>
          </cell>
          <cell r="AA23">
            <v>351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597</v>
          </cell>
          <cell r="Z24">
            <v>589</v>
          </cell>
          <cell r="AA24">
            <v>594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410.31"/>
      <sheetName val="Sheet1"/>
    </sheetNames>
    <sheetDataSet>
      <sheetData sheetId="0">
        <row r="5">
          <cell r="T5" t="str">
            <v>韓国</v>
          </cell>
          <cell r="X5">
            <v>39.300000000000004</v>
          </cell>
        </row>
        <row r="6">
          <cell r="T6" t="str">
            <v>中国</v>
          </cell>
          <cell r="X6">
            <v>27.6</v>
          </cell>
        </row>
        <row r="7">
          <cell r="T7" t="str">
            <v>フィリピン</v>
          </cell>
          <cell r="X7">
            <v>10.7</v>
          </cell>
        </row>
        <row r="8">
          <cell r="T8" t="str">
            <v>朝鮮</v>
          </cell>
          <cell r="X8">
            <v>4.7</v>
          </cell>
        </row>
        <row r="9">
          <cell r="T9" t="str">
            <v>インドネシア</v>
          </cell>
          <cell r="X9">
            <v>4.1000000000000005</v>
          </cell>
        </row>
        <row r="10">
          <cell r="T10" t="str">
            <v>アメリカ</v>
          </cell>
          <cell r="X10">
            <v>3.6999999999999997</v>
          </cell>
        </row>
        <row r="11">
          <cell r="T11" t="str">
            <v>ベトナム</v>
          </cell>
          <cell r="X11">
            <v>2.1999999999999997</v>
          </cell>
        </row>
        <row r="12">
          <cell r="T12" t="str">
            <v>タイ</v>
          </cell>
          <cell r="X12">
            <v>2</v>
          </cell>
        </row>
        <row r="13">
          <cell r="T13" t="str">
            <v>パキスタン</v>
          </cell>
          <cell r="X13">
            <v>1</v>
          </cell>
        </row>
        <row r="14">
          <cell r="T14" t="str">
            <v>その他</v>
          </cell>
          <cell r="X14">
            <v>4.7</v>
          </cell>
        </row>
        <row r="21">
          <cell r="U21">
            <v>4</v>
          </cell>
          <cell r="V21">
            <v>5</v>
          </cell>
          <cell r="W21">
            <v>6</v>
          </cell>
          <cell r="X21">
            <v>7</v>
          </cell>
          <cell r="Y21">
            <v>8</v>
          </cell>
          <cell r="Z21">
            <v>9</v>
          </cell>
          <cell r="AA21">
            <v>10</v>
          </cell>
          <cell r="AB21">
            <v>11</v>
          </cell>
          <cell r="AC21">
            <v>12</v>
          </cell>
          <cell r="AD21">
            <v>1</v>
          </cell>
          <cell r="AE21">
            <v>2</v>
          </cell>
          <cell r="AF21">
            <v>3</v>
          </cell>
        </row>
        <row r="22">
          <cell r="T22" t="str">
            <v>男</v>
          </cell>
          <cell r="U22">
            <v>250</v>
          </cell>
          <cell r="V22">
            <v>249</v>
          </cell>
          <cell r="W22">
            <v>255</v>
          </cell>
          <cell r="X22">
            <v>252</v>
          </cell>
          <cell r="Y22">
            <v>257</v>
          </cell>
          <cell r="Z22">
            <v>245</v>
          </cell>
          <cell r="AA22">
            <v>243</v>
          </cell>
          <cell r="AB22">
            <v>256</v>
          </cell>
        </row>
        <row r="23">
          <cell r="T23" t="str">
            <v>女</v>
          </cell>
          <cell r="U23">
            <v>330</v>
          </cell>
          <cell r="V23">
            <v>332</v>
          </cell>
          <cell r="W23">
            <v>334</v>
          </cell>
          <cell r="X23">
            <v>341</v>
          </cell>
          <cell r="Y23">
            <v>340</v>
          </cell>
          <cell r="Z23">
            <v>344</v>
          </cell>
          <cell r="AA23">
            <v>351</v>
          </cell>
          <cell r="AB23">
            <v>335</v>
          </cell>
        </row>
        <row r="24">
          <cell r="T24" t="str">
            <v>計</v>
          </cell>
          <cell r="U24">
            <v>580</v>
          </cell>
          <cell r="V24">
            <v>581</v>
          </cell>
          <cell r="W24">
            <v>589</v>
          </cell>
          <cell r="X24">
            <v>593</v>
          </cell>
          <cell r="Y24">
            <v>597</v>
          </cell>
          <cell r="Z24">
            <v>589</v>
          </cell>
          <cell r="AA24">
            <v>594</v>
          </cell>
          <cell r="AB24">
            <v>591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8"/>
      <c r="C3" s="8"/>
      <c r="D3" s="9" t="s">
        <v>2</v>
      </c>
      <c r="E3" s="9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18" customHeight="1" thickBot="1" x14ac:dyDescent="0.2">
      <c r="A4" s="14" t="s">
        <v>3</v>
      </c>
      <c r="B4" s="15"/>
      <c r="C4" s="15"/>
      <c r="D4" s="15"/>
      <c r="E4" s="16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18" customHeight="1" thickTop="1" x14ac:dyDescent="0.15">
      <c r="A5" s="24" t="s">
        <v>4</v>
      </c>
      <c r="B5" s="25" t="s">
        <v>5</v>
      </c>
      <c r="C5" s="25" t="s">
        <v>6</v>
      </c>
      <c r="D5" s="24" t="s">
        <v>7</v>
      </c>
      <c r="E5" s="26" t="s">
        <v>8</v>
      </c>
      <c r="G5" s="27"/>
      <c r="H5" s="28"/>
      <c r="I5" s="28"/>
      <c r="J5" s="28"/>
      <c r="K5" s="29"/>
      <c r="T5" s="30" t="s">
        <v>9</v>
      </c>
      <c r="U5" s="31">
        <v>111</v>
      </c>
      <c r="V5" s="31">
        <v>120</v>
      </c>
      <c r="W5" s="31">
        <f>U5+V5</f>
        <v>231</v>
      </c>
      <c r="X5" s="32">
        <f t="shared" ref="X5:X13" si="0">ROUND(W5/$D$28,3)*100</f>
        <v>40.9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18" customHeight="1" x14ac:dyDescent="0.15">
      <c r="A6" s="34" t="s">
        <v>9</v>
      </c>
      <c r="B6" s="31">
        <v>111</v>
      </c>
      <c r="C6" s="31">
        <v>120</v>
      </c>
      <c r="D6" s="31">
        <f t="shared" ref="D6:D27" si="1">B6+C6</f>
        <v>231</v>
      </c>
      <c r="E6" s="35">
        <f t="shared" ref="E6:E27" si="2">ROUND(D6/$D$28,3)*100</f>
        <v>40.9</v>
      </c>
      <c r="G6" s="36"/>
      <c r="H6" s="37"/>
      <c r="I6" s="37"/>
      <c r="J6" s="28"/>
      <c r="K6" s="29"/>
      <c r="T6" s="38" t="s">
        <v>10</v>
      </c>
      <c r="U6" s="39">
        <v>42</v>
      </c>
      <c r="V6" s="39">
        <v>102</v>
      </c>
      <c r="W6" s="31">
        <f t="shared" ref="W6:W13" si="3">U6+V6</f>
        <v>144</v>
      </c>
      <c r="X6" s="40">
        <f t="shared" si="0"/>
        <v>25.5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18" customHeight="1" x14ac:dyDescent="0.15">
      <c r="A7" s="41" t="s">
        <v>10</v>
      </c>
      <c r="B7" s="39">
        <v>42</v>
      </c>
      <c r="C7" s="39">
        <v>102</v>
      </c>
      <c r="D7" s="42">
        <f t="shared" si="1"/>
        <v>144</v>
      </c>
      <c r="E7" s="40">
        <f t="shared" si="2"/>
        <v>25.5</v>
      </c>
      <c r="F7" s="43"/>
      <c r="G7" s="36"/>
      <c r="H7" s="37"/>
      <c r="I7" s="37"/>
      <c r="J7" s="28"/>
      <c r="K7" s="29"/>
      <c r="T7" s="38" t="s">
        <v>11</v>
      </c>
      <c r="U7" s="39">
        <v>9</v>
      </c>
      <c r="V7" s="39">
        <v>63</v>
      </c>
      <c r="W7" s="31">
        <f t="shared" si="3"/>
        <v>72</v>
      </c>
      <c r="X7" s="40">
        <f t="shared" si="0"/>
        <v>12.7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18" customHeight="1" x14ac:dyDescent="0.15">
      <c r="A8" s="41" t="s">
        <v>11</v>
      </c>
      <c r="B8" s="39">
        <v>9</v>
      </c>
      <c r="C8" s="39">
        <v>63</v>
      </c>
      <c r="D8" s="42">
        <f t="shared" si="1"/>
        <v>72</v>
      </c>
      <c r="E8" s="40">
        <f t="shared" si="2"/>
        <v>12.7</v>
      </c>
      <c r="F8" s="43"/>
      <c r="G8" s="36"/>
      <c r="H8" s="37"/>
      <c r="I8" s="37"/>
      <c r="J8" s="28"/>
      <c r="K8" s="29"/>
      <c r="T8" s="38" t="s">
        <v>12</v>
      </c>
      <c r="U8" s="39">
        <v>16</v>
      </c>
      <c r="V8" s="39">
        <v>10</v>
      </c>
      <c r="W8" s="31">
        <f t="shared" si="3"/>
        <v>26</v>
      </c>
      <c r="X8" s="40">
        <f t="shared" si="0"/>
        <v>4.5999999999999996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18" customHeight="1" x14ac:dyDescent="0.15">
      <c r="A9" s="41" t="s">
        <v>12</v>
      </c>
      <c r="B9" s="39">
        <v>16</v>
      </c>
      <c r="C9" s="39">
        <v>10</v>
      </c>
      <c r="D9" s="42">
        <f t="shared" si="1"/>
        <v>26</v>
      </c>
      <c r="E9" s="40">
        <f t="shared" si="2"/>
        <v>4.5999999999999996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1</v>
      </c>
      <c r="W9" s="31">
        <f t="shared" si="3"/>
        <v>25</v>
      </c>
      <c r="X9" s="40">
        <f t="shared" si="0"/>
        <v>4.3999999999999995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18" customHeight="1" x14ac:dyDescent="0.15">
      <c r="A10" s="41" t="s">
        <v>13</v>
      </c>
      <c r="B10" s="39">
        <v>24</v>
      </c>
      <c r="C10" s="39">
        <v>1</v>
      </c>
      <c r="D10" s="42">
        <f t="shared" si="1"/>
        <v>25</v>
      </c>
      <c r="E10" s="40">
        <f t="shared" si="2"/>
        <v>4.3999999999999995</v>
      </c>
      <c r="F10" s="43"/>
      <c r="G10" s="36"/>
      <c r="H10" s="37"/>
      <c r="I10" s="37"/>
      <c r="J10" s="28"/>
      <c r="K10" s="29"/>
      <c r="T10" s="38" t="s">
        <v>14</v>
      </c>
      <c r="U10" s="39">
        <v>13</v>
      </c>
      <c r="V10" s="39">
        <v>8</v>
      </c>
      <c r="W10" s="31">
        <f t="shared" si="3"/>
        <v>21</v>
      </c>
      <c r="X10" s="40">
        <f t="shared" si="0"/>
        <v>3.6999999999999997</v>
      </c>
    </row>
    <row r="11" spans="1:33" ht="18" customHeight="1" x14ac:dyDescent="0.15">
      <c r="A11" s="41" t="s">
        <v>14</v>
      </c>
      <c r="B11" s="39">
        <v>13</v>
      </c>
      <c r="C11" s="39">
        <v>8</v>
      </c>
      <c r="D11" s="42">
        <f t="shared" si="1"/>
        <v>21</v>
      </c>
      <c r="E11" s="40">
        <f t="shared" si="2"/>
        <v>3.6999999999999997</v>
      </c>
      <c r="F11" s="43"/>
      <c r="G11" s="36"/>
      <c r="H11" s="37"/>
      <c r="I11" s="37"/>
      <c r="J11" s="28"/>
      <c r="K11" s="29"/>
      <c r="T11" s="38" t="s">
        <v>15</v>
      </c>
      <c r="U11" s="39">
        <v>7</v>
      </c>
      <c r="V11" s="39">
        <v>0</v>
      </c>
      <c r="W11" s="31">
        <f t="shared" si="3"/>
        <v>7</v>
      </c>
      <c r="X11" s="40">
        <f t="shared" si="0"/>
        <v>1.2</v>
      </c>
    </row>
    <row r="12" spans="1:33" ht="18" customHeight="1" x14ac:dyDescent="0.15">
      <c r="A12" s="41" t="s">
        <v>16</v>
      </c>
      <c r="B12" s="39">
        <v>7</v>
      </c>
      <c r="C12" s="39">
        <v>0</v>
      </c>
      <c r="D12" s="42">
        <f t="shared" si="1"/>
        <v>7</v>
      </c>
      <c r="E12" s="40">
        <f t="shared" si="2"/>
        <v>1.2</v>
      </c>
      <c r="F12" s="43"/>
      <c r="G12" s="36"/>
      <c r="H12" s="37"/>
      <c r="I12" s="37"/>
      <c r="J12" s="28"/>
      <c r="K12" s="29"/>
      <c r="T12" s="38" t="s">
        <v>16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18" customHeight="1" x14ac:dyDescent="0.15">
      <c r="A13" s="41" t="s">
        <v>17</v>
      </c>
      <c r="B13" s="39">
        <v>3</v>
      </c>
      <c r="C13" s="39">
        <v>0</v>
      </c>
      <c r="D13" s="42">
        <f t="shared" si="1"/>
        <v>3</v>
      </c>
      <c r="E13" s="40">
        <f t="shared" si="2"/>
        <v>0.5</v>
      </c>
      <c r="F13" s="43"/>
      <c r="G13" s="36"/>
      <c r="H13" s="37"/>
      <c r="I13" s="37"/>
      <c r="J13" s="28"/>
      <c r="K13" s="29"/>
      <c r="T13" s="44" t="s">
        <v>18</v>
      </c>
      <c r="U13" s="45">
        <f>B28-SUM(U5:U12)</f>
        <v>17</v>
      </c>
      <c r="V13" s="45">
        <f>C28-SUM(V5:V12)</f>
        <v>15</v>
      </c>
      <c r="W13" s="46">
        <f t="shared" si="3"/>
        <v>32</v>
      </c>
      <c r="X13" s="47">
        <f t="shared" si="0"/>
        <v>5.7</v>
      </c>
    </row>
    <row r="14" spans="1:33" ht="18" customHeight="1" x14ac:dyDescent="0.15">
      <c r="A14" s="41" t="s">
        <v>19</v>
      </c>
      <c r="B14" s="39">
        <v>1</v>
      </c>
      <c r="C14" s="39">
        <v>1</v>
      </c>
      <c r="D14" s="42">
        <f t="shared" si="1"/>
        <v>2</v>
      </c>
      <c r="E14" s="40">
        <f t="shared" si="2"/>
        <v>0.4</v>
      </c>
      <c r="F14" s="43"/>
      <c r="G14" s="48"/>
      <c r="H14" s="37"/>
      <c r="I14" s="37"/>
      <c r="J14" s="37"/>
      <c r="K14" s="49"/>
      <c r="L14" s="50" t="s">
        <v>20</v>
      </c>
      <c r="M14" s="50"/>
      <c r="N14" s="50"/>
      <c r="O14" s="50"/>
      <c r="P14" s="50"/>
      <c r="Q14" s="50"/>
      <c r="R14" s="50"/>
      <c r="U14" s="51">
        <f>B28</f>
        <v>246</v>
      </c>
      <c r="V14" s="51">
        <f>C28</f>
        <v>319</v>
      </c>
      <c r="W14" s="51">
        <f>D28</f>
        <v>565</v>
      </c>
      <c r="X14" s="52">
        <f>SUM(X5:X13)</f>
        <v>99.90000000000002</v>
      </c>
    </row>
    <row r="15" spans="1:33" ht="18" customHeight="1" x14ac:dyDescent="0.15">
      <c r="A15" s="41" t="s">
        <v>21</v>
      </c>
      <c r="B15" s="39">
        <v>2</v>
      </c>
      <c r="C15" s="39">
        <v>1</v>
      </c>
      <c r="D15" s="42">
        <f t="shared" si="1"/>
        <v>3</v>
      </c>
      <c r="E15" s="40">
        <f t="shared" si="2"/>
        <v>0.5</v>
      </c>
      <c r="F15" s="43"/>
      <c r="G15" s="53"/>
      <c r="H15" s="54"/>
      <c r="I15" s="54"/>
      <c r="J15" s="54"/>
      <c r="K15" s="54"/>
      <c r="L15" s="50" t="s">
        <v>22</v>
      </c>
      <c r="M15" s="50"/>
      <c r="N15" s="50"/>
      <c r="O15" s="50"/>
      <c r="P15" s="50"/>
      <c r="Q15" s="50"/>
      <c r="R15" s="50"/>
      <c r="T15" s="55" t="s">
        <v>20</v>
      </c>
      <c r="U15" s="56"/>
      <c r="V15" s="56"/>
      <c r="W15" s="56"/>
      <c r="X15" s="56"/>
    </row>
    <row r="16" spans="1:33" ht="18" customHeight="1" x14ac:dyDescent="0.15">
      <c r="A16" s="41" t="s">
        <v>23</v>
      </c>
      <c r="B16" s="39">
        <v>3</v>
      </c>
      <c r="C16" s="39">
        <v>2</v>
      </c>
      <c r="D16" s="42">
        <f t="shared" si="1"/>
        <v>5</v>
      </c>
      <c r="E16" s="40">
        <f t="shared" si="2"/>
        <v>0.89999999999999991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9" t="s">
        <v>24</v>
      </c>
      <c r="U16" s="56"/>
      <c r="V16" s="56"/>
      <c r="W16" s="56"/>
      <c r="X16" s="56"/>
    </row>
    <row r="17" spans="1:32" ht="18" customHeight="1" x14ac:dyDescent="0.15">
      <c r="A17" s="41" t="s">
        <v>25</v>
      </c>
      <c r="B17" s="39">
        <v>1</v>
      </c>
      <c r="C17" s="39">
        <v>1</v>
      </c>
      <c r="D17" s="42">
        <f t="shared" si="1"/>
        <v>2</v>
      </c>
      <c r="E17" s="40">
        <f t="shared" si="2"/>
        <v>0.4</v>
      </c>
      <c r="F17" s="43"/>
    </row>
    <row r="18" spans="1:32" ht="18" customHeight="1" x14ac:dyDescent="0.15">
      <c r="A18" s="41" t="s">
        <v>26</v>
      </c>
      <c r="B18" s="39">
        <v>2</v>
      </c>
      <c r="C18" s="39">
        <v>0</v>
      </c>
      <c r="D18" s="42">
        <f t="shared" si="1"/>
        <v>2</v>
      </c>
      <c r="E18" s="40">
        <f t="shared" si="2"/>
        <v>0.4</v>
      </c>
      <c r="F18" s="43"/>
    </row>
    <row r="19" spans="1:32" ht="18" customHeight="1" x14ac:dyDescent="0.15">
      <c r="A19" s="41" t="s">
        <v>27</v>
      </c>
      <c r="B19" s="39">
        <v>2</v>
      </c>
      <c r="C19" s="39">
        <v>0</v>
      </c>
      <c r="D19" s="42">
        <f t="shared" si="1"/>
        <v>2</v>
      </c>
      <c r="E19" s="40">
        <f t="shared" si="2"/>
        <v>0.4</v>
      </c>
      <c r="F19" s="43"/>
      <c r="T19" s="60" t="s">
        <v>28</v>
      </c>
      <c r="U19" s="61"/>
      <c r="AF19" s="62" t="s">
        <v>29</v>
      </c>
    </row>
    <row r="20" spans="1:32" ht="18" customHeight="1" x14ac:dyDescent="0.15">
      <c r="A20" s="41" t="s">
        <v>30</v>
      </c>
      <c r="B20" s="39">
        <v>2</v>
      </c>
      <c r="C20" s="39">
        <v>0</v>
      </c>
      <c r="D20" s="42">
        <f t="shared" si="1"/>
        <v>2</v>
      </c>
      <c r="E20" s="40">
        <f t="shared" si="2"/>
        <v>0.4</v>
      </c>
      <c r="F20" s="43"/>
      <c r="T20" s="63"/>
      <c r="U20" s="64">
        <v>4</v>
      </c>
      <c r="V20" s="64">
        <v>5</v>
      </c>
      <c r="W20" s="64">
        <v>6</v>
      </c>
      <c r="X20" s="64">
        <v>7</v>
      </c>
      <c r="Y20" s="64">
        <v>8</v>
      </c>
      <c r="Z20" s="64">
        <v>9</v>
      </c>
      <c r="AA20" s="64">
        <v>10</v>
      </c>
      <c r="AB20" s="64">
        <v>11</v>
      </c>
      <c r="AC20" s="64">
        <v>12</v>
      </c>
      <c r="AD20" s="64">
        <v>1</v>
      </c>
      <c r="AE20" s="64">
        <v>2</v>
      </c>
      <c r="AF20" s="64">
        <v>3</v>
      </c>
    </row>
    <row r="21" spans="1:32" ht="18" customHeight="1" x14ac:dyDescent="0.15">
      <c r="A21" s="41" t="s">
        <v>31</v>
      </c>
      <c r="B21" s="39">
        <v>7</v>
      </c>
      <c r="C21" s="39">
        <v>0</v>
      </c>
      <c r="D21" s="42">
        <f t="shared" si="1"/>
        <v>7</v>
      </c>
      <c r="E21" s="40">
        <f t="shared" si="2"/>
        <v>1.2</v>
      </c>
      <c r="F21" s="43"/>
      <c r="T21" s="65" t="s">
        <v>32</v>
      </c>
      <c r="U21" s="66">
        <v>237</v>
      </c>
      <c r="V21" s="66">
        <v>238</v>
      </c>
      <c r="W21" s="66">
        <v>253</v>
      </c>
      <c r="X21" s="66">
        <v>247</v>
      </c>
      <c r="Y21" s="66">
        <v>247</v>
      </c>
      <c r="Z21" s="66">
        <v>248</v>
      </c>
      <c r="AA21" s="66">
        <v>247</v>
      </c>
      <c r="AB21" s="66">
        <v>253</v>
      </c>
      <c r="AC21" s="66">
        <v>253</v>
      </c>
      <c r="AD21" s="66">
        <v>253</v>
      </c>
      <c r="AE21" s="66">
        <v>248</v>
      </c>
      <c r="AF21" s="66">
        <v>246</v>
      </c>
    </row>
    <row r="22" spans="1:32" ht="18" customHeight="1" x14ac:dyDescent="0.15">
      <c r="A22" s="41" t="s">
        <v>33</v>
      </c>
      <c r="B22" s="39">
        <v>1</v>
      </c>
      <c r="C22" s="39">
        <v>0</v>
      </c>
      <c r="D22" s="42">
        <f t="shared" si="1"/>
        <v>1</v>
      </c>
      <c r="E22" s="40">
        <f t="shared" si="2"/>
        <v>0.2</v>
      </c>
      <c r="F22" s="43"/>
      <c r="T22" s="67" t="s">
        <v>34</v>
      </c>
      <c r="U22" s="68">
        <v>318</v>
      </c>
      <c r="V22" s="68">
        <v>315</v>
      </c>
      <c r="W22" s="68">
        <v>300</v>
      </c>
      <c r="X22" s="68">
        <v>311</v>
      </c>
      <c r="Y22" s="68">
        <v>312</v>
      </c>
      <c r="Z22" s="68">
        <v>306</v>
      </c>
      <c r="AA22" s="68">
        <v>316</v>
      </c>
      <c r="AB22" s="68">
        <v>316</v>
      </c>
      <c r="AC22" s="68">
        <v>314</v>
      </c>
      <c r="AD22" s="68">
        <v>315</v>
      </c>
      <c r="AE22" s="68">
        <v>316</v>
      </c>
      <c r="AF22" s="68">
        <v>319</v>
      </c>
    </row>
    <row r="23" spans="1:32" ht="18" customHeight="1" x14ac:dyDescent="0.15">
      <c r="A23" s="41" t="s">
        <v>35</v>
      </c>
      <c r="B23" s="39">
        <v>0</v>
      </c>
      <c r="C23" s="39">
        <v>1</v>
      </c>
      <c r="D23" s="42">
        <f t="shared" si="1"/>
        <v>1</v>
      </c>
      <c r="E23" s="40">
        <f t="shared" si="2"/>
        <v>0.2</v>
      </c>
      <c r="F23" s="43"/>
      <c r="T23" s="69" t="s">
        <v>7</v>
      </c>
      <c r="U23" s="70">
        <f t="shared" ref="U23:AF23" si="4">SUM(U21:U22)</f>
        <v>555</v>
      </c>
      <c r="V23" s="70">
        <f t="shared" si="4"/>
        <v>553</v>
      </c>
      <c r="W23" s="70">
        <f t="shared" si="4"/>
        <v>553</v>
      </c>
      <c r="X23" s="70">
        <f t="shared" si="4"/>
        <v>558</v>
      </c>
      <c r="Y23" s="70">
        <f t="shared" si="4"/>
        <v>559</v>
      </c>
      <c r="Z23" s="70">
        <f t="shared" si="4"/>
        <v>554</v>
      </c>
      <c r="AA23" s="70">
        <f t="shared" si="4"/>
        <v>563</v>
      </c>
      <c r="AB23" s="70">
        <f t="shared" si="4"/>
        <v>569</v>
      </c>
      <c r="AC23" s="70">
        <f t="shared" si="4"/>
        <v>567</v>
      </c>
      <c r="AD23" s="70">
        <f t="shared" si="4"/>
        <v>568</v>
      </c>
      <c r="AE23" s="70">
        <f t="shared" si="4"/>
        <v>564</v>
      </c>
      <c r="AF23" s="70">
        <f t="shared" si="4"/>
        <v>565</v>
      </c>
    </row>
    <row r="24" spans="1:32" ht="18" customHeight="1" x14ac:dyDescent="0.15">
      <c r="A24" s="41" t="s">
        <v>36</v>
      </c>
      <c r="B24" s="39">
        <v>0</v>
      </c>
      <c r="C24" s="39">
        <v>1</v>
      </c>
      <c r="D24" s="42">
        <f t="shared" si="1"/>
        <v>1</v>
      </c>
      <c r="E24" s="40">
        <f t="shared" si="2"/>
        <v>0.2</v>
      </c>
      <c r="F24" s="43"/>
    </row>
    <row r="25" spans="1:32" ht="18" customHeight="1" x14ac:dyDescent="0.15">
      <c r="A25" s="41" t="s">
        <v>37</v>
      </c>
      <c r="B25" s="39">
        <v>0</v>
      </c>
      <c r="C25" s="39">
        <v>6</v>
      </c>
      <c r="D25" s="42">
        <f t="shared" si="1"/>
        <v>6</v>
      </c>
      <c r="E25" s="40">
        <f t="shared" si="2"/>
        <v>1.0999999999999999</v>
      </c>
      <c r="F25" s="43"/>
    </row>
    <row r="26" spans="1:32" ht="18" customHeight="1" x14ac:dyDescent="0.15">
      <c r="A26" s="41" t="s">
        <v>38</v>
      </c>
      <c r="B26" s="39">
        <v>0</v>
      </c>
      <c r="C26" s="39">
        <v>1</v>
      </c>
      <c r="D26" s="42">
        <f t="shared" si="1"/>
        <v>1</v>
      </c>
      <c r="E26" s="40">
        <f t="shared" si="2"/>
        <v>0.2</v>
      </c>
      <c r="F26" s="43"/>
    </row>
    <row r="27" spans="1:32" ht="18" customHeight="1" x14ac:dyDescent="0.15">
      <c r="A27" s="41" t="s">
        <v>39</v>
      </c>
      <c r="B27" s="39">
        <v>0</v>
      </c>
      <c r="C27" s="39">
        <v>1</v>
      </c>
      <c r="D27" s="42">
        <f t="shared" si="1"/>
        <v>1</v>
      </c>
      <c r="E27" s="40">
        <f t="shared" si="2"/>
        <v>0.2</v>
      </c>
      <c r="F27" s="43"/>
    </row>
    <row r="28" spans="1:32" ht="18" customHeight="1" x14ac:dyDescent="0.15">
      <c r="A28" s="71" t="s">
        <v>40</v>
      </c>
      <c r="B28" s="72">
        <f>SUM(B6:B27)</f>
        <v>246</v>
      </c>
      <c r="C28" s="72">
        <f>SUM(C6:C27)</f>
        <v>319</v>
      </c>
      <c r="D28" s="72">
        <f>SUM(D6:D27)</f>
        <v>565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  <c r="T30" s="76"/>
      <c r="U30" s="76"/>
      <c r="V30" s="76"/>
      <c r="W30" s="76"/>
      <c r="X30" s="76"/>
      <c r="Y30" s="76"/>
      <c r="Z30" s="76"/>
      <c r="AA30" s="76"/>
    </row>
    <row r="31" spans="1:32" ht="18" customHeight="1" x14ac:dyDescent="0.15">
      <c r="A31" s="36"/>
      <c r="B31" s="74"/>
      <c r="C31" s="74"/>
      <c r="D31" s="28"/>
      <c r="E31" s="75"/>
      <c r="F31" s="43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64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110</v>
      </c>
      <c r="V5" s="31">
        <v>123</v>
      </c>
      <c r="W5" s="31">
        <f>U5+V5</f>
        <v>233</v>
      </c>
      <c r="X5" s="32">
        <f t="shared" ref="X5:X14" si="0">ROUND(W5/$D$28,3)*100</f>
        <v>39.4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110</v>
      </c>
      <c r="C6" s="98">
        <v>123</v>
      </c>
      <c r="D6" s="98">
        <f t="shared" ref="D6:D27" si="1">B6+C6</f>
        <v>233</v>
      </c>
      <c r="E6" s="99">
        <f t="shared" ref="E6:E27" si="2">ROUND(D6/$D$28,3)*100</f>
        <v>39.4</v>
      </c>
      <c r="G6" s="36"/>
      <c r="H6" s="37"/>
      <c r="I6" s="37"/>
      <c r="J6" s="28"/>
      <c r="K6" s="29"/>
      <c r="T6" s="38" t="s">
        <v>10</v>
      </c>
      <c r="U6" s="39">
        <v>41</v>
      </c>
      <c r="V6" s="39">
        <v>121</v>
      </c>
      <c r="W6" s="31">
        <f t="shared" ref="W6:W14" si="3">U6+V6</f>
        <v>162</v>
      </c>
      <c r="X6" s="40">
        <f t="shared" si="0"/>
        <v>27.400000000000002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41</v>
      </c>
      <c r="C7" s="72">
        <v>121</v>
      </c>
      <c r="D7" s="98">
        <f t="shared" si="1"/>
        <v>162</v>
      </c>
      <c r="E7" s="99">
        <f t="shared" si="2"/>
        <v>27.400000000000002</v>
      </c>
      <c r="F7" s="43"/>
      <c r="G7" s="36"/>
      <c r="H7" s="37"/>
      <c r="I7" s="37"/>
      <c r="J7" s="28"/>
      <c r="K7" s="29"/>
      <c r="T7" s="38" t="s">
        <v>11</v>
      </c>
      <c r="U7" s="39">
        <v>10</v>
      </c>
      <c r="V7" s="39">
        <v>55</v>
      </c>
      <c r="W7" s="31">
        <f t="shared" si="3"/>
        <v>65</v>
      </c>
      <c r="X7" s="40">
        <f t="shared" si="0"/>
        <v>11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10</v>
      </c>
      <c r="C8" s="72">
        <v>55</v>
      </c>
      <c r="D8" s="98">
        <f t="shared" si="1"/>
        <v>65</v>
      </c>
      <c r="E8" s="99">
        <f t="shared" si="2"/>
        <v>11</v>
      </c>
      <c r="F8" s="43"/>
      <c r="G8" s="36"/>
      <c r="H8" s="37"/>
      <c r="I8" s="37"/>
      <c r="J8" s="28"/>
      <c r="K8" s="29"/>
      <c r="T8" s="38" t="s">
        <v>12</v>
      </c>
      <c r="U8" s="39">
        <v>17</v>
      </c>
      <c r="V8" s="39">
        <v>11</v>
      </c>
      <c r="W8" s="31">
        <f t="shared" si="3"/>
        <v>28</v>
      </c>
      <c r="X8" s="40">
        <f t="shared" si="0"/>
        <v>4.7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17</v>
      </c>
      <c r="C9" s="72">
        <v>11</v>
      </c>
      <c r="D9" s="98">
        <f t="shared" si="1"/>
        <v>28</v>
      </c>
      <c r="E9" s="99">
        <f t="shared" si="2"/>
        <v>4.7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0</v>
      </c>
      <c r="W9" s="31">
        <f t="shared" si="3"/>
        <v>24</v>
      </c>
      <c r="X9" s="40">
        <f t="shared" si="0"/>
        <v>4.1000000000000005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0</v>
      </c>
      <c r="D10" s="98">
        <f t="shared" si="1"/>
        <v>24</v>
      </c>
      <c r="E10" s="99">
        <f t="shared" si="2"/>
        <v>4.1000000000000005</v>
      </c>
      <c r="F10" s="43"/>
      <c r="G10" s="36"/>
      <c r="H10" s="37"/>
      <c r="I10" s="37"/>
      <c r="J10" s="28"/>
      <c r="K10" s="29"/>
      <c r="T10" s="38" t="s">
        <v>14</v>
      </c>
      <c r="U10" s="39">
        <v>11</v>
      </c>
      <c r="V10" s="39">
        <v>10</v>
      </c>
      <c r="W10" s="31">
        <f t="shared" si="3"/>
        <v>21</v>
      </c>
      <c r="X10" s="40">
        <f t="shared" si="0"/>
        <v>3.5000000000000004</v>
      </c>
    </row>
    <row r="11" spans="1:33" ht="20.100000000000001" customHeight="1" x14ac:dyDescent="0.15">
      <c r="A11" s="100" t="s">
        <v>14</v>
      </c>
      <c r="B11" s="72">
        <v>11</v>
      </c>
      <c r="C11" s="72">
        <v>10</v>
      </c>
      <c r="D11" s="98">
        <f t="shared" si="1"/>
        <v>21</v>
      </c>
      <c r="E11" s="99">
        <f t="shared" si="2"/>
        <v>3.5000000000000004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38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12</v>
      </c>
      <c r="V12" s="39">
        <v>0</v>
      </c>
      <c r="W12" s="31">
        <f t="shared" si="3"/>
        <v>12</v>
      </c>
      <c r="X12" s="40">
        <f t="shared" si="0"/>
        <v>2</v>
      </c>
    </row>
    <row r="13" spans="1:33" ht="20.100000000000001" customHeight="1" x14ac:dyDescent="0.15">
      <c r="A13" s="100" t="s">
        <v>17</v>
      </c>
      <c r="B13" s="72">
        <v>3</v>
      </c>
      <c r="C13" s="72">
        <v>0</v>
      </c>
      <c r="D13" s="98">
        <f t="shared" si="1"/>
        <v>3</v>
      </c>
      <c r="E13" s="99">
        <f t="shared" si="2"/>
        <v>0.5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2</v>
      </c>
      <c r="C14" s="72">
        <v>1</v>
      </c>
      <c r="D14" s="98">
        <f t="shared" si="1"/>
        <v>3</v>
      </c>
      <c r="E14" s="99">
        <f t="shared" si="2"/>
        <v>0.5</v>
      </c>
      <c r="F14" s="43"/>
      <c r="G14" s="48"/>
      <c r="H14" s="37"/>
      <c r="I14" s="37"/>
      <c r="J14" s="37"/>
      <c r="K14" s="49"/>
      <c r="T14" s="87" t="s">
        <v>18</v>
      </c>
      <c r="U14" s="88">
        <v>18</v>
      </c>
      <c r="V14" s="88">
        <v>10</v>
      </c>
      <c r="W14" s="46">
        <f t="shared" si="3"/>
        <v>28</v>
      </c>
      <c r="X14" s="47">
        <f t="shared" si="0"/>
        <v>4.7</v>
      </c>
    </row>
    <row r="15" spans="1:33" ht="20.100000000000001" customHeight="1" x14ac:dyDescent="0.15">
      <c r="A15" s="100" t="s">
        <v>21</v>
      </c>
      <c r="B15" s="72">
        <v>1</v>
      </c>
      <c r="C15" s="72">
        <v>2</v>
      </c>
      <c r="D15" s="98">
        <f t="shared" si="1"/>
        <v>3</v>
      </c>
      <c r="E15" s="99">
        <f t="shared" si="2"/>
        <v>0.5</v>
      </c>
      <c r="F15" s="43"/>
      <c r="G15" s="53"/>
      <c r="H15" s="54"/>
      <c r="I15" s="54"/>
      <c r="J15" s="54"/>
      <c r="K15" s="54"/>
      <c r="U15" s="51">
        <f>B28</f>
        <v>255</v>
      </c>
      <c r="V15" s="51">
        <f>C28</f>
        <v>337</v>
      </c>
      <c r="W15" s="51">
        <f>D28</f>
        <v>592</v>
      </c>
      <c r="X15" s="52">
        <f>SUM(X5:X14)</f>
        <v>100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1</v>
      </c>
      <c r="C17" s="72">
        <v>0</v>
      </c>
      <c r="D17" s="98">
        <f t="shared" si="1"/>
        <v>1</v>
      </c>
      <c r="E17" s="99">
        <f t="shared" si="2"/>
        <v>0.2</v>
      </c>
      <c r="F17" s="43"/>
      <c r="T17" s="59" t="s">
        <v>65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2</v>
      </c>
      <c r="C19" s="72">
        <v>1</v>
      </c>
      <c r="D19" s="98">
        <f t="shared" si="1"/>
        <v>3</v>
      </c>
      <c r="E19" s="99">
        <f t="shared" si="2"/>
        <v>0.5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12</v>
      </c>
      <c r="C21" s="72">
        <v>0</v>
      </c>
      <c r="D21" s="98">
        <f t="shared" si="1"/>
        <v>12</v>
      </c>
      <c r="E21" s="99">
        <f t="shared" si="2"/>
        <v>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3</v>
      </c>
      <c r="C22" s="72">
        <v>2</v>
      </c>
      <c r="D22" s="98">
        <f t="shared" si="1"/>
        <v>5</v>
      </c>
      <c r="E22" s="99">
        <f t="shared" si="2"/>
        <v>0.8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>
        <v>257</v>
      </c>
      <c r="Z22" s="66">
        <v>245</v>
      </c>
      <c r="AA22" s="66">
        <v>243</v>
      </c>
      <c r="AB22" s="66">
        <v>256</v>
      </c>
      <c r="AC22" s="66">
        <v>255</v>
      </c>
      <c r="AD22" s="66"/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>
        <v>340</v>
      </c>
      <c r="Z23" s="68">
        <v>344</v>
      </c>
      <c r="AA23" s="68">
        <v>351</v>
      </c>
      <c r="AB23" s="68">
        <v>335</v>
      </c>
      <c r="AC23" s="68">
        <v>337</v>
      </c>
      <c r="AD23" s="68"/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597</v>
      </c>
      <c r="Z24" s="70">
        <f t="shared" si="4"/>
        <v>589</v>
      </c>
      <c r="AA24" s="70">
        <f t="shared" si="4"/>
        <v>594</v>
      </c>
      <c r="AB24" s="70">
        <f t="shared" si="4"/>
        <v>591</v>
      </c>
      <c r="AC24" s="70">
        <f t="shared" si="4"/>
        <v>592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1"/>
        <v>1</v>
      </c>
      <c r="E26" s="99">
        <f t="shared" si="2"/>
        <v>0.2</v>
      </c>
      <c r="F26" s="43"/>
    </row>
    <row r="27" spans="1:32" ht="20.100000000000001" customHeight="1" x14ac:dyDescent="0.15">
      <c r="A27" s="100" t="s">
        <v>62</v>
      </c>
      <c r="B27" s="72">
        <v>0</v>
      </c>
      <c r="C27" s="72">
        <v>1</v>
      </c>
      <c r="D27" s="98">
        <f t="shared" si="1"/>
        <v>1</v>
      </c>
      <c r="E27" s="99">
        <f t="shared" si="2"/>
        <v>0.2</v>
      </c>
      <c r="F27" s="43"/>
    </row>
    <row r="28" spans="1:32" ht="20.100000000000001" customHeight="1" x14ac:dyDescent="0.15">
      <c r="A28" s="71" t="s">
        <v>40</v>
      </c>
      <c r="B28" s="72">
        <f>SUM(B6:B27)</f>
        <v>255</v>
      </c>
      <c r="C28" s="72">
        <f>SUM(C6:C27)</f>
        <v>337</v>
      </c>
      <c r="D28" s="72">
        <f>SUM(D6:D27)</f>
        <v>592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66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110</v>
      </c>
      <c r="V5" s="31">
        <v>122</v>
      </c>
      <c r="W5" s="31">
        <f>U5+V5</f>
        <v>232</v>
      </c>
      <c r="X5" s="32">
        <f t="shared" ref="X5:X14" si="0">ROUND(W5/$D$28,3)*100</f>
        <v>39.1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111</v>
      </c>
      <c r="C6" s="98">
        <v>122</v>
      </c>
      <c r="D6" s="98">
        <f t="shared" ref="D6:D27" si="1">B6+C6</f>
        <v>233</v>
      </c>
      <c r="E6" s="99">
        <f t="shared" ref="E6:E27" si="2">ROUND(D6/$D$28,3)*100</f>
        <v>39.300000000000004</v>
      </c>
      <c r="G6" s="36"/>
      <c r="H6" s="37"/>
      <c r="I6" s="37"/>
      <c r="J6" s="28"/>
      <c r="K6" s="29"/>
      <c r="T6" s="38" t="s">
        <v>10</v>
      </c>
      <c r="U6" s="39">
        <v>41</v>
      </c>
      <c r="V6" s="39">
        <v>121</v>
      </c>
      <c r="W6" s="31">
        <f t="shared" ref="W6:W14" si="3">U6+V6</f>
        <v>162</v>
      </c>
      <c r="X6" s="40">
        <f t="shared" si="0"/>
        <v>27.3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41</v>
      </c>
      <c r="C7" s="72">
        <v>121</v>
      </c>
      <c r="D7" s="98">
        <f t="shared" si="1"/>
        <v>162</v>
      </c>
      <c r="E7" s="99">
        <f t="shared" si="2"/>
        <v>27.3</v>
      </c>
      <c r="F7" s="43"/>
      <c r="G7" s="36"/>
      <c r="H7" s="37"/>
      <c r="I7" s="37"/>
      <c r="J7" s="28"/>
      <c r="K7" s="29"/>
      <c r="T7" s="38" t="s">
        <v>11</v>
      </c>
      <c r="U7" s="39">
        <v>10</v>
      </c>
      <c r="V7" s="39">
        <v>56</v>
      </c>
      <c r="W7" s="31">
        <f t="shared" si="3"/>
        <v>66</v>
      </c>
      <c r="X7" s="40">
        <f t="shared" si="0"/>
        <v>11.1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10</v>
      </c>
      <c r="C8" s="72">
        <v>56</v>
      </c>
      <c r="D8" s="98">
        <f t="shared" si="1"/>
        <v>66</v>
      </c>
      <c r="E8" s="99">
        <f t="shared" si="2"/>
        <v>11.1</v>
      </c>
      <c r="F8" s="43"/>
      <c r="G8" s="36"/>
      <c r="H8" s="37"/>
      <c r="I8" s="37"/>
      <c r="J8" s="28"/>
      <c r="K8" s="29"/>
      <c r="T8" s="38" t="s">
        <v>12</v>
      </c>
      <c r="U8" s="39">
        <v>17</v>
      </c>
      <c r="V8" s="39">
        <v>11</v>
      </c>
      <c r="W8" s="31">
        <f t="shared" si="3"/>
        <v>28</v>
      </c>
      <c r="X8" s="40">
        <f t="shared" si="0"/>
        <v>4.7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17</v>
      </c>
      <c r="C9" s="72">
        <v>11</v>
      </c>
      <c r="D9" s="98">
        <f t="shared" si="1"/>
        <v>28</v>
      </c>
      <c r="E9" s="99">
        <f t="shared" si="2"/>
        <v>4.7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0</v>
      </c>
      <c r="W9" s="31">
        <f t="shared" si="3"/>
        <v>24</v>
      </c>
      <c r="X9" s="40">
        <f t="shared" si="0"/>
        <v>4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0</v>
      </c>
      <c r="D10" s="98">
        <f t="shared" si="1"/>
        <v>24</v>
      </c>
      <c r="E10" s="99">
        <f t="shared" si="2"/>
        <v>4</v>
      </c>
      <c r="F10" s="43"/>
      <c r="G10" s="36"/>
      <c r="H10" s="37"/>
      <c r="I10" s="37"/>
      <c r="J10" s="28"/>
      <c r="K10" s="29"/>
      <c r="T10" s="38" t="s">
        <v>14</v>
      </c>
      <c r="U10" s="39">
        <v>11</v>
      </c>
      <c r="V10" s="39">
        <v>10</v>
      </c>
      <c r="W10" s="31">
        <f t="shared" si="3"/>
        <v>21</v>
      </c>
      <c r="X10" s="40">
        <f t="shared" si="0"/>
        <v>3.5000000000000004</v>
      </c>
    </row>
    <row r="11" spans="1:33" ht="20.100000000000001" customHeight="1" x14ac:dyDescent="0.15">
      <c r="A11" s="100" t="s">
        <v>14</v>
      </c>
      <c r="B11" s="72">
        <v>11</v>
      </c>
      <c r="C11" s="72">
        <v>10</v>
      </c>
      <c r="D11" s="98">
        <f t="shared" si="1"/>
        <v>21</v>
      </c>
      <c r="E11" s="99">
        <f t="shared" si="2"/>
        <v>3.5000000000000004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38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12</v>
      </c>
      <c r="V12" s="39">
        <v>0</v>
      </c>
      <c r="W12" s="31">
        <f t="shared" si="3"/>
        <v>12</v>
      </c>
      <c r="X12" s="40">
        <f t="shared" si="0"/>
        <v>2</v>
      </c>
    </row>
    <row r="13" spans="1:33" ht="20.100000000000001" customHeight="1" x14ac:dyDescent="0.15">
      <c r="A13" s="100" t="s">
        <v>17</v>
      </c>
      <c r="B13" s="72">
        <v>3</v>
      </c>
      <c r="C13" s="72">
        <v>0</v>
      </c>
      <c r="D13" s="98">
        <f t="shared" si="1"/>
        <v>3</v>
      </c>
      <c r="E13" s="99">
        <f t="shared" si="2"/>
        <v>0.5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2</v>
      </c>
      <c r="C14" s="72">
        <v>1</v>
      </c>
      <c r="D14" s="98">
        <f t="shared" si="1"/>
        <v>3</v>
      </c>
      <c r="E14" s="99">
        <f t="shared" si="2"/>
        <v>0.5</v>
      </c>
      <c r="F14" s="43"/>
      <c r="G14" s="48"/>
      <c r="H14" s="37"/>
      <c r="I14" s="37"/>
      <c r="J14" s="37"/>
      <c r="K14" s="49"/>
      <c r="T14" s="87" t="s">
        <v>18</v>
      </c>
      <c r="U14" s="88">
        <v>18</v>
      </c>
      <c r="V14" s="88">
        <v>10</v>
      </c>
      <c r="W14" s="46">
        <f t="shared" si="3"/>
        <v>28</v>
      </c>
      <c r="X14" s="47">
        <f t="shared" si="0"/>
        <v>4.7</v>
      </c>
    </row>
    <row r="15" spans="1:33" ht="20.100000000000001" customHeight="1" x14ac:dyDescent="0.15">
      <c r="A15" s="100" t="s">
        <v>21</v>
      </c>
      <c r="B15" s="72">
        <v>1</v>
      </c>
      <c r="C15" s="72">
        <v>2</v>
      </c>
      <c r="D15" s="98">
        <f t="shared" si="1"/>
        <v>3</v>
      </c>
      <c r="E15" s="99">
        <f t="shared" si="2"/>
        <v>0.5</v>
      </c>
      <c r="F15" s="43"/>
      <c r="G15" s="53"/>
      <c r="H15" s="54"/>
      <c r="I15" s="54"/>
      <c r="J15" s="54"/>
      <c r="K15" s="54"/>
      <c r="U15" s="51">
        <f>B28</f>
        <v>256</v>
      </c>
      <c r="V15" s="51">
        <f>C28</f>
        <v>337</v>
      </c>
      <c r="W15" s="51">
        <f>D28</f>
        <v>593</v>
      </c>
      <c r="X15" s="52">
        <f>SUM(X5:X14)</f>
        <v>99.600000000000009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1</v>
      </c>
      <c r="C17" s="72">
        <v>0</v>
      </c>
      <c r="D17" s="98">
        <f t="shared" si="1"/>
        <v>1</v>
      </c>
      <c r="E17" s="99">
        <f t="shared" si="2"/>
        <v>0.2</v>
      </c>
      <c r="F17" s="43"/>
      <c r="T17" s="59" t="s">
        <v>44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2</v>
      </c>
      <c r="C19" s="72">
        <v>1</v>
      </c>
      <c r="D19" s="98">
        <f t="shared" si="1"/>
        <v>3</v>
      </c>
      <c r="E19" s="99">
        <f t="shared" si="2"/>
        <v>0.5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12</v>
      </c>
      <c r="C21" s="72">
        <v>0</v>
      </c>
      <c r="D21" s="98">
        <f t="shared" si="1"/>
        <v>12</v>
      </c>
      <c r="E21" s="99">
        <f t="shared" si="2"/>
        <v>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3</v>
      </c>
      <c r="C22" s="72">
        <v>2</v>
      </c>
      <c r="D22" s="98">
        <f t="shared" si="1"/>
        <v>5</v>
      </c>
      <c r="E22" s="99">
        <f t="shared" si="2"/>
        <v>0.8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>
        <v>257</v>
      </c>
      <c r="Z22" s="66">
        <v>245</v>
      </c>
      <c r="AA22" s="66">
        <v>243</v>
      </c>
      <c r="AB22" s="66">
        <v>256</v>
      </c>
      <c r="AC22" s="66">
        <v>255</v>
      </c>
      <c r="AD22" s="66">
        <v>256</v>
      </c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>
        <v>340</v>
      </c>
      <c r="Z23" s="68">
        <v>344</v>
      </c>
      <c r="AA23" s="68">
        <v>351</v>
      </c>
      <c r="AB23" s="68">
        <v>335</v>
      </c>
      <c r="AC23" s="68">
        <v>337</v>
      </c>
      <c r="AD23" s="68">
        <v>337</v>
      </c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597</v>
      </c>
      <c r="Z24" s="70">
        <f t="shared" si="4"/>
        <v>589</v>
      </c>
      <c r="AA24" s="70">
        <f t="shared" si="4"/>
        <v>594</v>
      </c>
      <c r="AB24" s="70">
        <f t="shared" si="4"/>
        <v>591</v>
      </c>
      <c r="AC24" s="70">
        <f t="shared" si="4"/>
        <v>592</v>
      </c>
      <c r="AD24" s="70">
        <f t="shared" si="4"/>
        <v>593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1"/>
        <v>1</v>
      </c>
      <c r="E26" s="99">
        <f t="shared" si="2"/>
        <v>0.2</v>
      </c>
      <c r="F26" s="43"/>
    </row>
    <row r="27" spans="1:32" ht="20.100000000000001" customHeight="1" x14ac:dyDescent="0.15">
      <c r="A27" s="100" t="s">
        <v>62</v>
      </c>
      <c r="B27" s="72">
        <v>0</v>
      </c>
      <c r="C27" s="72">
        <v>1</v>
      </c>
      <c r="D27" s="98">
        <f t="shared" si="1"/>
        <v>1</v>
      </c>
      <c r="E27" s="99">
        <f t="shared" si="2"/>
        <v>0.2</v>
      </c>
      <c r="F27" s="43"/>
    </row>
    <row r="28" spans="1:32" ht="20.100000000000001" customHeight="1" x14ac:dyDescent="0.15">
      <c r="A28" s="71" t="s">
        <v>40</v>
      </c>
      <c r="B28" s="72">
        <f>SUM(B6:B27)</f>
        <v>256</v>
      </c>
      <c r="C28" s="72">
        <f>SUM(C6:C27)</f>
        <v>337</v>
      </c>
      <c r="D28" s="72">
        <f>SUM(D6:D27)</f>
        <v>593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abSelected="1"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67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x14ac:dyDescent="0.15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110</v>
      </c>
      <c r="C6" s="98">
        <v>122</v>
      </c>
      <c r="D6" s="98">
        <f t="shared" ref="D6:D27" si="0">B6+C6</f>
        <v>232</v>
      </c>
      <c r="E6" s="99">
        <f t="shared" ref="E6:E27" si="1">ROUND(D6/$D$28,3)*100</f>
        <v>38.5</v>
      </c>
      <c r="G6" s="36"/>
      <c r="H6" s="37"/>
      <c r="I6" s="37"/>
      <c r="J6" s="28"/>
      <c r="K6" s="29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40</v>
      </c>
      <c r="C7" s="72">
        <v>121</v>
      </c>
      <c r="D7" s="98">
        <f t="shared" si="0"/>
        <v>161</v>
      </c>
      <c r="E7" s="99">
        <f t="shared" si="1"/>
        <v>26.700000000000003</v>
      </c>
      <c r="F7" s="43"/>
      <c r="G7" s="36"/>
      <c r="H7" s="37"/>
      <c r="I7" s="37"/>
      <c r="J7" s="28"/>
      <c r="K7" s="29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10</v>
      </c>
      <c r="C8" s="72">
        <v>56</v>
      </c>
      <c r="D8" s="98">
        <f t="shared" si="0"/>
        <v>66</v>
      </c>
      <c r="E8" s="99">
        <f t="shared" si="1"/>
        <v>11</v>
      </c>
      <c r="F8" s="43"/>
      <c r="G8" s="36"/>
      <c r="H8" s="37"/>
      <c r="I8" s="37"/>
      <c r="J8" s="28"/>
      <c r="K8" s="29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17</v>
      </c>
      <c r="C9" s="72">
        <v>11</v>
      </c>
      <c r="D9" s="98">
        <f t="shared" si="0"/>
        <v>28</v>
      </c>
      <c r="E9" s="99">
        <f t="shared" si="1"/>
        <v>4.7</v>
      </c>
      <c r="F9" s="43"/>
      <c r="G9" s="36"/>
      <c r="H9" s="37"/>
      <c r="I9" s="37"/>
      <c r="J9" s="28"/>
      <c r="K9" s="29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0</v>
      </c>
      <c r="D10" s="98">
        <f t="shared" si="0"/>
        <v>24</v>
      </c>
      <c r="E10" s="99">
        <f t="shared" si="1"/>
        <v>4</v>
      </c>
      <c r="F10" s="43"/>
      <c r="G10" s="36"/>
      <c r="H10" s="37"/>
      <c r="I10" s="37"/>
      <c r="J10" s="28"/>
      <c r="K10" s="29"/>
    </row>
    <row r="11" spans="1:33" ht="20.100000000000001" customHeight="1" x14ac:dyDescent="0.15">
      <c r="A11" s="100" t="s">
        <v>14</v>
      </c>
      <c r="B11" s="72">
        <v>9</v>
      </c>
      <c r="C11" s="72">
        <v>10</v>
      </c>
      <c r="D11" s="98">
        <f t="shared" si="0"/>
        <v>19</v>
      </c>
      <c r="E11" s="99">
        <f t="shared" si="1"/>
        <v>3.2</v>
      </c>
      <c r="F11" s="43"/>
      <c r="G11" s="36"/>
      <c r="H11" s="37"/>
      <c r="I11" s="37"/>
      <c r="J11" s="28"/>
      <c r="K11" s="29"/>
      <c r="L11" s="55"/>
      <c r="M11" s="55"/>
      <c r="N11" s="55"/>
      <c r="O11" s="55"/>
      <c r="P11" s="55"/>
      <c r="Q11" s="55"/>
      <c r="R11" s="55"/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0"/>
        <v>6</v>
      </c>
      <c r="E12" s="99">
        <f t="shared" si="1"/>
        <v>1</v>
      </c>
      <c r="F12" s="43"/>
      <c r="G12" s="36"/>
      <c r="H12" s="37"/>
      <c r="I12" s="37"/>
      <c r="J12" s="28"/>
      <c r="K12" s="29"/>
      <c r="L12" s="55"/>
      <c r="M12" s="55"/>
      <c r="N12" s="55"/>
      <c r="O12" s="55"/>
      <c r="P12" s="55"/>
      <c r="Q12" s="55"/>
      <c r="R12" s="55"/>
    </row>
    <row r="13" spans="1:33" ht="20.100000000000001" customHeight="1" x14ac:dyDescent="0.15">
      <c r="A13" s="100" t="s">
        <v>17</v>
      </c>
      <c r="B13" s="72">
        <v>3</v>
      </c>
      <c r="C13" s="72">
        <v>0</v>
      </c>
      <c r="D13" s="98">
        <f t="shared" si="0"/>
        <v>3</v>
      </c>
      <c r="E13" s="99">
        <f t="shared" si="1"/>
        <v>0.5</v>
      </c>
      <c r="F13" s="43"/>
      <c r="G13" s="36"/>
      <c r="H13" s="37"/>
      <c r="I13" s="37"/>
      <c r="J13" s="28"/>
      <c r="K13" s="29"/>
    </row>
    <row r="14" spans="1:33" ht="20.100000000000001" customHeight="1" x14ac:dyDescent="0.15">
      <c r="A14" s="100" t="s">
        <v>19</v>
      </c>
      <c r="B14" s="72">
        <v>3</v>
      </c>
      <c r="C14" s="72">
        <v>1</v>
      </c>
      <c r="D14" s="98">
        <f t="shared" si="0"/>
        <v>4</v>
      </c>
      <c r="E14" s="99">
        <f t="shared" si="1"/>
        <v>0.70000000000000007</v>
      </c>
      <c r="F14" s="43"/>
      <c r="G14" s="48"/>
      <c r="H14" s="37"/>
      <c r="I14" s="37"/>
      <c r="J14" s="37"/>
      <c r="K14" s="49"/>
    </row>
    <row r="15" spans="1:33" ht="20.100000000000001" customHeight="1" x14ac:dyDescent="0.15">
      <c r="A15" s="100" t="s">
        <v>21</v>
      </c>
      <c r="B15" s="72">
        <v>1</v>
      </c>
      <c r="C15" s="72">
        <v>2</v>
      </c>
      <c r="D15" s="98">
        <f t="shared" si="0"/>
        <v>3</v>
      </c>
      <c r="E15" s="99">
        <f t="shared" si="1"/>
        <v>0.5</v>
      </c>
      <c r="F15" s="43"/>
      <c r="G15" s="48"/>
      <c r="H15" s="37"/>
      <c r="I15" s="37"/>
      <c r="J15" s="37"/>
      <c r="K15" s="49"/>
      <c r="L15" s="23"/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0"/>
        <v>2</v>
      </c>
      <c r="E16" s="99">
        <f t="shared" si="1"/>
        <v>0.3</v>
      </c>
      <c r="F16" s="43"/>
      <c r="G16" s="48"/>
      <c r="H16" s="37"/>
      <c r="I16" s="37"/>
      <c r="J16" s="37"/>
      <c r="K16" s="49"/>
      <c r="L16" s="33"/>
      <c r="M16" s="56"/>
      <c r="N16" s="56"/>
      <c r="O16" s="58"/>
      <c r="P16" s="58"/>
    </row>
    <row r="17" spans="1:27" ht="20.100000000000001" customHeight="1" thickBot="1" x14ac:dyDescent="0.2">
      <c r="A17" s="100" t="s">
        <v>25</v>
      </c>
      <c r="B17" s="72">
        <v>1</v>
      </c>
      <c r="C17" s="72">
        <v>0</v>
      </c>
      <c r="D17" s="98">
        <f t="shared" si="0"/>
        <v>1</v>
      </c>
      <c r="E17" s="99">
        <f t="shared" si="1"/>
        <v>0.2</v>
      </c>
      <c r="F17" s="43"/>
      <c r="G17" s="20" t="s">
        <v>4</v>
      </c>
      <c r="H17" s="21" t="s">
        <v>5</v>
      </c>
      <c r="I17" s="21" t="s">
        <v>6</v>
      </c>
      <c r="J17" s="20" t="s">
        <v>7</v>
      </c>
      <c r="K17" s="22" t="s">
        <v>8</v>
      </c>
      <c r="L17" s="33"/>
    </row>
    <row r="18" spans="1:27" ht="20.100000000000001" customHeight="1" thickTop="1" x14ac:dyDescent="0.15">
      <c r="A18" s="100" t="s">
        <v>26</v>
      </c>
      <c r="B18" s="72">
        <v>2</v>
      </c>
      <c r="C18" s="72">
        <v>0</v>
      </c>
      <c r="D18" s="98">
        <f t="shared" si="0"/>
        <v>2</v>
      </c>
      <c r="E18" s="99">
        <f t="shared" si="1"/>
        <v>0.3</v>
      </c>
      <c r="F18" s="43"/>
      <c r="G18" s="30" t="s">
        <v>9</v>
      </c>
      <c r="H18" s="31">
        <v>110</v>
      </c>
      <c r="I18" s="31">
        <v>122</v>
      </c>
      <c r="J18" s="31">
        <f>H18+I18</f>
        <v>232</v>
      </c>
      <c r="K18" s="32">
        <f t="shared" ref="K18:K27" si="2">ROUND(J18/$D$28,3)*100</f>
        <v>38.5</v>
      </c>
      <c r="L18" s="33"/>
    </row>
    <row r="19" spans="1:27" ht="20.100000000000001" customHeight="1" x14ac:dyDescent="0.15">
      <c r="A19" s="100" t="s">
        <v>27</v>
      </c>
      <c r="B19" s="72">
        <v>2</v>
      </c>
      <c r="C19" s="72">
        <v>1</v>
      </c>
      <c r="D19" s="98">
        <f t="shared" si="0"/>
        <v>3</v>
      </c>
      <c r="E19" s="99">
        <f t="shared" si="1"/>
        <v>0.5</v>
      </c>
      <c r="F19" s="43"/>
      <c r="G19" s="38" t="s">
        <v>10</v>
      </c>
      <c r="H19" s="39">
        <v>40</v>
      </c>
      <c r="I19" s="39">
        <v>121</v>
      </c>
      <c r="J19" s="31">
        <f t="shared" ref="J19:J27" si="3">H19+I19</f>
        <v>161</v>
      </c>
      <c r="K19" s="40">
        <f t="shared" si="2"/>
        <v>26.700000000000003</v>
      </c>
      <c r="L19" s="33"/>
    </row>
    <row r="20" spans="1:27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0"/>
        <v>2</v>
      </c>
      <c r="E20" s="99">
        <f t="shared" si="1"/>
        <v>0.3</v>
      </c>
      <c r="F20" s="43"/>
      <c r="G20" s="38" t="s">
        <v>11</v>
      </c>
      <c r="H20" s="39">
        <v>10</v>
      </c>
      <c r="I20" s="39">
        <v>56</v>
      </c>
      <c r="J20" s="31">
        <f t="shared" si="3"/>
        <v>66</v>
      </c>
      <c r="K20" s="40">
        <f t="shared" si="2"/>
        <v>11</v>
      </c>
      <c r="L20" s="33"/>
    </row>
    <row r="21" spans="1:27" ht="20.100000000000001" customHeight="1" x14ac:dyDescent="0.15">
      <c r="A21" s="100" t="s">
        <v>31</v>
      </c>
      <c r="B21" s="72">
        <v>18</v>
      </c>
      <c r="C21" s="72">
        <v>0</v>
      </c>
      <c r="D21" s="98">
        <f t="shared" si="0"/>
        <v>18</v>
      </c>
      <c r="E21" s="99">
        <f t="shared" si="1"/>
        <v>3</v>
      </c>
      <c r="F21" s="43"/>
      <c r="G21" s="38" t="s">
        <v>12</v>
      </c>
      <c r="H21" s="39">
        <v>17</v>
      </c>
      <c r="I21" s="39">
        <v>11</v>
      </c>
      <c r="J21" s="31">
        <f t="shared" si="3"/>
        <v>28</v>
      </c>
      <c r="K21" s="40">
        <f t="shared" si="2"/>
        <v>4.7</v>
      </c>
    </row>
    <row r="22" spans="1:27" ht="20.100000000000001" customHeight="1" x14ac:dyDescent="0.15">
      <c r="A22" s="100" t="s">
        <v>33</v>
      </c>
      <c r="B22" s="72">
        <v>3</v>
      </c>
      <c r="C22" s="72">
        <v>2</v>
      </c>
      <c r="D22" s="98">
        <f t="shared" si="0"/>
        <v>5</v>
      </c>
      <c r="E22" s="99">
        <f t="shared" si="1"/>
        <v>0.8</v>
      </c>
      <c r="F22" s="43"/>
      <c r="G22" s="38" t="s">
        <v>13</v>
      </c>
      <c r="H22" s="39">
        <v>24</v>
      </c>
      <c r="I22" s="39">
        <v>0</v>
      </c>
      <c r="J22" s="31">
        <f t="shared" si="3"/>
        <v>24</v>
      </c>
      <c r="K22" s="40">
        <f t="shared" si="2"/>
        <v>4</v>
      </c>
    </row>
    <row r="23" spans="1:27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0"/>
        <v>1</v>
      </c>
      <c r="E23" s="99">
        <f t="shared" si="1"/>
        <v>0.2</v>
      </c>
      <c r="F23" s="43"/>
      <c r="G23" s="38" t="s">
        <v>14</v>
      </c>
      <c r="H23" s="39">
        <v>9</v>
      </c>
      <c r="I23" s="39">
        <v>10</v>
      </c>
      <c r="J23" s="31">
        <f t="shared" si="3"/>
        <v>19</v>
      </c>
      <c r="K23" s="40">
        <f t="shared" si="2"/>
        <v>3.2</v>
      </c>
    </row>
    <row r="24" spans="1:27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0"/>
        <v>1</v>
      </c>
      <c r="E24" s="99">
        <f t="shared" si="1"/>
        <v>0.2</v>
      </c>
      <c r="F24" s="43"/>
      <c r="G24" s="38" t="s">
        <v>37</v>
      </c>
      <c r="H24" s="39">
        <v>12</v>
      </c>
      <c r="I24" s="39">
        <v>7</v>
      </c>
      <c r="J24" s="31">
        <f t="shared" si="3"/>
        <v>19</v>
      </c>
      <c r="K24" s="40">
        <f t="shared" si="2"/>
        <v>3.2</v>
      </c>
    </row>
    <row r="25" spans="1:27" ht="20.100000000000001" customHeight="1" x14ac:dyDescent="0.15">
      <c r="A25" s="100" t="s">
        <v>37</v>
      </c>
      <c r="B25" s="72">
        <v>12</v>
      </c>
      <c r="C25" s="72">
        <v>7</v>
      </c>
      <c r="D25" s="98">
        <f t="shared" si="0"/>
        <v>19</v>
      </c>
      <c r="E25" s="99">
        <f t="shared" si="1"/>
        <v>3.2</v>
      </c>
      <c r="F25" s="43"/>
      <c r="G25" s="38" t="s">
        <v>68</v>
      </c>
      <c r="H25" s="39">
        <v>18</v>
      </c>
      <c r="I25" s="39">
        <v>0</v>
      </c>
      <c r="J25" s="31">
        <f t="shared" si="3"/>
        <v>18</v>
      </c>
      <c r="K25" s="40">
        <f t="shared" si="2"/>
        <v>3</v>
      </c>
    </row>
    <row r="26" spans="1:27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0"/>
        <v>1</v>
      </c>
      <c r="E26" s="99">
        <f t="shared" si="1"/>
        <v>0.2</v>
      </c>
      <c r="F26" s="43"/>
      <c r="G26" s="83" t="s">
        <v>69</v>
      </c>
      <c r="H26" s="84">
        <v>6</v>
      </c>
      <c r="I26" s="84">
        <v>0</v>
      </c>
      <c r="J26" s="85">
        <f t="shared" si="3"/>
        <v>6</v>
      </c>
      <c r="K26" s="86">
        <f t="shared" si="2"/>
        <v>1</v>
      </c>
    </row>
    <row r="27" spans="1:27" ht="20.100000000000001" customHeight="1" x14ac:dyDescent="0.15">
      <c r="A27" s="100" t="s">
        <v>70</v>
      </c>
      <c r="B27" s="72">
        <v>1</v>
      </c>
      <c r="C27" s="72">
        <v>0</v>
      </c>
      <c r="D27" s="98">
        <f t="shared" si="0"/>
        <v>1</v>
      </c>
      <c r="E27" s="99">
        <f t="shared" si="1"/>
        <v>0.2</v>
      </c>
      <c r="F27" s="43"/>
      <c r="G27" s="87" t="s">
        <v>18</v>
      </c>
      <c r="H27" s="88">
        <v>20</v>
      </c>
      <c r="I27" s="88">
        <v>9</v>
      </c>
      <c r="J27" s="46">
        <f t="shared" si="3"/>
        <v>29</v>
      </c>
      <c r="K27" s="47">
        <f t="shared" si="2"/>
        <v>4.8</v>
      </c>
    </row>
    <row r="28" spans="1:27" ht="20.100000000000001" customHeight="1" x14ac:dyDescent="0.15">
      <c r="A28" s="71" t="s">
        <v>40</v>
      </c>
      <c r="B28" s="72">
        <f>SUM(B6:B27)</f>
        <v>266</v>
      </c>
      <c r="C28" s="72">
        <f>SUM(C6:C27)</f>
        <v>336</v>
      </c>
      <c r="D28" s="72">
        <f>SUM(D6:D27)</f>
        <v>602</v>
      </c>
      <c r="E28" s="73">
        <v>100</v>
      </c>
      <c r="F28" s="43"/>
      <c r="H28" s="51">
        <f>B28</f>
        <v>266</v>
      </c>
      <c r="I28" s="51">
        <f>C28</f>
        <v>336</v>
      </c>
      <c r="J28" s="51">
        <f>D28</f>
        <v>602</v>
      </c>
      <c r="K28" s="52">
        <f>SUM(K18:K27)</f>
        <v>100.10000000000001</v>
      </c>
    </row>
    <row r="29" spans="1:27" ht="18" customHeight="1" x14ac:dyDescent="0.15">
      <c r="A29" s="36"/>
      <c r="B29" s="74"/>
      <c r="C29" s="74"/>
      <c r="D29" s="28"/>
      <c r="E29" s="75"/>
      <c r="F29" s="43"/>
      <c r="G29" s="55" t="s">
        <v>71</v>
      </c>
      <c r="H29" s="56"/>
      <c r="I29" s="56"/>
      <c r="J29" s="56"/>
      <c r="K29" s="56"/>
    </row>
    <row r="30" spans="1:27" ht="18" customHeight="1" x14ac:dyDescent="0.15">
      <c r="A30" s="36"/>
      <c r="B30" s="74"/>
      <c r="C30" s="74"/>
      <c r="D30" s="28"/>
      <c r="E30" s="75"/>
      <c r="F30" s="43"/>
      <c r="G30" s="59" t="s">
        <v>72</v>
      </c>
      <c r="H30" s="56"/>
      <c r="I30" s="56"/>
      <c r="J30" s="56"/>
      <c r="K30" s="56"/>
    </row>
    <row r="31" spans="1:27" ht="18" customHeight="1" x14ac:dyDescent="0.15">
      <c r="A31" s="36"/>
      <c r="B31" s="74"/>
      <c r="C31" s="74"/>
      <c r="D31" s="28"/>
      <c r="E31" s="75"/>
      <c r="F31" s="43"/>
      <c r="G31" s="59" t="s">
        <v>73</v>
      </c>
      <c r="T31" s="76"/>
      <c r="U31" s="76"/>
      <c r="V31" s="76"/>
      <c r="W31" s="76"/>
      <c r="X31" s="76"/>
      <c r="Y31" s="76"/>
      <c r="Z31" s="76"/>
      <c r="AA31" s="76"/>
    </row>
    <row r="32" spans="1:27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L36" s="79"/>
      <c r="M36" s="79"/>
      <c r="N36" s="79"/>
      <c r="O36" s="79"/>
    </row>
    <row r="38" spans="1:15" x14ac:dyDescent="0.15">
      <c r="G38" s="79"/>
      <c r="H38" s="79"/>
      <c r="I38" s="79"/>
      <c r="J38" s="79"/>
      <c r="K38" s="79"/>
    </row>
    <row r="42" spans="1:15" x14ac:dyDescent="0.15">
      <c r="D42" s="81"/>
    </row>
    <row r="46" spans="1:15" x14ac:dyDescent="0.15">
      <c r="I46" s="8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8"/>
      <c r="C3" s="8"/>
      <c r="D3" s="9" t="s">
        <v>41</v>
      </c>
      <c r="E3" s="9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18" customHeight="1" thickBot="1" x14ac:dyDescent="0.2">
      <c r="A4" s="14" t="s">
        <v>3</v>
      </c>
      <c r="B4" s="15"/>
      <c r="C4" s="15"/>
      <c r="D4" s="15"/>
      <c r="E4" s="16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18" customHeight="1" thickTop="1" x14ac:dyDescent="0.15">
      <c r="A5" s="24" t="s">
        <v>4</v>
      </c>
      <c r="B5" s="25" t="s">
        <v>5</v>
      </c>
      <c r="C5" s="25" t="s">
        <v>6</v>
      </c>
      <c r="D5" s="24" t="s">
        <v>7</v>
      </c>
      <c r="E5" s="26" t="s">
        <v>8</v>
      </c>
      <c r="G5" s="27"/>
      <c r="H5" s="28"/>
      <c r="I5" s="28"/>
      <c r="J5" s="28"/>
      <c r="K5" s="29"/>
      <c r="T5" s="30" t="s">
        <v>9</v>
      </c>
      <c r="U5" s="31">
        <v>112</v>
      </c>
      <c r="V5" s="31">
        <v>121</v>
      </c>
      <c r="W5" s="31">
        <f>U5+V5</f>
        <v>233</v>
      </c>
      <c r="X5" s="32">
        <f t="shared" ref="X5:X13" si="0">ROUND(W5/$D$28,3)*100</f>
        <v>40.200000000000003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18" customHeight="1" x14ac:dyDescent="0.15">
      <c r="A6" s="34" t="s">
        <v>9</v>
      </c>
      <c r="B6" s="31">
        <v>112</v>
      </c>
      <c r="C6" s="31">
        <v>121</v>
      </c>
      <c r="D6" s="31">
        <f t="shared" ref="D6:D27" si="1">B6+C6</f>
        <v>233</v>
      </c>
      <c r="E6" s="35">
        <f t="shared" ref="E6:E27" si="2">ROUND(D6/$D$28,3)*100</f>
        <v>40.200000000000003</v>
      </c>
      <c r="G6" s="36"/>
      <c r="H6" s="37"/>
      <c r="I6" s="37"/>
      <c r="J6" s="28"/>
      <c r="K6" s="29"/>
      <c r="T6" s="38" t="s">
        <v>10</v>
      </c>
      <c r="U6" s="39">
        <v>43</v>
      </c>
      <c r="V6" s="39">
        <v>116</v>
      </c>
      <c r="W6" s="31">
        <f t="shared" ref="W6:W13" si="3">U6+V6</f>
        <v>159</v>
      </c>
      <c r="X6" s="40">
        <f t="shared" si="0"/>
        <v>27.400000000000002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18" customHeight="1" x14ac:dyDescent="0.15">
      <c r="A7" s="41" t="s">
        <v>10</v>
      </c>
      <c r="B7" s="39">
        <v>43</v>
      </c>
      <c r="C7" s="39">
        <v>116</v>
      </c>
      <c r="D7" s="42">
        <f t="shared" si="1"/>
        <v>159</v>
      </c>
      <c r="E7" s="40">
        <f t="shared" si="2"/>
        <v>27.400000000000002</v>
      </c>
      <c r="F7" s="43"/>
      <c r="G7" s="36"/>
      <c r="H7" s="37"/>
      <c r="I7" s="37"/>
      <c r="J7" s="28"/>
      <c r="K7" s="29"/>
      <c r="T7" s="38" t="s">
        <v>11</v>
      </c>
      <c r="U7" s="39">
        <v>11</v>
      </c>
      <c r="V7" s="39">
        <v>63</v>
      </c>
      <c r="W7" s="31">
        <f t="shared" si="3"/>
        <v>74</v>
      </c>
      <c r="X7" s="40">
        <f t="shared" si="0"/>
        <v>12.8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18" customHeight="1" x14ac:dyDescent="0.15">
      <c r="A8" s="41" t="s">
        <v>11</v>
      </c>
      <c r="B8" s="39">
        <v>11</v>
      </c>
      <c r="C8" s="39">
        <v>63</v>
      </c>
      <c r="D8" s="42">
        <f t="shared" si="1"/>
        <v>74</v>
      </c>
      <c r="E8" s="40">
        <f t="shared" si="2"/>
        <v>12.8</v>
      </c>
      <c r="F8" s="43"/>
      <c r="G8" s="36"/>
      <c r="H8" s="37"/>
      <c r="I8" s="37"/>
      <c r="J8" s="28"/>
      <c r="K8" s="29"/>
      <c r="T8" s="38" t="s">
        <v>12</v>
      </c>
      <c r="U8" s="39">
        <v>16</v>
      </c>
      <c r="V8" s="39">
        <v>9</v>
      </c>
      <c r="W8" s="31">
        <f t="shared" si="3"/>
        <v>25</v>
      </c>
      <c r="X8" s="40">
        <f t="shared" si="0"/>
        <v>4.3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18" customHeight="1" x14ac:dyDescent="0.15">
      <c r="A9" s="41" t="s">
        <v>12</v>
      </c>
      <c r="B9" s="39">
        <v>16</v>
      </c>
      <c r="C9" s="39">
        <v>9</v>
      </c>
      <c r="D9" s="42">
        <f t="shared" si="1"/>
        <v>25</v>
      </c>
      <c r="E9" s="40">
        <f t="shared" si="2"/>
        <v>4.3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0</v>
      </c>
      <c r="W9" s="31">
        <f t="shared" si="3"/>
        <v>24</v>
      </c>
      <c r="X9" s="40">
        <f t="shared" si="0"/>
        <v>4.1000000000000005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18" customHeight="1" x14ac:dyDescent="0.15">
      <c r="A10" s="41" t="s">
        <v>13</v>
      </c>
      <c r="B10" s="39">
        <v>24</v>
      </c>
      <c r="C10" s="39">
        <v>0</v>
      </c>
      <c r="D10" s="42">
        <f t="shared" si="1"/>
        <v>24</v>
      </c>
      <c r="E10" s="40">
        <f t="shared" si="2"/>
        <v>4.1000000000000005</v>
      </c>
      <c r="F10" s="43"/>
      <c r="G10" s="36"/>
      <c r="H10" s="37"/>
      <c r="I10" s="37"/>
      <c r="J10" s="28"/>
      <c r="K10" s="29"/>
      <c r="T10" s="38" t="s">
        <v>14</v>
      </c>
      <c r="U10" s="39">
        <v>13</v>
      </c>
      <c r="V10" s="39">
        <v>8</v>
      </c>
      <c r="W10" s="31">
        <f t="shared" si="3"/>
        <v>21</v>
      </c>
      <c r="X10" s="40">
        <f t="shared" si="0"/>
        <v>3.5999999999999996</v>
      </c>
    </row>
    <row r="11" spans="1:33" ht="18" customHeight="1" x14ac:dyDescent="0.15">
      <c r="A11" s="41" t="s">
        <v>14</v>
      </c>
      <c r="B11" s="39">
        <v>13</v>
      </c>
      <c r="C11" s="39">
        <v>8</v>
      </c>
      <c r="D11" s="42">
        <f t="shared" si="1"/>
        <v>21</v>
      </c>
      <c r="E11" s="40">
        <f t="shared" si="2"/>
        <v>3.5999999999999996</v>
      </c>
      <c r="F11" s="43"/>
      <c r="G11" s="36"/>
      <c r="H11" s="37"/>
      <c r="I11" s="37"/>
      <c r="J11" s="28"/>
      <c r="K11" s="29"/>
      <c r="T11" s="38" t="s">
        <v>42</v>
      </c>
      <c r="U11" s="39">
        <v>7</v>
      </c>
      <c r="V11" s="39">
        <v>0</v>
      </c>
      <c r="W11" s="31">
        <f t="shared" si="3"/>
        <v>7</v>
      </c>
      <c r="X11" s="40">
        <f t="shared" si="0"/>
        <v>1.2</v>
      </c>
    </row>
    <row r="12" spans="1:33" ht="18" customHeight="1" x14ac:dyDescent="0.15">
      <c r="A12" s="41" t="s">
        <v>16</v>
      </c>
      <c r="B12" s="39">
        <v>7</v>
      </c>
      <c r="C12" s="39">
        <v>0</v>
      </c>
      <c r="D12" s="42">
        <f t="shared" si="1"/>
        <v>7</v>
      </c>
      <c r="E12" s="40">
        <f t="shared" si="2"/>
        <v>1.2</v>
      </c>
      <c r="F12" s="43"/>
      <c r="G12" s="36"/>
      <c r="H12" s="37"/>
      <c r="I12" s="37"/>
      <c r="J12" s="28"/>
      <c r="K12" s="29"/>
      <c r="T12" s="38" t="s">
        <v>16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18" customHeight="1" x14ac:dyDescent="0.15">
      <c r="A13" s="41" t="s">
        <v>17</v>
      </c>
      <c r="B13" s="39">
        <v>3</v>
      </c>
      <c r="C13" s="39">
        <v>0</v>
      </c>
      <c r="D13" s="42">
        <f t="shared" si="1"/>
        <v>3</v>
      </c>
      <c r="E13" s="40">
        <f t="shared" si="2"/>
        <v>0.5</v>
      </c>
      <c r="F13" s="43"/>
      <c r="G13" s="36"/>
      <c r="H13" s="37"/>
      <c r="I13" s="37"/>
      <c r="J13" s="28"/>
      <c r="K13" s="29"/>
      <c r="T13" s="44" t="s">
        <v>18</v>
      </c>
      <c r="U13" s="45">
        <f>B28-SUM(U5:U12)</f>
        <v>17</v>
      </c>
      <c r="V13" s="45">
        <f>C28-SUM(V5:V12)</f>
        <v>13</v>
      </c>
      <c r="W13" s="46">
        <f t="shared" si="3"/>
        <v>30</v>
      </c>
      <c r="X13" s="47">
        <f t="shared" si="0"/>
        <v>5.2</v>
      </c>
    </row>
    <row r="14" spans="1:33" ht="18" customHeight="1" x14ac:dyDescent="0.15">
      <c r="A14" s="41" t="s">
        <v>19</v>
      </c>
      <c r="B14" s="39">
        <v>1</v>
      </c>
      <c r="C14" s="39">
        <v>1</v>
      </c>
      <c r="D14" s="42">
        <f t="shared" si="1"/>
        <v>2</v>
      </c>
      <c r="E14" s="40">
        <f t="shared" si="2"/>
        <v>0.3</v>
      </c>
      <c r="F14" s="43"/>
      <c r="G14" s="48"/>
      <c r="H14" s="37"/>
      <c r="I14" s="37"/>
      <c r="J14" s="37"/>
      <c r="K14" s="49"/>
      <c r="L14" s="50" t="s">
        <v>20</v>
      </c>
      <c r="M14" s="50"/>
      <c r="N14" s="50"/>
      <c r="O14" s="50"/>
      <c r="P14" s="50"/>
      <c r="Q14" s="50"/>
      <c r="R14" s="50"/>
      <c r="U14" s="51">
        <f>B28</f>
        <v>250</v>
      </c>
      <c r="V14" s="51">
        <f>C28</f>
        <v>330</v>
      </c>
      <c r="W14" s="51">
        <f>D28</f>
        <v>580</v>
      </c>
      <c r="X14" s="52">
        <f>SUM(X5:X13)</f>
        <v>100</v>
      </c>
    </row>
    <row r="15" spans="1:33" ht="18" customHeight="1" x14ac:dyDescent="0.15">
      <c r="A15" s="41" t="s">
        <v>21</v>
      </c>
      <c r="B15" s="39">
        <v>2</v>
      </c>
      <c r="C15" s="39">
        <v>1</v>
      </c>
      <c r="D15" s="42">
        <f t="shared" si="1"/>
        <v>3</v>
      </c>
      <c r="E15" s="40">
        <f t="shared" si="2"/>
        <v>0.5</v>
      </c>
      <c r="F15" s="43"/>
      <c r="G15" s="53"/>
      <c r="H15" s="54"/>
      <c r="I15" s="54"/>
      <c r="J15" s="54"/>
      <c r="K15" s="54"/>
      <c r="L15" s="50" t="s">
        <v>43</v>
      </c>
      <c r="M15" s="50"/>
      <c r="N15" s="50"/>
      <c r="O15" s="50"/>
      <c r="P15" s="50"/>
      <c r="Q15" s="50"/>
      <c r="R15" s="50"/>
      <c r="T15" s="55" t="s">
        <v>20</v>
      </c>
      <c r="U15" s="56"/>
      <c r="V15" s="56"/>
      <c r="W15" s="56"/>
      <c r="X15" s="56"/>
    </row>
    <row r="16" spans="1:33" ht="18" customHeight="1" x14ac:dyDescent="0.15">
      <c r="A16" s="41" t="s">
        <v>23</v>
      </c>
      <c r="B16" s="39">
        <v>3</v>
      </c>
      <c r="C16" s="39">
        <v>1</v>
      </c>
      <c r="D16" s="42">
        <f t="shared" si="1"/>
        <v>4</v>
      </c>
      <c r="E16" s="40">
        <f t="shared" si="2"/>
        <v>0.70000000000000007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9" t="s">
        <v>44</v>
      </c>
      <c r="U16" s="56"/>
      <c r="V16" s="56"/>
      <c r="W16" s="56"/>
      <c r="X16" s="56"/>
    </row>
    <row r="17" spans="1:32" ht="18" customHeight="1" x14ac:dyDescent="0.15">
      <c r="A17" s="41" t="s">
        <v>25</v>
      </c>
      <c r="B17" s="39">
        <v>1</v>
      </c>
      <c r="C17" s="39">
        <v>0</v>
      </c>
      <c r="D17" s="42">
        <f t="shared" si="1"/>
        <v>1</v>
      </c>
      <c r="E17" s="40">
        <f t="shared" si="2"/>
        <v>0.2</v>
      </c>
      <c r="F17" s="43"/>
    </row>
    <row r="18" spans="1:32" ht="18" customHeight="1" x14ac:dyDescent="0.15">
      <c r="A18" s="41" t="s">
        <v>26</v>
      </c>
      <c r="B18" s="39">
        <v>2</v>
      </c>
      <c r="C18" s="39">
        <v>0</v>
      </c>
      <c r="D18" s="42">
        <f t="shared" si="1"/>
        <v>2</v>
      </c>
      <c r="E18" s="40">
        <f t="shared" si="2"/>
        <v>0.3</v>
      </c>
      <c r="F18" s="43"/>
    </row>
    <row r="19" spans="1:32" ht="18" customHeight="1" x14ac:dyDescent="0.15">
      <c r="A19" s="41" t="s">
        <v>27</v>
      </c>
      <c r="B19" s="39">
        <v>2</v>
      </c>
      <c r="C19" s="39">
        <v>0</v>
      </c>
      <c r="D19" s="42">
        <f t="shared" si="1"/>
        <v>2</v>
      </c>
      <c r="E19" s="40">
        <f t="shared" si="2"/>
        <v>0.3</v>
      </c>
      <c r="F19" s="43"/>
      <c r="T19" s="60" t="s">
        <v>45</v>
      </c>
      <c r="U19" s="61"/>
      <c r="AF19" s="62" t="s">
        <v>29</v>
      </c>
    </row>
    <row r="20" spans="1:32" ht="18" customHeight="1" x14ac:dyDescent="0.15">
      <c r="A20" s="41" t="s">
        <v>30</v>
      </c>
      <c r="B20" s="39">
        <v>2</v>
      </c>
      <c r="C20" s="39">
        <v>0</v>
      </c>
      <c r="D20" s="42">
        <f t="shared" si="1"/>
        <v>2</v>
      </c>
      <c r="E20" s="40">
        <f t="shared" si="2"/>
        <v>0.3</v>
      </c>
      <c r="F20" s="43"/>
      <c r="T20" s="63"/>
      <c r="U20" s="64">
        <v>4</v>
      </c>
      <c r="V20" s="64">
        <v>5</v>
      </c>
      <c r="W20" s="64">
        <v>6</v>
      </c>
      <c r="X20" s="64">
        <v>7</v>
      </c>
      <c r="Y20" s="64">
        <v>8</v>
      </c>
      <c r="Z20" s="64">
        <v>9</v>
      </c>
      <c r="AA20" s="64">
        <v>10</v>
      </c>
      <c r="AB20" s="64">
        <v>11</v>
      </c>
      <c r="AC20" s="64">
        <v>12</v>
      </c>
      <c r="AD20" s="64">
        <v>1</v>
      </c>
      <c r="AE20" s="64">
        <v>2</v>
      </c>
      <c r="AF20" s="64">
        <v>3</v>
      </c>
    </row>
    <row r="21" spans="1:32" ht="18" customHeight="1" x14ac:dyDescent="0.15">
      <c r="A21" s="41" t="s">
        <v>31</v>
      </c>
      <c r="B21" s="39">
        <v>7</v>
      </c>
      <c r="C21" s="39">
        <v>0</v>
      </c>
      <c r="D21" s="42">
        <f t="shared" si="1"/>
        <v>7</v>
      </c>
      <c r="E21" s="40">
        <f t="shared" si="2"/>
        <v>1.2</v>
      </c>
      <c r="F21" s="43"/>
      <c r="T21" s="65" t="s">
        <v>32</v>
      </c>
      <c r="U21" s="66">
        <v>250</v>
      </c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</row>
    <row r="22" spans="1:32" ht="18" customHeight="1" x14ac:dyDescent="0.15">
      <c r="A22" s="41" t="s">
        <v>33</v>
      </c>
      <c r="B22" s="39">
        <v>1</v>
      </c>
      <c r="C22" s="39">
        <v>0</v>
      </c>
      <c r="D22" s="42">
        <f t="shared" si="1"/>
        <v>1</v>
      </c>
      <c r="E22" s="40">
        <f t="shared" si="2"/>
        <v>0.2</v>
      </c>
      <c r="F22" s="43"/>
      <c r="T22" s="67" t="s">
        <v>34</v>
      </c>
      <c r="U22" s="68">
        <v>330</v>
      </c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</row>
    <row r="23" spans="1:32" ht="18" customHeight="1" x14ac:dyDescent="0.15">
      <c r="A23" s="41" t="s">
        <v>35</v>
      </c>
      <c r="B23" s="39">
        <v>0</v>
      </c>
      <c r="C23" s="39">
        <v>1</v>
      </c>
      <c r="D23" s="42">
        <f t="shared" si="1"/>
        <v>1</v>
      </c>
      <c r="E23" s="40">
        <f t="shared" si="2"/>
        <v>0.2</v>
      </c>
      <c r="F23" s="43"/>
      <c r="T23" s="69" t="s">
        <v>7</v>
      </c>
      <c r="U23" s="70">
        <f t="shared" ref="U23:AF23" si="4">SUM(U21:U22)</f>
        <v>580</v>
      </c>
      <c r="V23" s="70">
        <f t="shared" si="4"/>
        <v>0</v>
      </c>
      <c r="W23" s="70">
        <f t="shared" si="4"/>
        <v>0</v>
      </c>
      <c r="X23" s="70">
        <f t="shared" si="4"/>
        <v>0</v>
      </c>
      <c r="Y23" s="70">
        <f t="shared" si="4"/>
        <v>0</v>
      </c>
      <c r="Z23" s="70">
        <f t="shared" si="4"/>
        <v>0</v>
      </c>
      <c r="AA23" s="70">
        <f t="shared" si="4"/>
        <v>0</v>
      </c>
      <c r="AB23" s="70">
        <f t="shared" si="4"/>
        <v>0</v>
      </c>
      <c r="AC23" s="70">
        <f t="shared" si="4"/>
        <v>0</v>
      </c>
      <c r="AD23" s="70">
        <f t="shared" si="4"/>
        <v>0</v>
      </c>
      <c r="AE23" s="70">
        <f t="shared" si="4"/>
        <v>0</v>
      </c>
      <c r="AF23" s="70">
        <f t="shared" si="4"/>
        <v>0</v>
      </c>
    </row>
    <row r="24" spans="1:32" ht="18" customHeight="1" x14ac:dyDescent="0.15">
      <c r="A24" s="41" t="s">
        <v>36</v>
      </c>
      <c r="B24" s="39">
        <v>0</v>
      </c>
      <c r="C24" s="39">
        <v>1</v>
      </c>
      <c r="D24" s="42">
        <f t="shared" si="1"/>
        <v>1</v>
      </c>
      <c r="E24" s="40">
        <f t="shared" si="2"/>
        <v>0.2</v>
      </c>
      <c r="F24" s="43"/>
    </row>
    <row r="25" spans="1:32" ht="18" customHeight="1" x14ac:dyDescent="0.15">
      <c r="A25" s="41" t="s">
        <v>37</v>
      </c>
      <c r="B25" s="39">
        <v>0</v>
      </c>
      <c r="C25" s="39">
        <v>6</v>
      </c>
      <c r="D25" s="42">
        <f t="shared" si="1"/>
        <v>6</v>
      </c>
      <c r="E25" s="40">
        <f t="shared" si="2"/>
        <v>1</v>
      </c>
      <c r="F25" s="43"/>
    </row>
    <row r="26" spans="1:32" ht="18" customHeight="1" x14ac:dyDescent="0.15">
      <c r="A26" s="41" t="s">
        <v>38</v>
      </c>
      <c r="B26" s="39">
        <v>0</v>
      </c>
      <c r="C26" s="39">
        <v>1</v>
      </c>
      <c r="D26" s="42">
        <f t="shared" si="1"/>
        <v>1</v>
      </c>
      <c r="E26" s="40">
        <f t="shared" si="2"/>
        <v>0.2</v>
      </c>
      <c r="F26" s="43"/>
    </row>
    <row r="27" spans="1:32" ht="18" customHeight="1" x14ac:dyDescent="0.15">
      <c r="A27" s="41" t="s">
        <v>39</v>
      </c>
      <c r="B27" s="39">
        <v>0</v>
      </c>
      <c r="C27" s="39">
        <v>1</v>
      </c>
      <c r="D27" s="42">
        <f t="shared" si="1"/>
        <v>1</v>
      </c>
      <c r="E27" s="40">
        <f t="shared" si="2"/>
        <v>0.2</v>
      </c>
      <c r="F27" s="43"/>
    </row>
    <row r="28" spans="1:32" ht="18" customHeight="1" x14ac:dyDescent="0.15">
      <c r="A28" s="71" t="s">
        <v>40</v>
      </c>
      <c r="B28" s="72">
        <f>SUM(B6:B27)</f>
        <v>250</v>
      </c>
      <c r="C28" s="72">
        <f>SUM(C6:C27)</f>
        <v>330</v>
      </c>
      <c r="D28" s="72">
        <f>SUM(D6:D27)</f>
        <v>580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  <c r="T30" s="76"/>
      <c r="U30" s="76"/>
      <c r="V30" s="76"/>
      <c r="W30" s="76"/>
      <c r="X30" s="76"/>
      <c r="Y30" s="76"/>
      <c r="Z30" s="76"/>
      <c r="AA30" s="76"/>
    </row>
    <row r="31" spans="1:32" ht="18" customHeight="1" x14ac:dyDescent="0.15">
      <c r="A31" s="36"/>
      <c r="B31" s="74"/>
      <c r="C31" s="74"/>
      <c r="D31" s="28"/>
      <c r="E31" s="75"/>
      <c r="F31" s="43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8"/>
      <c r="C3" s="8"/>
      <c r="D3" s="9" t="s">
        <v>46</v>
      </c>
      <c r="E3" s="9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18" customHeight="1" thickBot="1" x14ac:dyDescent="0.2">
      <c r="A4" s="14" t="s">
        <v>3</v>
      </c>
      <c r="B4" s="15"/>
      <c r="C4" s="15"/>
      <c r="D4" s="15"/>
      <c r="E4" s="16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18" customHeight="1" thickTop="1" x14ac:dyDescent="0.15">
      <c r="A5" s="24" t="s">
        <v>4</v>
      </c>
      <c r="B5" s="25" t="s">
        <v>5</v>
      </c>
      <c r="C5" s="25" t="s">
        <v>6</v>
      </c>
      <c r="D5" s="24" t="s">
        <v>7</v>
      </c>
      <c r="E5" s="26" t="s">
        <v>8</v>
      </c>
      <c r="G5" s="27"/>
      <c r="H5" s="28"/>
      <c r="I5" s="28"/>
      <c r="J5" s="28"/>
      <c r="K5" s="29"/>
      <c r="T5" s="30" t="s">
        <v>9</v>
      </c>
      <c r="U5" s="31">
        <v>112</v>
      </c>
      <c r="V5" s="31">
        <v>120</v>
      </c>
      <c r="W5" s="31">
        <f>U5+V5</f>
        <v>232</v>
      </c>
      <c r="X5" s="32">
        <f t="shared" ref="X5:X14" si="0">ROUND(W5/$D$28,3)*100</f>
        <v>39.900000000000006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18" customHeight="1" x14ac:dyDescent="0.15">
      <c r="A6" s="34" t="s">
        <v>9</v>
      </c>
      <c r="B6" s="31">
        <v>112</v>
      </c>
      <c r="C6" s="31">
        <v>120</v>
      </c>
      <c r="D6" s="31">
        <f t="shared" ref="D6:D27" si="1">B6+C6</f>
        <v>232</v>
      </c>
      <c r="E6" s="35">
        <f t="shared" ref="E6:E27" si="2">ROUND(D6/$D$28,3)*100</f>
        <v>39.900000000000006</v>
      </c>
      <c r="G6" s="36"/>
      <c r="H6" s="37"/>
      <c r="I6" s="37"/>
      <c r="J6" s="28"/>
      <c r="K6" s="29"/>
      <c r="T6" s="38" t="s">
        <v>10</v>
      </c>
      <c r="U6" s="39">
        <v>44</v>
      </c>
      <c r="V6" s="39">
        <v>118</v>
      </c>
      <c r="W6" s="31">
        <f t="shared" ref="W6:W14" si="3">U6+V6</f>
        <v>162</v>
      </c>
      <c r="X6" s="40">
        <f t="shared" si="0"/>
        <v>27.900000000000002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18" customHeight="1" x14ac:dyDescent="0.15">
      <c r="A7" s="41" t="s">
        <v>10</v>
      </c>
      <c r="B7" s="39">
        <v>44</v>
      </c>
      <c r="C7" s="39">
        <v>118</v>
      </c>
      <c r="D7" s="42">
        <f t="shared" si="1"/>
        <v>162</v>
      </c>
      <c r="E7" s="40">
        <f t="shared" si="2"/>
        <v>27.900000000000002</v>
      </c>
      <c r="F7" s="43"/>
      <c r="G7" s="36"/>
      <c r="H7" s="37"/>
      <c r="I7" s="37"/>
      <c r="J7" s="28"/>
      <c r="K7" s="29"/>
      <c r="T7" s="38" t="s">
        <v>11</v>
      </c>
      <c r="U7" s="39">
        <v>10</v>
      </c>
      <c r="V7" s="39">
        <v>62</v>
      </c>
      <c r="W7" s="31">
        <f t="shared" si="3"/>
        <v>72</v>
      </c>
      <c r="X7" s="40">
        <f t="shared" si="0"/>
        <v>12.4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18" customHeight="1" x14ac:dyDescent="0.15">
      <c r="A8" s="41" t="s">
        <v>11</v>
      </c>
      <c r="B8" s="39">
        <v>10</v>
      </c>
      <c r="C8" s="39">
        <v>62</v>
      </c>
      <c r="D8" s="42">
        <f t="shared" si="1"/>
        <v>72</v>
      </c>
      <c r="E8" s="40">
        <f t="shared" si="2"/>
        <v>12.4</v>
      </c>
      <c r="F8" s="43"/>
      <c r="G8" s="36"/>
      <c r="H8" s="37"/>
      <c r="I8" s="37"/>
      <c r="J8" s="28"/>
      <c r="K8" s="29"/>
      <c r="T8" s="38" t="s">
        <v>12</v>
      </c>
      <c r="U8" s="39">
        <v>17</v>
      </c>
      <c r="V8" s="39">
        <v>10</v>
      </c>
      <c r="W8" s="31">
        <f t="shared" si="3"/>
        <v>27</v>
      </c>
      <c r="X8" s="40">
        <f t="shared" si="0"/>
        <v>4.5999999999999996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18" customHeight="1" x14ac:dyDescent="0.15">
      <c r="A9" s="41" t="s">
        <v>12</v>
      </c>
      <c r="B9" s="39">
        <v>17</v>
      </c>
      <c r="C9" s="39">
        <v>10</v>
      </c>
      <c r="D9" s="42">
        <f t="shared" si="1"/>
        <v>27</v>
      </c>
      <c r="E9" s="40">
        <f t="shared" si="2"/>
        <v>4.5999999999999996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1</v>
      </c>
      <c r="W9" s="31">
        <f t="shared" si="3"/>
        <v>25</v>
      </c>
      <c r="X9" s="40">
        <f t="shared" si="0"/>
        <v>4.3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18" customHeight="1" x14ac:dyDescent="0.15">
      <c r="A10" s="41" t="s">
        <v>13</v>
      </c>
      <c r="B10" s="39">
        <v>24</v>
      </c>
      <c r="C10" s="39">
        <v>1</v>
      </c>
      <c r="D10" s="42">
        <f t="shared" si="1"/>
        <v>25</v>
      </c>
      <c r="E10" s="40">
        <f t="shared" si="2"/>
        <v>4.3</v>
      </c>
      <c r="F10" s="43"/>
      <c r="G10" s="36"/>
      <c r="H10" s="37"/>
      <c r="I10" s="37"/>
      <c r="J10" s="28"/>
      <c r="K10" s="29"/>
      <c r="T10" s="38" t="s">
        <v>14</v>
      </c>
      <c r="U10" s="39">
        <v>12</v>
      </c>
      <c r="V10" s="39">
        <v>8</v>
      </c>
      <c r="W10" s="31">
        <f t="shared" si="3"/>
        <v>20</v>
      </c>
      <c r="X10" s="40">
        <f t="shared" si="0"/>
        <v>3.4000000000000004</v>
      </c>
    </row>
    <row r="11" spans="1:33" ht="18" customHeight="1" x14ac:dyDescent="0.15">
      <c r="A11" s="41" t="s">
        <v>14</v>
      </c>
      <c r="B11" s="39">
        <v>12</v>
      </c>
      <c r="C11" s="39">
        <v>8</v>
      </c>
      <c r="D11" s="42">
        <f t="shared" si="1"/>
        <v>20</v>
      </c>
      <c r="E11" s="40">
        <f t="shared" si="2"/>
        <v>3.4000000000000004</v>
      </c>
      <c r="F11" s="43"/>
      <c r="G11" s="36"/>
      <c r="H11" s="37"/>
      <c r="I11" s="37"/>
      <c r="J11" s="28"/>
      <c r="K11" s="29"/>
      <c r="T11" s="38" t="s">
        <v>42</v>
      </c>
      <c r="U11" s="39">
        <v>7</v>
      </c>
      <c r="V11" s="39">
        <v>0</v>
      </c>
      <c r="W11" s="31">
        <f t="shared" si="3"/>
        <v>7</v>
      </c>
      <c r="X11" s="40">
        <f t="shared" si="0"/>
        <v>1.2</v>
      </c>
    </row>
    <row r="12" spans="1:33" ht="18" customHeight="1" x14ac:dyDescent="0.15">
      <c r="A12" s="41" t="s">
        <v>16</v>
      </c>
      <c r="B12" s="39">
        <v>7</v>
      </c>
      <c r="C12" s="39">
        <v>0</v>
      </c>
      <c r="D12" s="42">
        <f t="shared" si="1"/>
        <v>7</v>
      </c>
      <c r="E12" s="40">
        <f t="shared" si="2"/>
        <v>1.2</v>
      </c>
      <c r="F12" s="43"/>
      <c r="G12" s="36"/>
      <c r="H12" s="37"/>
      <c r="I12" s="37"/>
      <c r="J12" s="28"/>
      <c r="K12" s="29"/>
      <c r="T12" s="38" t="s">
        <v>16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18" customHeight="1" x14ac:dyDescent="0.15">
      <c r="A13" s="41" t="s">
        <v>17</v>
      </c>
      <c r="B13" s="39">
        <v>3</v>
      </c>
      <c r="C13" s="39">
        <v>0</v>
      </c>
      <c r="D13" s="42">
        <f t="shared" si="1"/>
        <v>3</v>
      </c>
      <c r="E13" s="40">
        <f t="shared" si="2"/>
        <v>0.5</v>
      </c>
      <c r="F13" s="43"/>
      <c r="G13" s="36"/>
      <c r="H13" s="37"/>
      <c r="I13" s="37"/>
      <c r="J13" s="28"/>
      <c r="K13" s="29"/>
      <c r="T13" s="83" t="s">
        <v>47</v>
      </c>
      <c r="U13" s="84">
        <v>0</v>
      </c>
      <c r="V13" s="84">
        <v>7</v>
      </c>
      <c r="W13" s="85">
        <f t="shared" si="3"/>
        <v>7</v>
      </c>
      <c r="X13" s="86">
        <f t="shared" si="0"/>
        <v>1.2</v>
      </c>
    </row>
    <row r="14" spans="1:33" ht="18" customHeight="1" x14ac:dyDescent="0.15">
      <c r="A14" s="41" t="s">
        <v>19</v>
      </c>
      <c r="B14" s="39">
        <v>1</v>
      </c>
      <c r="C14" s="39">
        <v>1</v>
      </c>
      <c r="D14" s="42">
        <f t="shared" si="1"/>
        <v>2</v>
      </c>
      <c r="E14" s="40">
        <f t="shared" si="2"/>
        <v>0.3</v>
      </c>
      <c r="F14" s="43"/>
      <c r="G14" s="48"/>
      <c r="H14" s="37"/>
      <c r="I14" s="37"/>
      <c r="J14" s="37"/>
      <c r="K14" s="49"/>
      <c r="L14" s="50" t="s">
        <v>20</v>
      </c>
      <c r="M14" s="50"/>
      <c r="N14" s="50"/>
      <c r="O14" s="50"/>
      <c r="P14" s="50"/>
      <c r="Q14" s="50"/>
      <c r="R14" s="50"/>
      <c r="T14" s="87" t="s">
        <v>18</v>
      </c>
      <c r="U14" s="88">
        <v>16</v>
      </c>
      <c r="V14" s="88">
        <v>6</v>
      </c>
      <c r="W14" s="46">
        <f t="shared" si="3"/>
        <v>22</v>
      </c>
      <c r="X14" s="47">
        <f t="shared" si="0"/>
        <v>3.8</v>
      </c>
    </row>
    <row r="15" spans="1:33" ht="18" customHeight="1" x14ac:dyDescent="0.15">
      <c r="A15" s="41" t="s">
        <v>21</v>
      </c>
      <c r="B15" s="39">
        <v>2</v>
      </c>
      <c r="C15" s="39">
        <v>1</v>
      </c>
      <c r="D15" s="42">
        <f t="shared" si="1"/>
        <v>3</v>
      </c>
      <c r="E15" s="40">
        <f t="shared" si="2"/>
        <v>0.5</v>
      </c>
      <c r="F15" s="43"/>
      <c r="G15" s="53"/>
      <c r="H15" s="54"/>
      <c r="I15" s="54"/>
      <c r="J15" s="54"/>
      <c r="K15" s="54"/>
      <c r="L15" s="50" t="s">
        <v>43</v>
      </c>
      <c r="M15" s="50"/>
      <c r="N15" s="50"/>
      <c r="O15" s="50"/>
      <c r="P15" s="50"/>
      <c r="Q15" s="50"/>
      <c r="R15" s="50"/>
      <c r="U15" s="51">
        <f>B28</f>
        <v>249</v>
      </c>
      <c r="V15" s="51">
        <f>C28</f>
        <v>332</v>
      </c>
      <c r="W15" s="51">
        <f>D28</f>
        <v>581</v>
      </c>
      <c r="X15" s="52">
        <f>SUM(X5:X14)</f>
        <v>99.90000000000002</v>
      </c>
    </row>
    <row r="16" spans="1:33" ht="18" customHeight="1" x14ac:dyDescent="0.15">
      <c r="A16" s="41" t="s">
        <v>23</v>
      </c>
      <c r="B16" s="39">
        <v>2</v>
      </c>
      <c r="C16" s="39">
        <v>0</v>
      </c>
      <c r="D16" s="42">
        <f t="shared" si="1"/>
        <v>2</v>
      </c>
      <c r="E16" s="40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18" customHeight="1" x14ac:dyDescent="0.15">
      <c r="A17" s="41" t="s">
        <v>25</v>
      </c>
      <c r="B17" s="39">
        <v>1</v>
      </c>
      <c r="C17" s="39">
        <v>0</v>
      </c>
      <c r="D17" s="42">
        <f t="shared" si="1"/>
        <v>1</v>
      </c>
      <c r="E17" s="40">
        <f t="shared" si="2"/>
        <v>0.2</v>
      </c>
      <c r="F17" s="43"/>
      <c r="T17" s="59" t="s">
        <v>44</v>
      </c>
      <c r="U17" s="56"/>
      <c r="V17" s="56"/>
      <c r="W17" s="56"/>
      <c r="X17" s="56"/>
    </row>
    <row r="18" spans="1:32" ht="18" customHeight="1" x14ac:dyDescent="0.15">
      <c r="A18" s="41" t="s">
        <v>26</v>
      </c>
      <c r="B18" s="39">
        <v>3</v>
      </c>
      <c r="C18" s="39">
        <v>0</v>
      </c>
      <c r="D18" s="42">
        <f t="shared" si="1"/>
        <v>3</v>
      </c>
      <c r="E18" s="40">
        <f t="shared" si="2"/>
        <v>0.5</v>
      </c>
      <c r="F18" s="43"/>
    </row>
    <row r="19" spans="1:32" ht="18" customHeight="1" x14ac:dyDescent="0.15">
      <c r="A19" s="41" t="s">
        <v>27</v>
      </c>
      <c r="B19" s="39">
        <v>1</v>
      </c>
      <c r="C19" s="39">
        <v>0</v>
      </c>
      <c r="D19" s="42">
        <f t="shared" si="1"/>
        <v>1</v>
      </c>
      <c r="E19" s="40">
        <f t="shared" si="2"/>
        <v>0.2</v>
      </c>
      <c r="F19" s="43"/>
    </row>
    <row r="20" spans="1:32" ht="18" customHeight="1" x14ac:dyDescent="0.15">
      <c r="A20" s="41" t="s">
        <v>30</v>
      </c>
      <c r="B20" s="39">
        <v>2</v>
      </c>
      <c r="C20" s="39">
        <v>0</v>
      </c>
      <c r="D20" s="42">
        <f t="shared" si="1"/>
        <v>2</v>
      </c>
      <c r="E20" s="40">
        <f t="shared" si="2"/>
        <v>0.3</v>
      </c>
      <c r="F20" s="43"/>
      <c r="T20" s="60" t="s">
        <v>45</v>
      </c>
      <c r="U20" s="61"/>
      <c r="AF20" s="62"/>
    </row>
    <row r="21" spans="1:32" ht="18" customHeight="1" x14ac:dyDescent="0.15">
      <c r="A21" s="41" t="s">
        <v>31</v>
      </c>
      <c r="B21" s="39">
        <v>7</v>
      </c>
      <c r="C21" s="39">
        <v>0</v>
      </c>
      <c r="D21" s="42">
        <f t="shared" si="1"/>
        <v>7</v>
      </c>
      <c r="E21" s="40">
        <f t="shared" si="2"/>
        <v>1.2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18" customHeight="1" x14ac:dyDescent="0.15">
      <c r="A22" s="41" t="s">
        <v>33</v>
      </c>
      <c r="B22" s="39">
        <v>1</v>
      </c>
      <c r="C22" s="39">
        <v>1</v>
      </c>
      <c r="D22" s="42">
        <f t="shared" si="1"/>
        <v>2</v>
      </c>
      <c r="E22" s="40">
        <f t="shared" si="2"/>
        <v>0.3</v>
      </c>
      <c r="F22" s="43"/>
      <c r="T22" s="65" t="s">
        <v>32</v>
      </c>
      <c r="U22" s="66">
        <v>250</v>
      </c>
      <c r="V22" s="66">
        <v>249</v>
      </c>
      <c r="W22" s="66"/>
      <c r="X22" s="66"/>
      <c r="Y22" s="66"/>
      <c r="Z22" s="66"/>
      <c r="AA22" s="66"/>
      <c r="AB22" s="66"/>
      <c r="AC22" s="66"/>
      <c r="AD22" s="66"/>
      <c r="AE22" s="66"/>
      <c r="AF22" s="66"/>
    </row>
    <row r="23" spans="1:32" ht="18" customHeight="1" x14ac:dyDescent="0.15">
      <c r="A23" s="41" t="s">
        <v>35</v>
      </c>
      <c r="B23" s="39">
        <v>0</v>
      </c>
      <c r="C23" s="39">
        <v>1</v>
      </c>
      <c r="D23" s="42">
        <f t="shared" si="1"/>
        <v>1</v>
      </c>
      <c r="E23" s="40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/>
      <c r="X23" s="68"/>
      <c r="Y23" s="68"/>
      <c r="Z23" s="68"/>
      <c r="AA23" s="68"/>
      <c r="AB23" s="68"/>
      <c r="AC23" s="68"/>
      <c r="AD23" s="68"/>
      <c r="AE23" s="68"/>
      <c r="AF23" s="68"/>
    </row>
    <row r="24" spans="1:32" ht="18" customHeight="1" x14ac:dyDescent="0.15">
      <c r="A24" s="41" t="s">
        <v>36</v>
      </c>
      <c r="B24" s="39">
        <v>0</v>
      </c>
      <c r="C24" s="39">
        <v>1</v>
      </c>
      <c r="D24" s="42">
        <f t="shared" si="1"/>
        <v>1</v>
      </c>
      <c r="E24" s="40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0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18" customHeight="1" x14ac:dyDescent="0.15">
      <c r="A25" s="41" t="s">
        <v>37</v>
      </c>
      <c r="B25" s="39">
        <v>0</v>
      </c>
      <c r="C25" s="39">
        <v>7</v>
      </c>
      <c r="D25" s="42">
        <f t="shared" si="1"/>
        <v>7</v>
      </c>
      <c r="E25" s="40">
        <f t="shared" si="2"/>
        <v>1.2</v>
      </c>
      <c r="F25" s="43"/>
    </row>
    <row r="26" spans="1:32" ht="18" customHeight="1" x14ac:dyDescent="0.15">
      <c r="A26" s="41" t="s">
        <v>38</v>
      </c>
      <c r="B26" s="39">
        <v>0</v>
      </c>
      <c r="C26" s="39">
        <v>0</v>
      </c>
      <c r="D26" s="42">
        <f t="shared" si="1"/>
        <v>0</v>
      </c>
      <c r="E26" s="40">
        <f t="shared" si="2"/>
        <v>0</v>
      </c>
      <c r="F26" s="43"/>
    </row>
    <row r="27" spans="1:32" ht="18" customHeight="1" x14ac:dyDescent="0.15">
      <c r="A27" s="41" t="s">
        <v>39</v>
      </c>
      <c r="B27" s="39">
        <v>0</v>
      </c>
      <c r="C27" s="39">
        <v>1</v>
      </c>
      <c r="D27" s="42">
        <f t="shared" si="1"/>
        <v>1</v>
      </c>
      <c r="E27" s="40">
        <f t="shared" si="2"/>
        <v>0.2</v>
      </c>
      <c r="F27" s="43"/>
    </row>
    <row r="28" spans="1:32" ht="18" customHeight="1" x14ac:dyDescent="0.15">
      <c r="A28" s="71" t="s">
        <v>40</v>
      </c>
      <c r="B28" s="72">
        <f>SUM(B6:B27)</f>
        <v>249</v>
      </c>
      <c r="C28" s="72">
        <f>SUM(C6:C27)</f>
        <v>332</v>
      </c>
      <c r="D28" s="72">
        <f>SUM(D6:D27)</f>
        <v>581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8"/>
      <c r="C3" s="8"/>
      <c r="D3" s="9" t="s">
        <v>48</v>
      </c>
      <c r="E3" s="9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18" customHeight="1" thickBot="1" x14ac:dyDescent="0.2">
      <c r="A4" s="14" t="s">
        <v>3</v>
      </c>
      <c r="B4" s="15"/>
      <c r="C4" s="15"/>
      <c r="D4" s="15"/>
      <c r="E4" s="16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18" customHeight="1" thickTop="1" x14ac:dyDescent="0.15">
      <c r="A5" s="24" t="s">
        <v>4</v>
      </c>
      <c r="B5" s="25" t="s">
        <v>5</v>
      </c>
      <c r="C5" s="25" t="s">
        <v>6</v>
      </c>
      <c r="D5" s="24" t="s">
        <v>7</v>
      </c>
      <c r="E5" s="26" t="s">
        <v>8</v>
      </c>
      <c r="G5" s="27"/>
      <c r="H5" s="28"/>
      <c r="I5" s="28"/>
      <c r="J5" s="28"/>
      <c r="K5" s="29"/>
      <c r="T5" s="30" t="s">
        <v>9</v>
      </c>
      <c r="U5" s="31">
        <v>114</v>
      </c>
      <c r="V5" s="31">
        <v>120</v>
      </c>
      <c r="W5" s="31">
        <f>U5+V5</f>
        <v>234</v>
      </c>
      <c r="X5" s="32">
        <f t="shared" ref="X5:X14" si="0">ROUND(W5/$D$28,3)*100</f>
        <v>39.700000000000003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18" customHeight="1" x14ac:dyDescent="0.15">
      <c r="A6" s="34" t="s">
        <v>9</v>
      </c>
      <c r="B6" s="31">
        <v>114</v>
      </c>
      <c r="C6" s="31">
        <v>120</v>
      </c>
      <c r="D6" s="31">
        <f t="shared" ref="D6:D27" si="1">B6+C6</f>
        <v>234</v>
      </c>
      <c r="E6" s="35">
        <f t="shared" ref="E6:E27" si="2">ROUND(D6/$D$28,3)*100</f>
        <v>39.700000000000003</v>
      </c>
      <c r="G6" s="36"/>
      <c r="H6" s="37"/>
      <c r="I6" s="37"/>
      <c r="J6" s="28"/>
      <c r="K6" s="29"/>
      <c r="T6" s="38" t="s">
        <v>10</v>
      </c>
      <c r="U6" s="39">
        <v>46</v>
      </c>
      <c r="V6" s="39">
        <v>119</v>
      </c>
      <c r="W6" s="31">
        <f t="shared" ref="W6:W14" si="3">U6+V6</f>
        <v>165</v>
      </c>
      <c r="X6" s="40">
        <f t="shared" si="0"/>
        <v>28.000000000000004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18" customHeight="1" x14ac:dyDescent="0.15">
      <c r="A7" s="41" t="s">
        <v>10</v>
      </c>
      <c r="B7" s="39">
        <v>46</v>
      </c>
      <c r="C7" s="39">
        <v>119</v>
      </c>
      <c r="D7" s="42">
        <f t="shared" si="1"/>
        <v>165</v>
      </c>
      <c r="E7" s="40">
        <f t="shared" si="2"/>
        <v>28.000000000000004</v>
      </c>
      <c r="F7" s="43"/>
      <c r="G7" s="36"/>
      <c r="H7" s="37"/>
      <c r="I7" s="37"/>
      <c r="J7" s="28"/>
      <c r="K7" s="29"/>
      <c r="T7" s="38" t="s">
        <v>11</v>
      </c>
      <c r="U7" s="39">
        <v>10</v>
      </c>
      <c r="V7" s="39">
        <v>62</v>
      </c>
      <c r="W7" s="31">
        <f t="shared" si="3"/>
        <v>72</v>
      </c>
      <c r="X7" s="40">
        <f t="shared" si="0"/>
        <v>12.2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18" customHeight="1" x14ac:dyDescent="0.15">
      <c r="A8" s="41" t="s">
        <v>11</v>
      </c>
      <c r="B8" s="39">
        <v>10</v>
      </c>
      <c r="C8" s="39">
        <v>62</v>
      </c>
      <c r="D8" s="42">
        <f t="shared" si="1"/>
        <v>72</v>
      </c>
      <c r="E8" s="40">
        <f t="shared" si="2"/>
        <v>12.2</v>
      </c>
      <c r="F8" s="43"/>
      <c r="G8" s="36"/>
      <c r="H8" s="37"/>
      <c r="I8" s="37"/>
      <c r="J8" s="28"/>
      <c r="K8" s="29"/>
      <c r="T8" s="38" t="s">
        <v>12</v>
      </c>
      <c r="U8" s="39">
        <v>18</v>
      </c>
      <c r="V8" s="39">
        <v>11</v>
      </c>
      <c r="W8" s="31">
        <f t="shared" si="3"/>
        <v>29</v>
      </c>
      <c r="X8" s="40">
        <f t="shared" si="0"/>
        <v>4.9000000000000004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18" customHeight="1" x14ac:dyDescent="0.15">
      <c r="A9" s="41" t="s">
        <v>12</v>
      </c>
      <c r="B9" s="39">
        <v>18</v>
      </c>
      <c r="C9" s="39">
        <v>11</v>
      </c>
      <c r="D9" s="42">
        <f t="shared" si="1"/>
        <v>29</v>
      </c>
      <c r="E9" s="40">
        <f t="shared" si="2"/>
        <v>4.9000000000000004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1</v>
      </c>
      <c r="W9" s="31">
        <f t="shared" si="3"/>
        <v>25</v>
      </c>
      <c r="X9" s="40">
        <f t="shared" si="0"/>
        <v>4.2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18" customHeight="1" x14ac:dyDescent="0.15">
      <c r="A10" s="41" t="s">
        <v>13</v>
      </c>
      <c r="B10" s="39">
        <v>24</v>
      </c>
      <c r="C10" s="39">
        <v>1</v>
      </c>
      <c r="D10" s="42">
        <f t="shared" si="1"/>
        <v>25</v>
      </c>
      <c r="E10" s="40">
        <f t="shared" si="2"/>
        <v>4.2</v>
      </c>
      <c r="F10" s="43"/>
      <c r="G10" s="36"/>
      <c r="H10" s="37"/>
      <c r="I10" s="37"/>
      <c r="J10" s="28"/>
      <c r="K10" s="29"/>
      <c r="T10" s="38" t="s">
        <v>14</v>
      </c>
      <c r="U10" s="39">
        <v>12</v>
      </c>
      <c r="V10" s="39">
        <v>8</v>
      </c>
      <c r="W10" s="31">
        <f t="shared" si="3"/>
        <v>20</v>
      </c>
      <c r="X10" s="40">
        <f t="shared" si="0"/>
        <v>3.4000000000000004</v>
      </c>
    </row>
    <row r="11" spans="1:33" ht="18" customHeight="1" x14ac:dyDescent="0.15">
      <c r="A11" s="41" t="s">
        <v>14</v>
      </c>
      <c r="B11" s="39">
        <v>12</v>
      </c>
      <c r="C11" s="39">
        <v>8</v>
      </c>
      <c r="D11" s="42">
        <f t="shared" si="1"/>
        <v>20</v>
      </c>
      <c r="E11" s="40">
        <f t="shared" si="2"/>
        <v>3.4000000000000004</v>
      </c>
      <c r="F11" s="43"/>
      <c r="G11" s="36"/>
      <c r="H11" s="37"/>
      <c r="I11" s="37"/>
      <c r="J11" s="28"/>
      <c r="K11" s="29"/>
      <c r="T11" s="38" t="s">
        <v>42</v>
      </c>
      <c r="U11" s="39">
        <v>7</v>
      </c>
      <c r="V11" s="39">
        <v>0</v>
      </c>
      <c r="W11" s="31">
        <f t="shared" si="3"/>
        <v>7</v>
      </c>
      <c r="X11" s="40">
        <f t="shared" si="0"/>
        <v>1.2</v>
      </c>
    </row>
    <row r="12" spans="1:33" ht="18" customHeight="1" x14ac:dyDescent="0.15">
      <c r="A12" s="41" t="s">
        <v>16</v>
      </c>
      <c r="B12" s="39">
        <v>7</v>
      </c>
      <c r="C12" s="39">
        <v>0</v>
      </c>
      <c r="D12" s="42">
        <f t="shared" si="1"/>
        <v>7</v>
      </c>
      <c r="E12" s="40">
        <f t="shared" si="2"/>
        <v>1.2</v>
      </c>
      <c r="F12" s="43"/>
      <c r="G12" s="36"/>
      <c r="H12" s="37"/>
      <c r="I12" s="37"/>
      <c r="J12" s="28"/>
      <c r="K12" s="29"/>
      <c r="T12" s="38" t="s">
        <v>16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18" customHeight="1" x14ac:dyDescent="0.15">
      <c r="A13" s="41" t="s">
        <v>17</v>
      </c>
      <c r="B13" s="39">
        <v>3</v>
      </c>
      <c r="C13" s="39">
        <v>0</v>
      </c>
      <c r="D13" s="42">
        <f t="shared" si="1"/>
        <v>3</v>
      </c>
      <c r="E13" s="40">
        <f t="shared" si="2"/>
        <v>0.5</v>
      </c>
      <c r="F13" s="43"/>
      <c r="G13" s="36"/>
      <c r="H13" s="37"/>
      <c r="I13" s="37"/>
      <c r="J13" s="28"/>
      <c r="K13" s="29"/>
      <c r="T13" s="83" t="s">
        <v>47</v>
      </c>
      <c r="U13" s="84">
        <v>0</v>
      </c>
      <c r="V13" s="84">
        <v>7</v>
      </c>
      <c r="W13" s="85">
        <f t="shared" si="3"/>
        <v>7</v>
      </c>
      <c r="X13" s="86">
        <f t="shared" si="0"/>
        <v>1.2</v>
      </c>
    </row>
    <row r="14" spans="1:33" ht="18" customHeight="1" x14ac:dyDescent="0.15">
      <c r="A14" s="41" t="s">
        <v>19</v>
      </c>
      <c r="B14" s="39">
        <v>1</v>
      </c>
      <c r="C14" s="39">
        <v>1</v>
      </c>
      <c r="D14" s="42">
        <f t="shared" si="1"/>
        <v>2</v>
      </c>
      <c r="E14" s="40">
        <f t="shared" si="2"/>
        <v>0.3</v>
      </c>
      <c r="F14" s="43"/>
      <c r="G14" s="48"/>
      <c r="H14" s="37"/>
      <c r="I14" s="37"/>
      <c r="J14" s="37"/>
      <c r="K14" s="49"/>
      <c r="L14" s="50" t="s">
        <v>20</v>
      </c>
      <c r="M14" s="50"/>
      <c r="N14" s="50"/>
      <c r="O14" s="50"/>
      <c r="P14" s="50"/>
      <c r="Q14" s="50"/>
      <c r="R14" s="50"/>
      <c r="T14" s="87" t="s">
        <v>18</v>
      </c>
      <c r="U14" s="88">
        <v>17</v>
      </c>
      <c r="V14" s="88">
        <v>6</v>
      </c>
      <c r="W14" s="46">
        <f t="shared" si="3"/>
        <v>23</v>
      </c>
      <c r="X14" s="47">
        <f t="shared" si="0"/>
        <v>3.9</v>
      </c>
    </row>
    <row r="15" spans="1:33" ht="18" customHeight="1" x14ac:dyDescent="0.15">
      <c r="A15" s="41" t="s">
        <v>21</v>
      </c>
      <c r="B15" s="39">
        <v>2</v>
      </c>
      <c r="C15" s="39">
        <v>1</v>
      </c>
      <c r="D15" s="42">
        <f t="shared" si="1"/>
        <v>3</v>
      </c>
      <c r="E15" s="40">
        <f t="shared" si="2"/>
        <v>0.5</v>
      </c>
      <c r="F15" s="43"/>
      <c r="G15" s="53"/>
      <c r="H15" s="54"/>
      <c r="I15" s="54"/>
      <c r="J15" s="54"/>
      <c r="K15" s="54"/>
      <c r="L15" s="50" t="s">
        <v>43</v>
      </c>
      <c r="M15" s="50"/>
      <c r="N15" s="50"/>
      <c r="O15" s="50"/>
      <c r="P15" s="50"/>
      <c r="Q15" s="50"/>
      <c r="R15" s="50"/>
      <c r="U15" s="51">
        <f>B28</f>
        <v>255</v>
      </c>
      <c r="V15" s="51">
        <f>C28</f>
        <v>334</v>
      </c>
      <c r="W15" s="51">
        <f>D28</f>
        <v>589</v>
      </c>
      <c r="X15" s="52">
        <f>SUM(X5:X14)</f>
        <v>99.900000000000034</v>
      </c>
    </row>
    <row r="16" spans="1:33" ht="18" customHeight="1" x14ac:dyDescent="0.15">
      <c r="A16" s="41" t="s">
        <v>23</v>
      </c>
      <c r="B16" s="39">
        <v>2</v>
      </c>
      <c r="C16" s="39">
        <v>0</v>
      </c>
      <c r="D16" s="42">
        <f t="shared" si="1"/>
        <v>2</v>
      </c>
      <c r="E16" s="40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18" customHeight="1" x14ac:dyDescent="0.15">
      <c r="A17" s="41" t="s">
        <v>25</v>
      </c>
      <c r="B17" s="39">
        <v>2</v>
      </c>
      <c r="C17" s="39">
        <v>0</v>
      </c>
      <c r="D17" s="42">
        <f t="shared" si="1"/>
        <v>2</v>
      </c>
      <c r="E17" s="40">
        <f t="shared" si="2"/>
        <v>0.3</v>
      </c>
      <c r="F17" s="43"/>
      <c r="T17" s="59" t="s">
        <v>49</v>
      </c>
      <c r="U17" s="56"/>
      <c r="V17" s="56"/>
      <c r="W17" s="56"/>
      <c r="X17" s="56"/>
    </row>
    <row r="18" spans="1:32" ht="18" customHeight="1" x14ac:dyDescent="0.15">
      <c r="A18" s="41" t="s">
        <v>26</v>
      </c>
      <c r="B18" s="39">
        <v>3</v>
      </c>
      <c r="C18" s="39">
        <v>0</v>
      </c>
      <c r="D18" s="42">
        <f t="shared" si="1"/>
        <v>3</v>
      </c>
      <c r="E18" s="40">
        <f t="shared" si="2"/>
        <v>0.5</v>
      </c>
      <c r="F18" s="43"/>
    </row>
    <row r="19" spans="1:32" ht="18" customHeight="1" x14ac:dyDescent="0.15">
      <c r="A19" s="41" t="s">
        <v>27</v>
      </c>
      <c r="B19" s="39">
        <v>1</v>
      </c>
      <c r="C19" s="39">
        <v>0</v>
      </c>
      <c r="D19" s="42">
        <f t="shared" si="1"/>
        <v>1</v>
      </c>
      <c r="E19" s="40">
        <f t="shared" si="2"/>
        <v>0.2</v>
      </c>
      <c r="F19" s="43"/>
    </row>
    <row r="20" spans="1:32" ht="18" customHeight="1" x14ac:dyDescent="0.15">
      <c r="A20" s="41" t="s">
        <v>30</v>
      </c>
      <c r="B20" s="39">
        <v>2</v>
      </c>
      <c r="C20" s="39">
        <v>0</v>
      </c>
      <c r="D20" s="42">
        <f t="shared" si="1"/>
        <v>2</v>
      </c>
      <c r="E20" s="40">
        <f t="shared" si="2"/>
        <v>0.3</v>
      </c>
      <c r="F20" s="43"/>
      <c r="T20" s="60" t="s">
        <v>45</v>
      </c>
      <c r="U20" s="61"/>
      <c r="AF20" s="62"/>
    </row>
    <row r="21" spans="1:32" ht="18" customHeight="1" x14ac:dyDescent="0.15">
      <c r="A21" s="41" t="s">
        <v>31</v>
      </c>
      <c r="B21" s="39">
        <v>7</v>
      </c>
      <c r="C21" s="39">
        <v>0</v>
      </c>
      <c r="D21" s="42">
        <f t="shared" si="1"/>
        <v>7</v>
      </c>
      <c r="E21" s="40">
        <f t="shared" si="2"/>
        <v>1.2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18" customHeight="1" x14ac:dyDescent="0.15">
      <c r="A22" s="41" t="s">
        <v>33</v>
      </c>
      <c r="B22" s="39">
        <v>1</v>
      </c>
      <c r="C22" s="39">
        <v>1</v>
      </c>
      <c r="D22" s="42">
        <f t="shared" si="1"/>
        <v>2</v>
      </c>
      <c r="E22" s="40">
        <f t="shared" si="2"/>
        <v>0.3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/>
      <c r="Y22" s="66"/>
      <c r="Z22" s="66"/>
      <c r="AA22" s="66"/>
      <c r="AB22" s="66"/>
      <c r="AC22" s="66"/>
      <c r="AD22" s="66"/>
      <c r="AE22" s="66"/>
      <c r="AF22" s="66"/>
    </row>
    <row r="23" spans="1:32" ht="18" customHeight="1" x14ac:dyDescent="0.15">
      <c r="A23" s="41" t="s">
        <v>35</v>
      </c>
      <c r="B23" s="39">
        <v>0</v>
      </c>
      <c r="C23" s="39">
        <v>1</v>
      </c>
      <c r="D23" s="42">
        <f t="shared" si="1"/>
        <v>1</v>
      </c>
      <c r="E23" s="40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/>
      <c r="Y23" s="68"/>
      <c r="Z23" s="68"/>
      <c r="AA23" s="68"/>
      <c r="AB23" s="68"/>
      <c r="AC23" s="68"/>
      <c r="AD23" s="68"/>
      <c r="AE23" s="68"/>
      <c r="AF23" s="68"/>
    </row>
    <row r="24" spans="1:32" ht="18" customHeight="1" x14ac:dyDescent="0.15">
      <c r="A24" s="41" t="s">
        <v>36</v>
      </c>
      <c r="B24" s="39">
        <v>0</v>
      </c>
      <c r="C24" s="39">
        <v>1</v>
      </c>
      <c r="D24" s="42">
        <f t="shared" si="1"/>
        <v>1</v>
      </c>
      <c r="E24" s="40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0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18" customHeight="1" x14ac:dyDescent="0.15">
      <c r="A25" s="41" t="s">
        <v>37</v>
      </c>
      <c r="B25" s="39">
        <v>0</v>
      </c>
      <c r="C25" s="39">
        <v>7</v>
      </c>
      <c r="D25" s="42">
        <f t="shared" si="1"/>
        <v>7</v>
      </c>
      <c r="E25" s="40">
        <f t="shared" si="2"/>
        <v>1.2</v>
      </c>
      <c r="F25" s="43"/>
    </row>
    <row r="26" spans="1:32" ht="18" customHeight="1" x14ac:dyDescent="0.15">
      <c r="A26" s="41" t="s">
        <v>38</v>
      </c>
      <c r="B26" s="39">
        <v>0</v>
      </c>
      <c r="C26" s="39">
        <v>0</v>
      </c>
      <c r="D26" s="42">
        <f t="shared" si="1"/>
        <v>0</v>
      </c>
      <c r="E26" s="40">
        <f t="shared" si="2"/>
        <v>0</v>
      </c>
      <c r="F26" s="43"/>
    </row>
    <row r="27" spans="1:32" ht="18" customHeight="1" x14ac:dyDescent="0.15">
      <c r="A27" s="41" t="s">
        <v>39</v>
      </c>
      <c r="B27" s="39">
        <v>0</v>
      </c>
      <c r="C27" s="39">
        <v>1</v>
      </c>
      <c r="D27" s="42">
        <f t="shared" si="1"/>
        <v>1</v>
      </c>
      <c r="E27" s="40">
        <f t="shared" si="2"/>
        <v>0.2</v>
      </c>
      <c r="F27" s="43"/>
    </row>
    <row r="28" spans="1:32" ht="18" customHeight="1" x14ac:dyDescent="0.15">
      <c r="A28" s="71" t="s">
        <v>40</v>
      </c>
      <c r="B28" s="72">
        <f>SUM(B6:B27)</f>
        <v>255</v>
      </c>
      <c r="C28" s="72">
        <f>SUM(C6:C27)</f>
        <v>334</v>
      </c>
      <c r="D28" s="72">
        <f>SUM(D6:D27)</f>
        <v>589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7">
    <mergeCell ref="L15:R15"/>
    <mergeCell ref="A1:D1"/>
    <mergeCell ref="A3:C3"/>
    <mergeCell ref="D3:E3"/>
    <mergeCell ref="L3:M3"/>
    <mergeCell ref="A4:E4"/>
    <mergeCell ref="L14:R1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51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113</v>
      </c>
      <c r="V5" s="31">
        <v>121</v>
      </c>
      <c r="W5" s="31">
        <f>U5+V5</f>
        <v>234</v>
      </c>
      <c r="X5" s="32">
        <f t="shared" ref="X5:X14" si="0">ROUND(W5/$D$28,3)*100</f>
        <v>39.5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113</v>
      </c>
      <c r="C6" s="98">
        <v>121</v>
      </c>
      <c r="D6" s="98">
        <f t="shared" ref="D6:D27" si="1">B6+C6</f>
        <v>234</v>
      </c>
      <c r="E6" s="99">
        <f t="shared" ref="E6:E27" si="2">ROUND(D6/$D$28,3)*100</f>
        <v>39.5</v>
      </c>
      <c r="G6" s="36"/>
      <c r="H6" s="37"/>
      <c r="I6" s="37"/>
      <c r="J6" s="28"/>
      <c r="K6" s="29"/>
      <c r="T6" s="38" t="s">
        <v>10</v>
      </c>
      <c r="U6" s="39">
        <v>44</v>
      </c>
      <c r="V6" s="39">
        <v>130</v>
      </c>
      <c r="W6" s="31">
        <f t="shared" ref="W6:W14" si="3">U6+V6</f>
        <v>174</v>
      </c>
      <c r="X6" s="40">
        <f t="shared" si="0"/>
        <v>29.299999999999997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44</v>
      </c>
      <c r="C7" s="72">
        <v>130</v>
      </c>
      <c r="D7" s="98">
        <f t="shared" si="1"/>
        <v>174</v>
      </c>
      <c r="E7" s="99">
        <f t="shared" si="2"/>
        <v>29.299999999999997</v>
      </c>
      <c r="F7" s="43"/>
      <c r="G7" s="36"/>
      <c r="H7" s="37"/>
      <c r="I7" s="37"/>
      <c r="J7" s="28"/>
      <c r="K7" s="29"/>
      <c r="T7" s="38" t="s">
        <v>11</v>
      </c>
      <c r="U7" s="39">
        <v>10</v>
      </c>
      <c r="V7" s="39">
        <v>57</v>
      </c>
      <c r="W7" s="31">
        <f t="shared" si="3"/>
        <v>67</v>
      </c>
      <c r="X7" s="40">
        <f t="shared" si="0"/>
        <v>11.3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10</v>
      </c>
      <c r="C8" s="72">
        <v>57</v>
      </c>
      <c r="D8" s="98">
        <f t="shared" si="1"/>
        <v>67</v>
      </c>
      <c r="E8" s="99">
        <f t="shared" si="2"/>
        <v>11.3</v>
      </c>
      <c r="F8" s="43"/>
      <c r="G8" s="36"/>
      <c r="H8" s="37"/>
      <c r="I8" s="37"/>
      <c r="J8" s="28"/>
      <c r="K8" s="29"/>
      <c r="T8" s="38" t="s">
        <v>12</v>
      </c>
      <c r="U8" s="39">
        <v>18</v>
      </c>
      <c r="V8" s="39">
        <v>11</v>
      </c>
      <c r="W8" s="31">
        <f t="shared" si="3"/>
        <v>29</v>
      </c>
      <c r="X8" s="40">
        <f t="shared" si="0"/>
        <v>4.9000000000000004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18</v>
      </c>
      <c r="C9" s="72">
        <v>11</v>
      </c>
      <c r="D9" s="98">
        <f t="shared" si="1"/>
        <v>29</v>
      </c>
      <c r="E9" s="99">
        <f t="shared" si="2"/>
        <v>4.9000000000000004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1</v>
      </c>
      <c r="W9" s="31">
        <f t="shared" si="3"/>
        <v>25</v>
      </c>
      <c r="X9" s="40">
        <f t="shared" si="0"/>
        <v>4.2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1</v>
      </c>
      <c r="D10" s="98">
        <f t="shared" si="1"/>
        <v>25</v>
      </c>
      <c r="E10" s="99">
        <f t="shared" si="2"/>
        <v>4.2</v>
      </c>
      <c r="F10" s="43"/>
      <c r="G10" s="36"/>
      <c r="H10" s="37"/>
      <c r="I10" s="37"/>
      <c r="J10" s="28"/>
      <c r="K10" s="29"/>
      <c r="T10" s="38" t="s">
        <v>14</v>
      </c>
      <c r="U10" s="39">
        <v>9</v>
      </c>
      <c r="V10" s="39">
        <v>8</v>
      </c>
      <c r="W10" s="31">
        <f t="shared" si="3"/>
        <v>17</v>
      </c>
      <c r="X10" s="40">
        <f t="shared" si="0"/>
        <v>2.9000000000000004</v>
      </c>
    </row>
    <row r="11" spans="1:33" ht="20.100000000000001" customHeight="1" x14ac:dyDescent="0.15">
      <c r="A11" s="100" t="s">
        <v>14</v>
      </c>
      <c r="B11" s="72">
        <v>9</v>
      </c>
      <c r="C11" s="72">
        <v>8</v>
      </c>
      <c r="D11" s="98">
        <f t="shared" si="1"/>
        <v>17</v>
      </c>
      <c r="E11" s="99">
        <f t="shared" si="2"/>
        <v>2.9000000000000004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83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20.100000000000001" customHeight="1" x14ac:dyDescent="0.15">
      <c r="A13" s="100" t="s">
        <v>17</v>
      </c>
      <c r="B13" s="72">
        <v>2</v>
      </c>
      <c r="C13" s="72">
        <v>0</v>
      </c>
      <c r="D13" s="98">
        <f t="shared" si="1"/>
        <v>2</v>
      </c>
      <c r="E13" s="99">
        <f t="shared" si="2"/>
        <v>0.3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1</v>
      </c>
      <c r="C14" s="72">
        <v>1</v>
      </c>
      <c r="D14" s="98">
        <f t="shared" si="1"/>
        <v>2</v>
      </c>
      <c r="E14" s="99">
        <f t="shared" si="2"/>
        <v>0.3</v>
      </c>
      <c r="F14" s="43"/>
      <c r="G14" s="48"/>
      <c r="H14" s="37"/>
      <c r="I14" s="37"/>
      <c r="J14" s="37"/>
      <c r="K14" s="49"/>
      <c r="T14" s="87" t="s">
        <v>18</v>
      </c>
      <c r="U14" s="88">
        <v>15</v>
      </c>
      <c r="V14" s="88">
        <v>6</v>
      </c>
      <c r="W14" s="46">
        <f t="shared" si="3"/>
        <v>21</v>
      </c>
      <c r="X14" s="47">
        <f t="shared" si="0"/>
        <v>3.5000000000000004</v>
      </c>
    </row>
    <row r="15" spans="1:33" ht="20.100000000000001" customHeight="1" x14ac:dyDescent="0.15">
      <c r="A15" s="100" t="s">
        <v>21</v>
      </c>
      <c r="B15" s="72">
        <v>2</v>
      </c>
      <c r="C15" s="72">
        <v>1</v>
      </c>
      <c r="D15" s="98">
        <f t="shared" si="1"/>
        <v>3</v>
      </c>
      <c r="E15" s="99">
        <f t="shared" si="2"/>
        <v>0.5</v>
      </c>
      <c r="F15" s="43"/>
      <c r="G15" s="53"/>
      <c r="H15" s="54"/>
      <c r="I15" s="54"/>
      <c r="J15" s="54"/>
      <c r="K15" s="54"/>
      <c r="U15" s="51">
        <f>B28</f>
        <v>252</v>
      </c>
      <c r="V15" s="51">
        <f>C28</f>
        <v>341</v>
      </c>
      <c r="W15" s="51">
        <f>D28</f>
        <v>593</v>
      </c>
      <c r="X15" s="52">
        <f>SUM(X5:X14)</f>
        <v>100.00000000000001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2</v>
      </c>
      <c r="C17" s="72">
        <v>0</v>
      </c>
      <c r="D17" s="98">
        <f t="shared" si="1"/>
        <v>2</v>
      </c>
      <c r="E17" s="99">
        <f t="shared" si="2"/>
        <v>0.3</v>
      </c>
      <c r="F17" s="43"/>
      <c r="T17" s="59" t="s">
        <v>54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1</v>
      </c>
      <c r="C19" s="72">
        <v>0</v>
      </c>
      <c r="D19" s="98">
        <f t="shared" si="1"/>
        <v>1</v>
      </c>
      <c r="E19" s="99">
        <f t="shared" si="2"/>
        <v>0.2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7</v>
      </c>
      <c r="C21" s="72">
        <v>0</v>
      </c>
      <c r="D21" s="98">
        <f t="shared" si="1"/>
        <v>7</v>
      </c>
      <c r="E21" s="99">
        <f t="shared" si="2"/>
        <v>1.2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1</v>
      </c>
      <c r="C22" s="72">
        <v>1</v>
      </c>
      <c r="D22" s="98">
        <f t="shared" si="1"/>
        <v>2</v>
      </c>
      <c r="E22" s="99">
        <f t="shared" si="2"/>
        <v>0.3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/>
      <c r="Z22" s="66"/>
      <c r="AA22" s="66"/>
      <c r="AB22" s="66"/>
      <c r="AC22" s="66"/>
      <c r="AD22" s="66"/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/>
      <c r="Z23" s="68"/>
      <c r="AA23" s="68"/>
      <c r="AB23" s="68"/>
      <c r="AC23" s="68"/>
      <c r="AD23" s="68"/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0</v>
      </c>
      <c r="Z24" s="70">
        <f t="shared" si="4"/>
        <v>0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1"/>
        <v>1</v>
      </c>
      <c r="E26" s="99">
        <f t="shared" si="2"/>
        <v>0.2</v>
      </c>
      <c r="F26" s="43"/>
    </row>
    <row r="27" spans="1:32" ht="20.100000000000001" customHeight="1" x14ac:dyDescent="0.15">
      <c r="A27" s="100" t="s">
        <v>39</v>
      </c>
      <c r="B27" s="72">
        <v>0</v>
      </c>
      <c r="C27" s="72">
        <v>0</v>
      </c>
      <c r="D27" s="98">
        <f t="shared" si="1"/>
        <v>0</v>
      </c>
      <c r="E27" s="99">
        <f t="shared" si="2"/>
        <v>0</v>
      </c>
      <c r="F27" s="43"/>
    </row>
    <row r="28" spans="1:32" ht="20.100000000000001" customHeight="1" x14ac:dyDescent="0.15">
      <c r="A28" s="71" t="s">
        <v>40</v>
      </c>
      <c r="B28" s="72">
        <f>SUM(B6:B27)</f>
        <v>252</v>
      </c>
      <c r="C28" s="72">
        <f>SUM(C6:C27)</f>
        <v>341</v>
      </c>
      <c r="D28" s="72">
        <f>SUM(D6:D27)</f>
        <v>593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57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112</v>
      </c>
      <c r="V5" s="31">
        <v>121</v>
      </c>
      <c r="W5" s="31">
        <f>U5+V5</f>
        <v>233</v>
      </c>
      <c r="X5" s="32">
        <f t="shared" ref="X5:X14" si="0">ROUND(W5/$D$28,3)*100</f>
        <v>39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112</v>
      </c>
      <c r="C6" s="98">
        <v>121</v>
      </c>
      <c r="D6" s="98">
        <f t="shared" ref="D6:D27" si="1">B6+C6</f>
        <v>233</v>
      </c>
      <c r="E6" s="99">
        <f t="shared" ref="E6:E27" si="2">ROUND(D6/$D$28,3)*100</f>
        <v>39</v>
      </c>
      <c r="G6" s="36"/>
      <c r="H6" s="37"/>
      <c r="I6" s="37"/>
      <c r="J6" s="28"/>
      <c r="K6" s="29"/>
      <c r="T6" s="38" t="s">
        <v>10</v>
      </c>
      <c r="U6" s="39">
        <v>51</v>
      </c>
      <c r="V6" s="39">
        <v>128</v>
      </c>
      <c r="W6" s="31">
        <f t="shared" ref="W6:W14" si="3">U6+V6</f>
        <v>179</v>
      </c>
      <c r="X6" s="40">
        <f t="shared" si="0"/>
        <v>30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51</v>
      </c>
      <c r="C7" s="72">
        <v>128</v>
      </c>
      <c r="D7" s="98">
        <f t="shared" si="1"/>
        <v>179</v>
      </c>
      <c r="E7" s="99">
        <f t="shared" si="2"/>
        <v>30</v>
      </c>
      <c r="F7" s="43"/>
      <c r="G7" s="36"/>
      <c r="H7" s="37"/>
      <c r="I7" s="37"/>
      <c r="J7" s="28"/>
      <c r="K7" s="29"/>
      <c r="T7" s="38" t="s">
        <v>11</v>
      </c>
      <c r="U7" s="39">
        <v>9</v>
      </c>
      <c r="V7" s="39">
        <v>56</v>
      </c>
      <c r="W7" s="31">
        <f t="shared" si="3"/>
        <v>65</v>
      </c>
      <c r="X7" s="40">
        <f t="shared" si="0"/>
        <v>10.9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9</v>
      </c>
      <c r="C8" s="72">
        <v>56</v>
      </c>
      <c r="D8" s="98">
        <f t="shared" si="1"/>
        <v>65</v>
      </c>
      <c r="E8" s="99">
        <f t="shared" si="2"/>
        <v>10.9</v>
      </c>
      <c r="F8" s="43"/>
      <c r="G8" s="36"/>
      <c r="H8" s="37"/>
      <c r="I8" s="37"/>
      <c r="J8" s="28"/>
      <c r="K8" s="29"/>
      <c r="T8" s="38" t="s">
        <v>12</v>
      </c>
      <c r="U8" s="39">
        <v>18</v>
      </c>
      <c r="V8" s="39">
        <v>11</v>
      </c>
      <c r="W8" s="31">
        <f t="shared" si="3"/>
        <v>29</v>
      </c>
      <c r="X8" s="40">
        <f t="shared" si="0"/>
        <v>4.9000000000000004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18</v>
      </c>
      <c r="C9" s="72">
        <v>11</v>
      </c>
      <c r="D9" s="98">
        <f t="shared" si="1"/>
        <v>29</v>
      </c>
      <c r="E9" s="99">
        <f t="shared" si="2"/>
        <v>4.9000000000000004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1</v>
      </c>
      <c r="W9" s="31">
        <f t="shared" si="3"/>
        <v>25</v>
      </c>
      <c r="X9" s="40">
        <f t="shared" si="0"/>
        <v>4.2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1</v>
      </c>
      <c r="D10" s="98">
        <f t="shared" si="1"/>
        <v>25</v>
      </c>
      <c r="E10" s="99">
        <f t="shared" si="2"/>
        <v>4.2</v>
      </c>
      <c r="F10" s="43"/>
      <c r="G10" s="36"/>
      <c r="H10" s="37"/>
      <c r="I10" s="37"/>
      <c r="J10" s="28"/>
      <c r="K10" s="29"/>
      <c r="T10" s="38" t="s">
        <v>14</v>
      </c>
      <c r="U10" s="39">
        <v>10</v>
      </c>
      <c r="V10" s="39">
        <v>9</v>
      </c>
      <c r="W10" s="31">
        <f t="shared" si="3"/>
        <v>19</v>
      </c>
      <c r="X10" s="40">
        <f t="shared" si="0"/>
        <v>3.2</v>
      </c>
    </row>
    <row r="11" spans="1:33" ht="20.100000000000001" customHeight="1" x14ac:dyDescent="0.15">
      <c r="A11" s="100" t="s">
        <v>14</v>
      </c>
      <c r="B11" s="72">
        <v>10</v>
      </c>
      <c r="C11" s="72">
        <v>9</v>
      </c>
      <c r="D11" s="98">
        <f t="shared" si="1"/>
        <v>19</v>
      </c>
      <c r="E11" s="99">
        <f t="shared" si="2"/>
        <v>3.2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38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20.100000000000001" customHeight="1" x14ac:dyDescent="0.15">
      <c r="A13" s="100" t="s">
        <v>17</v>
      </c>
      <c r="B13" s="72">
        <v>2</v>
      </c>
      <c r="C13" s="72">
        <v>0</v>
      </c>
      <c r="D13" s="98">
        <f t="shared" si="1"/>
        <v>2</v>
      </c>
      <c r="E13" s="99">
        <f t="shared" si="2"/>
        <v>0.3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2</v>
      </c>
      <c r="C14" s="72">
        <v>1</v>
      </c>
      <c r="D14" s="98">
        <f t="shared" si="1"/>
        <v>3</v>
      </c>
      <c r="E14" s="99">
        <f t="shared" si="2"/>
        <v>0.5</v>
      </c>
      <c r="F14" s="43"/>
      <c r="G14" s="48"/>
      <c r="H14" s="37"/>
      <c r="I14" s="37"/>
      <c r="J14" s="37"/>
      <c r="K14" s="49"/>
      <c r="T14" s="87" t="s">
        <v>18</v>
      </c>
      <c r="U14" s="88">
        <v>14</v>
      </c>
      <c r="V14" s="88">
        <v>7</v>
      </c>
      <c r="W14" s="46">
        <f t="shared" si="3"/>
        <v>21</v>
      </c>
      <c r="X14" s="47">
        <f t="shared" si="0"/>
        <v>3.5000000000000004</v>
      </c>
    </row>
    <row r="15" spans="1:33" ht="20.100000000000001" customHeight="1" x14ac:dyDescent="0.15">
      <c r="A15" s="100" t="s">
        <v>21</v>
      </c>
      <c r="B15" s="72">
        <v>1</v>
      </c>
      <c r="C15" s="72">
        <v>1</v>
      </c>
      <c r="D15" s="98">
        <f t="shared" si="1"/>
        <v>2</v>
      </c>
      <c r="E15" s="99">
        <f t="shared" si="2"/>
        <v>0.3</v>
      </c>
      <c r="F15" s="43"/>
      <c r="G15" s="53"/>
      <c r="H15" s="54"/>
      <c r="I15" s="54"/>
      <c r="J15" s="54"/>
      <c r="K15" s="54"/>
      <c r="U15" s="51">
        <f>B28</f>
        <v>257</v>
      </c>
      <c r="V15" s="51">
        <f>C28</f>
        <v>340</v>
      </c>
      <c r="W15" s="51">
        <f>D28</f>
        <v>597</v>
      </c>
      <c r="X15" s="52">
        <f>SUM(X5:X14)</f>
        <v>100.10000000000002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1</v>
      </c>
      <c r="C17" s="72">
        <v>0</v>
      </c>
      <c r="D17" s="98">
        <f t="shared" si="1"/>
        <v>1</v>
      </c>
      <c r="E17" s="99">
        <f t="shared" si="2"/>
        <v>0.2</v>
      </c>
      <c r="F17" s="43"/>
      <c r="T17" s="59" t="s">
        <v>44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1</v>
      </c>
      <c r="C19" s="72">
        <v>0</v>
      </c>
      <c r="D19" s="98">
        <f t="shared" si="1"/>
        <v>1</v>
      </c>
      <c r="E19" s="99">
        <f t="shared" si="2"/>
        <v>0.2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7</v>
      </c>
      <c r="C21" s="72">
        <v>0</v>
      </c>
      <c r="D21" s="98">
        <f t="shared" si="1"/>
        <v>7</v>
      </c>
      <c r="E21" s="99">
        <f t="shared" si="2"/>
        <v>1.2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1</v>
      </c>
      <c r="C22" s="72">
        <v>1</v>
      </c>
      <c r="D22" s="98">
        <f t="shared" si="1"/>
        <v>2</v>
      </c>
      <c r="E22" s="99">
        <f t="shared" si="2"/>
        <v>0.3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>
        <v>257</v>
      </c>
      <c r="Z22" s="66"/>
      <c r="AA22" s="66"/>
      <c r="AB22" s="66"/>
      <c r="AC22" s="66"/>
      <c r="AD22" s="66"/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>
        <v>340</v>
      </c>
      <c r="Z23" s="68"/>
      <c r="AA23" s="68"/>
      <c r="AB23" s="68"/>
      <c r="AC23" s="68"/>
      <c r="AD23" s="68"/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597</v>
      </c>
      <c r="Z24" s="70">
        <f t="shared" si="4"/>
        <v>0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2</v>
      </c>
      <c r="D26" s="98">
        <f t="shared" si="1"/>
        <v>2</v>
      </c>
      <c r="E26" s="99">
        <f t="shared" si="2"/>
        <v>0.3</v>
      </c>
      <c r="F26" s="43"/>
    </row>
    <row r="27" spans="1:32" ht="20.100000000000001" customHeight="1" x14ac:dyDescent="0.15">
      <c r="A27" s="100" t="s">
        <v>39</v>
      </c>
      <c r="B27" s="72">
        <v>0</v>
      </c>
      <c r="C27" s="72">
        <v>0</v>
      </c>
      <c r="D27" s="98">
        <f t="shared" si="1"/>
        <v>0</v>
      </c>
      <c r="E27" s="99">
        <f t="shared" si="2"/>
        <v>0</v>
      </c>
      <c r="F27" s="43"/>
    </row>
    <row r="28" spans="1:32" ht="20.100000000000001" customHeight="1" x14ac:dyDescent="0.15">
      <c r="A28" s="71" t="s">
        <v>40</v>
      </c>
      <c r="B28" s="72">
        <f>SUM(B6:B27)</f>
        <v>257</v>
      </c>
      <c r="C28" s="72">
        <f>SUM(C6:C27)</f>
        <v>340</v>
      </c>
      <c r="D28" s="72">
        <f>SUM(D6:D27)</f>
        <v>597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scale="98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58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109</v>
      </c>
      <c r="V5" s="31">
        <v>121</v>
      </c>
      <c r="W5" s="31">
        <f>U5+V5</f>
        <v>230</v>
      </c>
      <c r="X5" s="32">
        <f t="shared" ref="X5:X14" si="0">ROUND(W5/$D$28,3)*100</f>
        <v>39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109</v>
      </c>
      <c r="C6" s="98">
        <v>121</v>
      </c>
      <c r="D6" s="98">
        <f t="shared" ref="D6:D27" si="1">B6+C6</f>
        <v>230</v>
      </c>
      <c r="E6" s="99">
        <f t="shared" ref="E6:E27" si="2">ROUND(D6/$D$28,3)*100</f>
        <v>39</v>
      </c>
      <c r="G6" s="36"/>
      <c r="H6" s="37"/>
      <c r="I6" s="37"/>
      <c r="J6" s="28"/>
      <c r="K6" s="29"/>
      <c r="T6" s="38" t="s">
        <v>10</v>
      </c>
      <c r="U6" s="39">
        <v>40</v>
      </c>
      <c r="V6" s="39">
        <v>131</v>
      </c>
      <c r="W6" s="31">
        <f t="shared" ref="W6:W14" si="3">U6+V6</f>
        <v>171</v>
      </c>
      <c r="X6" s="40">
        <f t="shared" si="0"/>
        <v>28.999999999999996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40</v>
      </c>
      <c r="C7" s="72">
        <v>131</v>
      </c>
      <c r="D7" s="98">
        <f t="shared" si="1"/>
        <v>171</v>
      </c>
      <c r="E7" s="99">
        <f t="shared" si="2"/>
        <v>28.999999999999996</v>
      </c>
      <c r="F7" s="43"/>
      <c r="G7" s="36"/>
      <c r="H7" s="37"/>
      <c r="I7" s="37"/>
      <c r="J7" s="28"/>
      <c r="K7" s="29"/>
      <c r="T7" s="38" t="s">
        <v>11</v>
      </c>
      <c r="U7" s="39">
        <v>9</v>
      </c>
      <c r="V7" s="39">
        <v>56</v>
      </c>
      <c r="W7" s="31">
        <f t="shared" si="3"/>
        <v>65</v>
      </c>
      <c r="X7" s="40">
        <f t="shared" si="0"/>
        <v>11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9</v>
      </c>
      <c r="C8" s="72">
        <v>56</v>
      </c>
      <c r="D8" s="98">
        <f t="shared" si="1"/>
        <v>65</v>
      </c>
      <c r="E8" s="99">
        <f t="shared" si="2"/>
        <v>11</v>
      </c>
      <c r="F8" s="43"/>
      <c r="G8" s="36"/>
      <c r="H8" s="37"/>
      <c r="I8" s="37"/>
      <c r="J8" s="28"/>
      <c r="K8" s="29"/>
      <c r="T8" s="38" t="s">
        <v>12</v>
      </c>
      <c r="U8" s="39">
        <v>18</v>
      </c>
      <c r="V8" s="39">
        <v>11</v>
      </c>
      <c r="W8" s="31">
        <f t="shared" si="3"/>
        <v>29</v>
      </c>
      <c r="X8" s="40">
        <f t="shared" si="0"/>
        <v>4.9000000000000004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18</v>
      </c>
      <c r="C9" s="72">
        <v>11</v>
      </c>
      <c r="D9" s="98">
        <f t="shared" si="1"/>
        <v>29</v>
      </c>
      <c r="E9" s="99">
        <f t="shared" si="2"/>
        <v>4.9000000000000004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1</v>
      </c>
      <c r="W9" s="31">
        <f t="shared" si="3"/>
        <v>25</v>
      </c>
      <c r="X9" s="40">
        <f t="shared" si="0"/>
        <v>4.2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1</v>
      </c>
      <c r="D10" s="98">
        <f t="shared" si="1"/>
        <v>25</v>
      </c>
      <c r="E10" s="99">
        <f t="shared" si="2"/>
        <v>4.2</v>
      </c>
      <c r="F10" s="43"/>
      <c r="G10" s="36"/>
      <c r="H10" s="37"/>
      <c r="I10" s="37"/>
      <c r="J10" s="28"/>
      <c r="K10" s="29"/>
      <c r="T10" s="38" t="s">
        <v>14</v>
      </c>
      <c r="U10" s="39">
        <v>10</v>
      </c>
      <c r="V10" s="39">
        <v>9</v>
      </c>
      <c r="W10" s="31">
        <f t="shared" si="3"/>
        <v>19</v>
      </c>
      <c r="X10" s="40">
        <f t="shared" si="0"/>
        <v>3.2</v>
      </c>
    </row>
    <row r="11" spans="1:33" ht="20.100000000000001" customHeight="1" x14ac:dyDescent="0.15">
      <c r="A11" s="100" t="s">
        <v>14</v>
      </c>
      <c r="B11" s="72">
        <v>10</v>
      </c>
      <c r="C11" s="72">
        <v>9</v>
      </c>
      <c r="D11" s="98">
        <f t="shared" si="1"/>
        <v>19</v>
      </c>
      <c r="E11" s="99">
        <f t="shared" si="2"/>
        <v>3.2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38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20.100000000000001" customHeight="1" x14ac:dyDescent="0.15">
      <c r="A13" s="100" t="s">
        <v>17</v>
      </c>
      <c r="B13" s="72">
        <v>2</v>
      </c>
      <c r="C13" s="72">
        <v>0</v>
      </c>
      <c r="D13" s="98">
        <f t="shared" si="1"/>
        <v>2</v>
      </c>
      <c r="E13" s="99">
        <f t="shared" si="2"/>
        <v>0.3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2</v>
      </c>
      <c r="C14" s="72">
        <v>1</v>
      </c>
      <c r="D14" s="98">
        <f t="shared" si="1"/>
        <v>3</v>
      </c>
      <c r="E14" s="99">
        <f t="shared" si="2"/>
        <v>0.5</v>
      </c>
      <c r="F14" s="43"/>
      <c r="G14" s="48"/>
      <c r="H14" s="37"/>
      <c r="I14" s="37"/>
      <c r="J14" s="37"/>
      <c r="K14" s="49"/>
      <c r="T14" s="87" t="s">
        <v>18</v>
      </c>
      <c r="U14" s="88">
        <v>16</v>
      </c>
      <c r="V14" s="88">
        <v>8</v>
      </c>
      <c r="W14" s="46">
        <f t="shared" si="3"/>
        <v>24</v>
      </c>
      <c r="X14" s="47">
        <f t="shared" si="0"/>
        <v>4.1000000000000005</v>
      </c>
    </row>
    <row r="15" spans="1:33" ht="20.100000000000001" customHeight="1" x14ac:dyDescent="0.15">
      <c r="A15" s="100" t="s">
        <v>21</v>
      </c>
      <c r="B15" s="72">
        <v>1</v>
      </c>
      <c r="C15" s="72">
        <v>2</v>
      </c>
      <c r="D15" s="98">
        <f t="shared" si="1"/>
        <v>3</v>
      </c>
      <c r="E15" s="99">
        <f t="shared" si="2"/>
        <v>0.5</v>
      </c>
      <c r="F15" s="43"/>
      <c r="G15" s="53"/>
      <c r="H15" s="54"/>
      <c r="I15" s="54"/>
      <c r="J15" s="54"/>
      <c r="K15" s="54"/>
      <c r="U15" s="51">
        <f>B28</f>
        <v>245</v>
      </c>
      <c r="V15" s="51">
        <f>C28</f>
        <v>344</v>
      </c>
      <c r="W15" s="51">
        <f>D28</f>
        <v>589</v>
      </c>
      <c r="X15" s="52">
        <f>SUM(X5:X14)</f>
        <v>99.800000000000011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1</v>
      </c>
      <c r="C17" s="72">
        <v>0</v>
      </c>
      <c r="D17" s="98">
        <f t="shared" si="1"/>
        <v>1</v>
      </c>
      <c r="E17" s="99">
        <f t="shared" si="2"/>
        <v>0.2</v>
      </c>
      <c r="F17" s="43"/>
      <c r="T17" s="59" t="s">
        <v>59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2</v>
      </c>
      <c r="C19" s="72">
        <v>1</v>
      </c>
      <c r="D19" s="98">
        <f t="shared" si="1"/>
        <v>3</v>
      </c>
      <c r="E19" s="99">
        <f t="shared" si="2"/>
        <v>0.5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7</v>
      </c>
      <c r="C21" s="72">
        <v>0</v>
      </c>
      <c r="D21" s="98">
        <f t="shared" si="1"/>
        <v>7</v>
      </c>
      <c r="E21" s="99">
        <f t="shared" si="2"/>
        <v>1.2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1</v>
      </c>
      <c r="C22" s="72">
        <v>1</v>
      </c>
      <c r="D22" s="98">
        <f t="shared" si="1"/>
        <v>2</v>
      </c>
      <c r="E22" s="99">
        <f t="shared" si="2"/>
        <v>0.3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>
        <v>257</v>
      </c>
      <c r="Z22" s="66">
        <v>245</v>
      </c>
      <c r="AA22" s="66"/>
      <c r="AB22" s="66"/>
      <c r="AC22" s="66"/>
      <c r="AD22" s="66"/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>
        <v>340</v>
      </c>
      <c r="Z23" s="68">
        <v>344</v>
      </c>
      <c r="AA23" s="68"/>
      <c r="AB23" s="68"/>
      <c r="AC23" s="68"/>
      <c r="AD23" s="68"/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597</v>
      </c>
      <c r="Z24" s="70">
        <f t="shared" si="4"/>
        <v>589</v>
      </c>
      <c r="AA24" s="70">
        <f t="shared" si="4"/>
        <v>0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1"/>
        <v>1</v>
      </c>
      <c r="E26" s="99">
        <f t="shared" si="2"/>
        <v>0.2</v>
      </c>
      <c r="F26" s="43"/>
    </row>
    <row r="27" spans="1:32" ht="20.100000000000001" customHeight="1" x14ac:dyDescent="0.15">
      <c r="A27" s="100" t="s">
        <v>60</v>
      </c>
      <c r="B27" s="72">
        <v>1</v>
      </c>
      <c r="C27" s="72">
        <v>0</v>
      </c>
      <c r="D27" s="98">
        <f t="shared" si="1"/>
        <v>1</v>
      </c>
      <c r="E27" s="99">
        <f t="shared" si="2"/>
        <v>0.2</v>
      </c>
      <c r="F27" s="43"/>
    </row>
    <row r="28" spans="1:32" ht="20.100000000000001" customHeight="1" x14ac:dyDescent="0.15">
      <c r="A28" s="71" t="s">
        <v>40</v>
      </c>
      <c r="B28" s="72">
        <f>SUM(B6:B27)</f>
        <v>245</v>
      </c>
      <c r="C28" s="72">
        <f>SUM(C6:C27)</f>
        <v>344</v>
      </c>
      <c r="D28" s="72">
        <f>SUM(D6:D27)</f>
        <v>589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61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109</v>
      </c>
      <c r="V5" s="31">
        <v>122</v>
      </c>
      <c r="W5" s="31">
        <f>U5+V5</f>
        <v>231</v>
      </c>
      <c r="X5" s="32">
        <f t="shared" ref="X5:X14" si="0">ROUND(W5/$D$28,3)*100</f>
        <v>38.9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109</v>
      </c>
      <c r="C6" s="98">
        <v>122</v>
      </c>
      <c r="D6" s="98">
        <f t="shared" ref="D6:D27" si="1">B6+C6</f>
        <v>231</v>
      </c>
      <c r="E6" s="99">
        <f t="shared" ref="E6:E27" si="2">ROUND(D6/$D$28,3)*100</f>
        <v>38.9</v>
      </c>
      <c r="G6" s="36"/>
      <c r="H6" s="37"/>
      <c r="I6" s="37"/>
      <c r="J6" s="28"/>
      <c r="K6" s="29"/>
      <c r="T6" s="38" t="s">
        <v>10</v>
      </c>
      <c r="U6" s="39">
        <v>41</v>
      </c>
      <c r="V6" s="39">
        <v>135</v>
      </c>
      <c r="W6" s="31">
        <f t="shared" ref="W6:W14" si="3">U6+V6</f>
        <v>176</v>
      </c>
      <c r="X6" s="40">
        <f t="shared" si="0"/>
        <v>29.599999999999998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41</v>
      </c>
      <c r="C7" s="72">
        <v>135</v>
      </c>
      <c r="D7" s="98">
        <f t="shared" si="1"/>
        <v>176</v>
      </c>
      <c r="E7" s="99">
        <f t="shared" si="2"/>
        <v>29.599999999999998</v>
      </c>
      <c r="F7" s="43"/>
      <c r="G7" s="36"/>
      <c r="H7" s="37"/>
      <c r="I7" s="37"/>
      <c r="J7" s="28"/>
      <c r="K7" s="29"/>
      <c r="T7" s="38" t="s">
        <v>11</v>
      </c>
      <c r="U7" s="39">
        <v>9</v>
      </c>
      <c r="V7" s="39">
        <v>56</v>
      </c>
      <c r="W7" s="31">
        <f t="shared" si="3"/>
        <v>65</v>
      </c>
      <c r="X7" s="40">
        <f t="shared" si="0"/>
        <v>10.9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9</v>
      </c>
      <c r="C8" s="72">
        <v>56</v>
      </c>
      <c r="D8" s="98">
        <f t="shared" si="1"/>
        <v>65</v>
      </c>
      <c r="E8" s="99">
        <f t="shared" si="2"/>
        <v>10.9</v>
      </c>
      <c r="F8" s="43"/>
      <c r="G8" s="36"/>
      <c r="H8" s="37"/>
      <c r="I8" s="37"/>
      <c r="J8" s="28"/>
      <c r="K8" s="29"/>
      <c r="T8" s="38" t="s">
        <v>12</v>
      </c>
      <c r="U8" s="39">
        <v>18</v>
      </c>
      <c r="V8" s="39">
        <v>11</v>
      </c>
      <c r="W8" s="31">
        <f t="shared" si="3"/>
        <v>29</v>
      </c>
      <c r="X8" s="40">
        <f t="shared" si="0"/>
        <v>4.9000000000000004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18</v>
      </c>
      <c r="C9" s="72">
        <v>11</v>
      </c>
      <c r="D9" s="98">
        <f t="shared" si="1"/>
        <v>29</v>
      </c>
      <c r="E9" s="99">
        <f t="shared" si="2"/>
        <v>4.9000000000000004</v>
      </c>
      <c r="F9" s="43"/>
      <c r="G9" s="36"/>
      <c r="H9" s="37"/>
      <c r="I9" s="37"/>
      <c r="J9" s="28"/>
      <c r="K9" s="29"/>
      <c r="T9" s="38" t="s">
        <v>13</v>
      </c>
      <c r="U9" s="39">
        <v>21</v>
      </c>
      <c r="V9" s="39">
        <v>1</v>
      </c>
      <c r="W9" s="31">
        <f t="shared" si="3"/>
        <v>22</v>
      </c>
      <c r="X9" s="40">
        <f t="shared" si="0"/>
        <v>3.6999999999999997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21</v>
      </c>
      <c r="C10" s="72">
        <v>1</v>
      </c>
      <c r="D10" s="98">
        <f t="shared" si="1"/>
        <v>22</v>
      </c>
      <c r="E10" s="99">
        <f t="shared" si="2"/>
        <v>3.6999999999999997</v>
      </c>
      <c r="F10" s="43"/>
      <c r="G10" s="36"/>
      <c r="H10" s="37"/>
      <c r="I10" s="37"/>
      <c r="J10" s="28"/>
      <c r="K10" s="29"/>
      <c r="T10" s="38" t="s">
        <v>14</v>
      </c>
      <c r="U10" s="39">
        <v>11</v>
      </c>
      <c r="V10" s="39">
        <v>10</v>
      </c>
      <c r="W10" s="31">
        <f t="shared" si="3"/>
        <v>21</v>
      </c>
      <c r="X10" s="40">
        <f t="shared" si="0"/>
        <v>3.5000000000000004</v>
      </c>
    </row>
    <row r="11" spans="1:33" ht="20.100000000000001" customHeight="1" x14ac:dyDescent="0.15">
      <c r="A11" s="100" t="s">
        <v>14</v>
      </c>
      <c r="B11" s="72">
        <v>11</v>
      </c>
      <c r="C11" s="72">
        <v>10</v>
      </c>
      <c r="D11" s="98">
        <f t="shared" si="1"/>
        <v>21</v>
      </c>
      <c r="E11" s="99">
        <f t="shared" si="2"/>
        <v>3.5000000000000004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38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7</v>
      </c>
      <c r="V12" s="39">
        <v>0</v>
      </c>
      <c r="W12" s="31">
        <f t="shared" si="3"/>
        <v>7</v>
      </c>
      <c r="X12" s="40">
        <f t="shared" si="0"/>
        <v>1.2</v>
      </c>
    </row>
    <row r="13" spans="1:33" ht="20.100000000000001" customHeight="1" x14ac:dyDescent="0.15">
      <c r="A13" s="100" t="s">
        <v>17</v>
      </c>
      <c r="B13" s="72">
        <v>2</v>
      </c>
      <c r="C13" s="72">
        <v>0</v>
      </c>
      <c r="D13" s="98">
        <f t="shared" si="1"/>
        <v>2</v>
      </c>
      <c r="E13" s="99">
        <f t="shared" si="2"/>
        <v>0.3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2</v>
      </c>
      <c r="C14" s="72">
        <v>1</v>
      </c>
      <c r="D14" s="98">
        <f t="shared" si="1"/>
        <v>3</v>
      </c>
      <c r="E14" s="99">
        <f t="shared" si="2"/>
        <v>0.5</v>
      </c>
      <c r="F14" s="43"/>
      <c r="G14" s="48"/>
      <c r="H14" s="37"/>
      <c r="I14" s="37"/>
      <c r="J14" s="37"/>
      <c r="K14" s="49"/>
      <c r="T14" s="87" t="s">
        <v>18</v>
      </c>
      <c r="U14" s="88">
        <v>15</v>
      </c>
      <c r="V14" s="88">
        <v>9</v>
      </c>
      <c r="W14" s="46">
        <f t="shared" si="3"/>
        <v>24</v>
      </c>
      <c r="X14" s="47">
        <f t="shared" si="0"/>
        <v>4</v>
      </c>
    </row>
    <row r="15" spans="1:33" ht="20.100000000000001" customHeight="1" x14ac:dyDescent="0.15">
      <c r="A15" s="100" t="s">
        <v>21</v>
      </c>
      <c r="B15" s="72">
        <v>1</v>
      </c>
      <c r="C15" s="72">
        <v>2</v>
      </c>
      <c r="D15" s="98">
        <f t="shared" si="1"/>
        <v>3</v>
      </c>
      <c r="E15" s="99">
        <f t="shared" si="2"/>
        <v>0.5</v>
      </c>
      <c r="F15" s="43"/>
      <c r="G15" s="53"/>
      <c r="H15" s="54"/>
      <c r="I15" s="54"/>
      <c r="J15" s="54"/>
      <c r="K15" s="54"/>
      <c r="U15" s="51">
        <f>B28</f>
        <v>243</v>
      </c>
      <c r="V15" s="51">
        <f>C28</f>
        <v>351</v>
      </c>
      <c r="W15" s="51">
        <f>D28</f>
        <v>594</v>
      </c>
      <c r="X15" s="52">
        <f>SUM(X5:X14)</f>
        <v>99.90000000000002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1</v>
      </c>
      <c r="C17" s="72">
        <v>0</v>
      </c>
      <c r="D17" s="98">
        <f t="shared" si="1"/>
        <v>1</v>
      </c>
      <c r="E17" s="99">
        <f t="shared" si="2"/>
        <v>0.2</v>
      </c>
      <c r="F17" s="43"/>
      <c r="T17" s="59" t="s">
        <v>44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2</v>
      </c>
      <c r="C19" s="72">
        <v>1</v>
      </c>
      <c r="D19" s="98">
        <f t="shared" si="1"/>
        <v>3</v>
      </c>
      <c r="E19" s="99">
        <f t="shared" si="2"/>
        <v>0.5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7</v>
      </c>
      <c r="C21" s="72">
        <v>0</v>
      </c>
      <c r="D21" s="98">
        <f t="shared" si="1"/>
        <v>7</v>
      </c>
      <c r="E21" s="99">
        <f t="shared" si="2"/>
        <v>1.2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1</v>
      </c>
      <c r="C22" s="72">
        <v>1</v>
      </c>
      <c r="D22" s="98">
        <f t="shared" si="1"/>
        <v>2</v>
      </c>
      <c r="E22" s="99">
        <f t="shared" si="2"/>
        <v>0.3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>
        <v>257</v>
      </c>
      <c r="Z22" s="66">
        <v>245</v>
      </c>
      <c r="AA22" s="66">
        <v>243</v>
      </c>
      <c r="AB22" s="66"/>
      <c r="AC22" s="66"/>
      <c r="AD22" s="66"/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>
        <v>340</v>
      </c>
      <c r="Z23" s="68">
        <v>344</v>
      </c>
      <c r="AA23" s="68">
        <v>351</v>
      </c>
      <c r="AB23" s="68"/>
      <c r="AC23" s="68"/>
      <c r="AD23" s="68"/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597</v>
      </c>
      <c r="Z24" s="70">
        <f t="shared" si="4"/>
        <v>589</v>
      </c>
      <c r="AA24" s="70">
        <f t="shared" si="4"/>
        <v>594</v>
      </c>
      <c r="AB24" s="70">
        <f t="shared" si="4"/>
        <v>0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1"/>
        <v>1</v>
      </c>
      <c r="E26" s="99">
        <f t="shared" si="2"/>
        <v>0.2</v>
      </c>
      <c r="F26" s="43"/>
    </row>
    <row r="27" spans="1:32" ht="20.100000000000001" customHeight="1" x14ac:dyDescent="0.15">
      <c r="A27" s="100" t="s">
        <v>62</v>
      </c>
      <c r="B27" s="72">
        <v>0</v>
      </c>
      <c r="C27" s="72">
        <v>1</v>
      </c>
      <c r="D27" s="98">
        <f t="shared" si="1"/>
        <v>1</v>
      </c>
      <c r="E27" s="99">
        <f t="shared" si="2"/>
        <v>0.2</v>
      </c>
      <c r="F27" s="43"/>
    </row>
    <row r="28" spans="1:32" ht="20.100000000000001" customHeight="1" x14ac:dyDescent="0.15">
      <c r="A28" s="71" t="s">
        <v>40</v>
      </c>
      <c r="B28" s="72">
        <f>SUM(B6:B27)</f>
        <v>243</v>
      </c>
      <c r="C28" s="72">
        <f>SUM(C6:C27)</f>
        <v>351</v>
      </c>
      <c r="D28" s="72">
        <f>SUM(D6:D27)</f>
        <v>594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4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4.375" customWidth="1"/>
    <col min="8" max="11" width="7.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50</v>
      </c>
      <c r="B1" s="2"/>
      <c r="C1" s="2"/>
      <c r="D1" s="3"/>
      <c r="E1" s="4"/>
      <c r="F1" s="4"/>
      <c r="I1" s="5"/>
      <c r="L1" s="6"/>
      <c r="M1" s="6"/>
      <c r="N1" s="6"/>
    </row>
    <row r="2" spans="1:33" ht="9.75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9" t="s">
        <v>1</v>
      </c>
      <c r="B3" s="90"/>
      <c r="C3" s="90"/>
      <c r="D3" s="91" t="s">
        <v>63</v>
      </c>
      <c r="E3" s="92"/>
      <c r="F3" s="10"/>
      <c r="G3" s="10"/>
      <c r="H3" s="10"/>
      <c r="I3" s="10"/>
      <c r="J3" s="10"/>
      <c r="K3" s="10"/>
      <c r="L3" s="9"/>
      <c r="M3" s="9"/>
      <c r="N3" s="11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3"/>
      <c r="AG3" s="12"/>
    </row>
    <row r="4" spans="1:33" ht="20.100000000000001" customHeight="1" thickBot="1" x14ac:dyDescent="0.2">
      <c r="A4" s="93" t="s">
        <v>3</v>
      </c>
      <c r="B4" s="93"/>
      <c r="C4" s="93"/>
      <c r="D4" s="93"/>
      <c r="E4" s="93"/>
      <c r="F4" s="10"/>
      <c r="G4" s="17"/>
      <c r="H4" s="18"/>
      <c r="I4" s="18"/>
      <c r="J4" s="17"/>
      <c r="K4" s="19"/>
      <c r="T4" s="20" t="s">
        <v>4</v>
      </c>
      <c r="U4" s="21" t="s">
        <v>5</v>
      </c>
      <c r="V4" s="21" t="s">
        <v>6</v>
      </c>
      <c r="W4" s="20" t="s">
        <v>7</v>
      </c>
      <c r="X4" s="22" t="s">
        <v>8</v>
      </c>
      <c r="Y4" s="23"/>
      <c r="Z4" s="23"/>
      <c r="AA4" s="23"/>
      <c r="AB4" s="23"/>
      <c r="AC4" s="23"/>
      <c r="AD4" s="23"/>
      <c r="AE4" s="23"/>
      <c r="AF4" s="23"/>
      <c r="AG4" s="12"/>
    </row>
    <row r="5" spans="1:33" ht="20.100000000000001" customHeight="1" thickTop="1" x14ac:dyDescent="0.15">
      <c r="A5" s="94" t="s">
        <v>4</v>
      </c>
      <c r="B5" s="95" t="s">
        <v>5</v>
      </c>
      <c r="C5" s="95" t="s">
        <v>6</v>
      </c>
      <c r="D5" s="94" t="s">
        <v>7</v>
      </c>
      <c r="E5" s="96" t="s">
        <v>8</v>
      </c>
      <c r="G5" s="27"/>
      <c r="H5" s="28"/>
      <c r="I5" s="28"/>
      <c r="J5" s="28"/>
      <c r="K5" s="29"/>
      <c r="T5" s="30" t="s">
        <v>9</v>
      </c>
      <c r="U5" s="31">
        <v>110</v>
      </c>
      <c r="V5" s="31">
        <v>122</v>
      </c>
      <c r="W5" s="31">
        <f>U5+V5</f>
        <v>232</v>
      </c>
      <c r="X5" s="32">
        <f t="shared" ref="X5:X14" si="0">ROUND(W5/$D$28,3)*100</f>
        <v>39.300000000000004</v>
      </c>
      <c r="Y5" s="33"/>
      <c r="Z5" s="33"/>
      <c r="AA5" s="33"/>
      <c r="AB5" s="33"/>
      <c r="AC5" s="33"/>
      <c r="AD5" s="33"/>
      <c r="AE5" s="33"/>
      <c r="AF5" s="12"/>
      <c r="AG5" s="12"/>
    </row>
    <row r="6" spans="1:33" ht="20.100000000000001" customHeight="1" x14ac:dyDescent="0.15">
      <c r="A6" s="97" t="s">
        <v>9</v>
      </c>
      <c r="B6" s="98">
        <v>110</v>
      </c>
      <c r="C6" s="98">
        <v>122</v>
      </c>
      <c r="D6" s="98">
        <f t="shared" ref="D6:D27" si="1">B6+C6</f>
        <v>232</v>
      </c>
      <c r="E6" s="99">
        <f t="shared" ref="E6:E27" si="2">ROUND(D6/$D$28,3)*100</f>
        <v>39.300000000000004</v>
      </c>
      <c r="G6" s="36"/>
      <c r="H6" s="37"/>
      <c r="I6" s="37"/>
      <c r="J6" s="28"/>
      <c r="K6" s="29"/>
      <c r="T6" s="38" t="s">
        <v>10</v>
      </c>
      <c r="U6" s="39">
        <v>42</v>
      </c>
      <c r="V6" s="39">
        <v>121</v>
      </c>
      <c r="W6" s="31">
        <f t="shared" ref="W6:W14" si="3">U6+V6</f>
        <v>163</v>
      </c>
      <c r="X6" s="40">
        <f t="shared" si="0"/>
        <v>27.6</v>
      </c>
      <c r="Y6" s="33"/>
      <c r="Z6" s="33"/>
      <c r="AA6" s="33"/>
      <c r="AB6" s="33"/>
      <c r="AC6" s="33"/>
      <c r="AD6" s="33"/>
      <c r="AE6" s="33"/>
      <c r="AF6" s="12"/>
      <c r="AG6" s="12"/>
    </row>
    <row r="7" spans="1:33" ht="20.100000000000001" customHeight="1" x14ac:dyDescent="0.15">
      <c r="A7" s="100" t="s">
        <v>10</v>
      </c>
      <c r="B7" s="72">
        <v>42</v>
      </c>
      <c r="C7" s="72">
        <v>121</v>
      </c>
      <c r="D7" s="98">
        <f t="shared" si="1"/>
        <v>163</v>
      </c>
      <c r="E7" s="99">
        <f t="shared" si="2"/>
        <v>27.6</v>
      </c>
      <c r="F7" s="43"/>
      <c r="G7" s="36"/>
      <c r="H7" s="37"/>
      <c r="I7" s="37"/>
      <c r="J7" s="28"/>
      <c r="K7" s="29"/>
      <c r="T7" s="38" t="s">
        <v>11</v>
      </c>
      <c r="U7" s="39">
        <v>9</v>
      </c>
      <c r="V7" s="39">
        <v>54</v>
      </c>
      <c r="W7" s="31">
        <f t="shared" si="3"/>
        <v>63</v>
      </c>
      <c r="X7" s="40">
        <f t="shared" si="0"/>
        <v>10.7</v>
      </c>
      <c r="Y7" s="33"/>
      <c r="Z7" s="33"/>
      <c r="AA7" s="33"/>
      <c r="AB7" s="33"/>
      <c r="AC7" s="33"/>
      <c r="AD7" s="33"/>
      <c r="AE7" s="33"/>
      <c r="AF7" s="12"/>
      <c r="AG7" s="12"/>
    </row>
    <row r="8" spans="1:33" ht="20.100000000000001" customHeight="1" x14ac:dyDescent="0.15">
      <c r="A8" s="100" t="s">
        <v>11</v>
      </c>
      <c r="B8" s="72">
        <v>9</v>
      </c>
      <c r="C8" s="72">
        <v>54</v>
      </c>
      <c r="D8" s="98">
        <f t="shared" si="1"/>
        <v>63</v>
      </c>
      <c r="E8" s="99">
        <f t="shared" si="2"/>
        <v>10.7</v>
      </c>
      <c r="F8" s="43"/>
      <c r="G8" s="36"/>
      <c r="H8" s="37"/>
      <c r="I8" s="37"/>
      <c r="J8" s="28"/>
      <c r="K8" s="29"/>
      <c r="T8" s="38" t="s">
        <v>12</v>
      </c>
      <c r="U8" s="39">
        <v>17</v>
      </c>
      <c r="V8" s="39">
        <v>11</v>
      </c>
      <c r="W8" s="31">
        <f t="shared" si="3"/>
        <v>28</v>
      </c>
      <c r="X8" s="40">
        <f t="shared" si="0"/>
        <v>4.7</v>
      </c>
      <c r="Y8" s="33"/>
      <c r="Z8" s="33"/>
      <c r="AA8" s="33"/>
      <c r="AB8" s="33"/>
      <c r="AC8" s="33"/>
      <c r="AD8" s="33"/>
      <c r="AE8" s="33"/>
      <c r="AF8" s="12"/>
      <c r="AG8" s="12"/>
    </row>
    <row r="9" spans="1:33" ht="20.100000000000001" customHeight="1" x14ac:dyDescent="0.15">
      <c r="A9" s="100" t="s">
        <v>12</v>
      </c>
      <c r="B9" s="72">
        <v>17</v>
      </c>
      <c r="C9" s="72">
        <v>11</v>
      </c>
      <c r="D9" s="98">
        <f t="shared" si="1"/>
        <v>28</v>
      </c>
      <c r="E9" s="99">
        <f t="shared" si="2"/>
        <v>4.7</v>
      </c>
      <c r="F9" s="43"/>
      <c r="G9" s="36"/>
      <c r="H9" s="37"/>
      <c r="I9" s="37"/>
      <c r="J9" s="28"/>
      <c r="K9" s="29"/>
      <c r="T9" s="38" t="s">
        <v>13</v>
      </c>
      <c r="U9" s="39">
        <v>24</v>
      </c>
      <c r="V9" s="39">
        <v>0</v>
      </c>
      <c r="W9" s="31">
        <f t="shared" si="3"/>
        <v>24</v>
      </c>
      <c r="X9" s="40">
        <f t="shared" si="0"/>
        <v>4.1000000000000005</v>
      </c>
      <c r="Y9" s="33"/>
      <c r="Z9" s="33"/>
      <c r="AA9" s="33"/>
      <c r="AB9" s="33"/>
      <c r="AC9" s="33"/>
      <c r="AD9" s="33"/>
      <c r="AE9" s="33"/>
      <c r="AF9" s="33"/>
      <c r="AG9" s="12"/>
    </row>
    <row r="10" spans="1:33" ht="20.100000000000001" customHeight="1" x14ac:dyDescent="0.15">
      <c r="A10" s="100" t="s">
        <v>13</v>
      </c>
      <c r="B10" s="72">
        <v>24</v>
      </c>
      <c r="C10" s="72">
        <v>0</v>
      </c>
      <c r="D10" s="98">
        <f t="shared" si="1"/>
        <v>24</v>
      </c>
      <c r="E10" s="99">
        <f t="shared" si="2"/>
        <v>4.1000000000000005</v>
      </c>
      <c r="F10" s="43"/>
      <c r="G10" s="36"/>
      <c r="H10" s="37"/>
      <c r="I10" s="37"/>
      <c r="J10" s="28"/>
      <c r="K10" s="29"/>
      <c r="T10" s="38" t="s">
        <v>14</v>
      </c>
      <c r="U10" s="39">
        <v>12</v>
      </c>
      <c r="V10" s="39">
        <v>10</v>
      </c>
      <c r="W10" s="31">
        <f t="shared" si="3"/>
        <v>22</v>
      </c>
      <c r="X10" s="40">
        <f t="shared" si="0"/>
        <v>3.6999999999999997</v>
      </c>
    </row>
    <row r="11" spans="1:33" ht="20.100000000000001" customHeight="1" x14ac:dyDescent="0.15">
      <c r="A11" s="100" t="s">
        <v>14</v>
      </c>
      <c r="B11" s="72">
        <v>12</v>
      </c>
      <c r="C11" s="72">
        <v>10</v>
      </c>
      <c r="D11" s="98">
        <f t="shared" si="1"/>
        <v>22</v>
      </c>
      <c r="E11" s="99">
        <f t="shared" si="2"/>
        <v>3.6999999999999997</v>
      </c>
      <c r="F11" s="43"/>
      <c r="G11" s="36"/>
      <c r="H11" s="37"/>
      <c r="I11" s="37"/>
      <c r="J11" s="28"/>
      <c r="K11" s="29"/>
      <c r="L11" s="55" t="s">
        <v>20</v>
      </c>
      <c r="M11" s="55"/>
      <c r="N11" s="55"/>
      <c r="O11" s="55"/>
      <c r="P11" s="55"/>
      <c r="Q11" s="55"/>
      <c r="R11" s="55"/>
      <c r="T11" s="38" t="s">
        <v>47</v>
      </c>
      <c r="U11" s="39">
        <v>6</v>
      </c>
      <c r="V11" s="39">
        <v>7</v>
      </c>
      <c r="W11" s="31">
        <f t="shared" si="3"/>
        <v>13</v>
      </c>
      <c r="X11" s="40">
        <f t="shared" si="0"/>
        <v>2.1999999999999997</v>
      </c>
    </row>
    <row r="12" spans="1:33" ht="20.100000000000001" customHeight="1" x14ac:dyDescent="0.15">
      <c r="A12" s="100" t="s">
        <v>16</v>
      </c>
      <c r="B12" s="72">
        <v>6</v>
      </c>
      <c r="C12" s="72">
        <v>0</v>
      </c>
      <c r="D12" s="98">
        <f t="shared" si="1"/>
        <v>6</v>
      </c>
      <c r="E12" s="99">
        <f t="shared" si="2"/>
        <v>1</v>
      </c>
      <c r="F12" s="43"/>
      <c r="G12" s="36"/>
      <c r="H12" s="37"/>
      <c r="I12" s="37"/>
      <c r="J12" s="28"/>
      <c r="K12" s="29"/>
      <c r="L12" s="55" t="s">
        <v>52</v>
      </c>
      <c r="M12" s="55"/>
      <c r="N12" s="55"/>
      <c r="O12" s="55"/>
      <c r="P12" s="55"/>
      <c r="Q12" s="55"/>
      <c r="R12" s="55"/>
      <c r="T12" s="38" t="s">
        <v>42</v>
      </c>
      <c r="U12" s="39">
        <v>12</v>
      </c>
      <c r="V12" s="39">
        <v>0</v>
      </c>
      <c r="W12" s="31">
        <f t="shared" si="3"/>
        <v>12</v>
      </c>
      <c r="X12" s="40">
        <f t="shared" si="0"/>
        <v>2</v>
      </c>
    </row>
    <row r="13" spans="1:33" ht="20.100000000000001" customHeight="1" x14ac:dyDescent="0.15">
      <c r="A13" s="100" t="s">
        <v>17</v>
      </c>
      <c r="B13" s="72">
        <v>3</v>
      </c>
      <c r="C13" s="72">
        <v>0</v>
      </c>
      <c r="D13" s="98">
        <f t="shared" si="1"/>
        <v>3</v>
      </c>
      <c r="E13" s="99">
        <f t="shared" si="2"/>
        <v>0.5</v>
      </c>
      <c r="F13" s="43"/>
      <c r="G13" s="36"/>
      <c r="H13" s="37"/>
      <c r="I13" s="37"/>
      <c r="J13" s="28"/>
      <c r="K13" s="29"/>
      <c r="T13" s="83" t="s">
        <v>53</v>
      </c>
      <c r="U13" s="84">
        <v>6</v>
      </c>
      <c r="V13" s="84">
        <v>0</v>
      </c>
      <c r="W13" s="85">
        <f t="shared" si="3"/>
        <v>6</v>
      </c>
      <c r="X13" s="86">
        <f t="shared" si="0"/>
        <v>1</v>
      </c>
    </row>
    <row r="14" spans="1:33" ht="20.100000000000001" customHeight="1" x14ac:dyDescent="0.15">
      <c r="A14" s="100" t="s">
        <v>19</v>
      </c>
      <c r="B14" s="72">
        <v>2</v>
      </c>
      <c r="C14" s="72">
        <v>1</v>
      </c>
      <c r="D14" s="98">
        <f t="shared" si="1"/>
        <v>3</v>
      </c>
      <c r="E14" s="99">
        <f t="shared" si="2"/>
        <v>0.5</v>
      </c>
      <c r="F14" s="43"/>
      <c r="G14" s="48"/>
      <c r="H14" s="37"/>
      <c r="I14" s="37"/>
      <c r="J14" s="37"/>
      <c r="K14" s="49"/>
      <c r="T14" s="87" t="s">
        <v>18</v>
      </c>
      <c r="U14" s="88">
        <v>18</v>
      </c>
      <c r="V14" s="88">
        <v>10</v>
      </c>
      <c r="W14" s="46">
        <f t="shared" si="3"/>
        <v>28</v>
      </c>
      <c r="X14" s="47">
        <f t="shared" si="0"/>
        <v>4.7</v>
      </c>
    </row>
    <row r="15" spans="1:33" ht="20.100000000000001" customHeight="1" x14ac:dyDescent="0.15">
      <c r="A15" s="100" t="s">
        <v>21</v>
      </c>
      <c r="B15" s="72">
        <v>1</v>
      </c>
      <c r="C15" s="72">
        <v>2</v>
      </c>
      <c r="D15" s="98">
        <f t="shared" si="1"/>
        <v>3</v>
      </c>
      <c r="E15" s="99">
        <f t="shared" si="2"/>
        <v>0.5</v>
      </c>
      <c r="F15" s="43"/>
      <c r="G15" s="53"/>
      <c r="H15" s="54"/>
      <c r="I15" s="54"/>
      <c r="J15" s="54"/>
      <c r="K15" s="54"/>
      <c r="U15" s="51">
        <f>B28</f>
        <v>256</v>
      </c>
      <c r="V15" s="51">
        <f>C28</f>
        <v>335</v>
      </c>
      <c r="W15" s="51">
        <f>D28</f>
        <v>591</v>
      </c>
      <c r="X15" s="52">
        <f>SUM(X5:X14)</f>
        <v>100.00000000000001</v>
      </c>
    </row>
    <row r="16" spans="1:33" ht="20.100000000000001" customHeight="1" x14ac:dyDescent="0.15">
      <c r="A16" s="100" t="s">
        <v>23</v>
      </c>
      <c r="B16" s="72">
        <v>2</v>
      </c>
      <c r="C16" s="72">
        <v>0</v>
      </c>
      <c r="D16" s="98">
        <f t="shared" si="1"/>
        <v>2</v>
      </c>
      <c r="E16" s="99">
        <f t="shared" si="2"/>
        <v>0.3</v>
      </c>
      <c r="F16" s="43"/>
      <c r="G16" s="57"/>
      <c r="H16" s="54"/>
      <c r="I16" s="54"/>
      <c r="J16" s="54"/>
      <c r="K16" s="54"/>
      <c r="L16" s="56"/>
      <c r="M16" s="56"/>
      <c r="N16" s="56"/>
      <c r="O16" s="58"/>
      <c r="P16" s="58"/>
      <c r="T16" s="55" t="s">
        <v>20</v>
      </c>
      <c r="U16" s="56"/>
      <c r="V16" s="56"/>
      <c r="W16" s="56"/>
      <c r="X16" s="56"/>
    </row>
    <row r="17" spans="1:32" ht="20.100000000000001" customHeight="1" x14ac:dyDescent="0.15">
      <c r="A17" s="100" t="s">
        <v>25</v>
      </c>
      <c r="B17" s="72">
        <v>1</v>
      </c>
      <c r="C17" s="72">
        <v>0</v>
      </c>
      <c r="D17" s="98">
        <f t="shared" si="1"/>
        <v>1</v>
      </c>
      <c r="E17" s="99">
        <f t="shared" si="2"/>
        <v>0.2</v>
      </c>
      <c r="F17" s="43"/>
      <c r="T17" s="59" t="s">
        <v>49</v>
      </c>
      <c r="U17" s="56"/>
      <c r="V17" s="56"/>
      <c r="W17" s="56"/>
      <c r="X17" s="56"/>
    </row>
    <row r="18" spans="1:32" ht="20.100000000000001" customHeight="1" x14ac:dyDescent="0.15">
      <c r="A18" s="100" t="s">
        <v>26</v>
      </c>
      <c r="B18" s="72">
        <v>2</v>
      </c>
      <c r="C18" s="72">
        <v>0</v>
      </c>
      <c r="D18" s="98">
        <f t="shared" si="1"/>
        <v>2</v>
      </c>
      <c r="E18" s="99">
        <f t="shared" si="2"/>
        <v>0.3</v>
      </c>
      <c r="F18" s="43"/>
    </row>
    <row r="19" spans="1:32" ht="20.100000000000001" customHeight="1" x14ac:dyDescent="0.15">
      <c r="A19" s="100" t="s">
        <v>27</v>
      </c>
      <c r="B19" s="72">
        <v>2</v>
      </c>
      <c r="C19" s="72">
        <v>1</v>
      </c>
      <c r="D19" s="98">
        <f t="shared" si="1"/>
        <v>3</v>
      </c>
      <c r="E19" s="99">
        <f t="shared" si="2"/>
        <v>0.5</v>
      </c>
      <c r="F19" s="43"/>
    </row>
    <row r="20" spans="1:32" ht="20.100000000000001" customHeight="1" x14ac:dyDescent="0.15">
      <c r="A20" s="100" t="s">
        <v>30</v>
      </c>
      <c r="B20" s="72">
        <v>2</v>
      </c>
      <c r="C20" s="72">
        <v>0</v>
      </c>
      <c r="D20" s="98">
        <f t="shared" si="1"/>
        <v>2</v>
      </c>
      <c r="E20" s="99">
        <f t="shared" si="2"/>
        <v>0.3</v>
      </c>
      <c r="F20" s="43"/>
      <c r="T20" s="60" t="s">
        <v>55</v>
      </c>
      <c r="U20" s="61"/>
      <c r="AF20" s="62"/>
    </row>
    <row r="21" spans="1:32" ht="20.100000000000001" customHeight="1" x14ac:dyDescent="0.15">
      <c r="A21" s="100" t="s">
        <v>31</v>
      </c>
      <c r="B21" s="72">
        <v>12</v>
      </c>
      <c r="C21" s="72">
        <v>0</v>
      </c>
      <c r="D21" s="98">
        <f t="shared" si="1"/>
        <v>12</v>
      </c>
      <c r="E21" s="99">
        <f t="shared" si="2"/>
        <v>2</v>
      </c>
      <c r="F21" s="43"/>
      <c r="T21" s="63"/>
      <c r="U21" s="64">
        <v>4</v>
      </c>
      <c r="V21" s="64">
        <v>5</v>
      </c>
      <c r="W21" s="64">
        <v>6</v>
      </c>
      <c r="X21" s="64">
        <v>7</v>
      </c>
      <c r="Y21" s="64">
        <v>8</v>
      </c>
      <c r="Z21" s="64">
        <v>9</v>
      </c>
      <c r="AA21" s="64">
        <v>10</v>
      </c>
      <c r="AB21" s="64">
        <v>11</v>
      </c>
      <c r="AC21" s="64">
        <v>12</v>
      </c>
      <c r="AD21" s="64">
        <v>1</v>
      </c>
      <c r="AE21" s="64">
        <v>2</v>
      </c>
      <c r="AF21" s="64">
        <v>3</v>
      </c>
    </row>
    <row r="22" spans="1:32" ht="20.100000000000001" customHeight="1" x14ac:dyDescent="0.15">
      <c r="A22" s="100" t="s">
        <v>33</v>
      </c>
      <c r="B22" s="72">
        <v>3</v>
      </c>
      <c r="C22" s="72">
        <v>2</v>
      </c>
      <c r="D22" s="98">
        <f t="shared" si="1"/>
        <v>5</v>
      </c>
      <c r="E22" s="99">
        <f t="shared" si="2"/>
        <v>0.8</v>
      </c>
      <c r="F22" s="43"/>
      <c r="T22" s="65" t="s">
        <v>32</v>
      </c>
      <c r="U22" s="66">
        <v>250</v>
      </c>
      <c r="V22" s="66">
        <v>249</v>
      </c>
      <c r="W22" s="66">
        <v>255</v>
      </c>
      <c r="X22" s="66">
        <v>252</v>
      </c>
      <c r="Y22" s="66">
        <v>257</v>
      </c>
      <c r="Z22" s="66">
        <v>245</v>
      </c>
      <c r="AA22" s="66">
        <v>243</v>
      </c>
      <c r="AB22" s="66">
        <v>256</v>
      </c>
      <c r="AC22" s="66"/>
      <c r="AD22" s="66"/>
      <c r="AE22" s="66"/>
      <c r="AF22" s="66"/>
    </row>
    <row r="23" spans="1:32" ht="20.100000000000001" customHeight="1" x14ac:dyDescent="0.15">
      <c r="A23" s="100" t="s">
        <v>35</v>
      </c>
      <c r="B23" s="72">
        <v>0</v>
      </c>
      <c r="C23" s="72">
        <v>1</v>
      </c>
      <c r="D23" s="98">
        <f t="shared" si="1"/>
        <v>1</v>
      </c>
      <c r="E23" s="99">
        <f t="shared" si="2"/>
        <v>0.2</v>
      </c>
      <c r="F23" s="43"/>
      <c r="T23" s="67" t="s">
        <v>34</v>
      </c>
      <c r="U23" s="68">
        <v>330</v>
      </c>
      <c r="V23" s="68">
        <v>332</v>
      </c>
      <c r="W23" s="68">
        <v>334</v>
      </c>
      <c r="X23" s="68">
        <v>341</v>
      </c>
      <c r="Y23" s="68">
        <v>340</v>
      </c>
      <c r="Z23" s="68">
        <v>344</v>
      </c>
      <c r="AA23" s="68">
        <v>351</v>
      </c>
      <c r="AB23" s="68">
        <v>335</v>
      </c>
      <c r="AC23" s="68"/>
      <c r="AD23" s="68"/>
      <c r="AE23" s="68"/>
      <c r="AF23" s="68"/>
    </row>
    <row r="24" spans="1:32" ht="20.100000000000001" customHeight="1" x14ac:dyDescent="0.15">
      <c r="A24" s="100" t="s">
        <v>36</v>
      </c>
      <c r="B24" s="72">
        <v>0</v>
      </c>
      <c r="C24" s="72">
        <v>1</v>
      </c>
      <c r="D24" s="98">
        <f t="shared" si="1"/>
        <v>1</v>
      </c>
      <c r="E24" s="99">
        <f t="shared" si="2"/>
        <v>0.2</v>
      </c>
      <c r="F24" s="43"/>
      <c r="T24" s="69" t="s">
        <v>7</v>
      </c>
      <c r="U24" s="70">
        <f t="shared" ref="U24:AF24" si="4">SUM(U22:U23)</f>
        <v>580</v>
      </c>
      <c r="V24" s="70">
        <f t="shared" si="4"/>
        <v>581</v>
      </c>
      <c r="W24" s="70">
        <f t="shared" si="4"/>
        <v>589</v>
      </c>
      <c r="X24" s="70">
        <f t="shared" si="4"/>
        <v>593</v>
      </c>
      <c r="Y24" s="70">
        <f t="shared" si="4"/>
        <v>597</v>
      </c>
      <c r="Z24" s="70">
        <f t="shared" si="4"/>
        <v>589</v>
      </c>
      <c r="AA24" s="70">
        <f t="shared" si="4"/>
        <v>594</v>
      </c>
      <c r="AB24" s="70">
        <f t="shared" si="4"/>
        <v>591</v>
      </c>
      <c r="AC24" s="70">
        <f t="shared" si="4"/>
        <v>0</v>
      </c>
      <c r="AD24" s="70">
        <f t="shared" si="4"/>
        <v>0</v>
      </c>
      <c r="AE24" s="70">
        <f t="shared" si="4"/>
        <v>0</v>
      </c>
      <c r="AF24" s="70">
        <f t="shared" si="4"/>
        <v>0</v>
      </c>
    </row>
    <row r="25" spans="1:32" ht="20.100000000000001" customHeight="1" x14ac:dyDescent="0.15">
      <c r="A25" s="100" t="s">
        <v>37</v>
      </c>
      <c r="B25" s="72">
        <v>6</v>
      </c>
      <c r="C25" s="72">
        <v>7</v>
      </c>
      <c r="D25" s="98">
        <f t="shared" si="1"/>
        <v>13</v>
      </c>
      <c r="E25" s="99">
        <f t="shared" si="2"/>
        <v>2.1999999999999997</v>
      </c>
      <c r="F25" s="43"/>
    </row>
    <row r="26" spans="1:32" ht="20.100000000000001" customHeight="1" x14ac:dyDescent="0.15">
      <c r="A26" s="100" t="s">
        <v>56</v>
      </c>
      <c r="B26" s="72">
        <v>0</v>
      </c>
      <c r="C26" s="72">
        <v>1</v>
      </c>
      <c r="D26" s="98">
        <f t="shared" si="1"/>
        <v>1</v>
      </c>
      <c r="E26" s="99">
        <f t="shared" si="2"/>
        <v>0.2</v>
      </c>
      <c r="F26" s="43"/>
    </row>
    <row r="27" spans="1:32" ht="20.100000000000001" customHeight="1" x14ac:dyDescent="0.15">
      <c r="A27" s="100" t="s">
        <v>62</v>
      </c>
      <c r="B27" s="72">
        <v>0</v>
      </c>
      <c r="C27" s="72">
        <v>1</v>
      </c>
      <c r="D27" s="98">
        <f t="shared" si="1"/>
        <v>1</v>
      </c>
      <c r="E27" s="99">
        <f t="shared" si="2"/>
        <v>0.2</v>
      </c>
      <c r="F27" s="43"/>
    </row>
    <row r="28" spans="1:32" ht="20.100000000000001" customHeight="1" x14ac:dyDescent="0.15">
      <c r="A28" s="71" t="s">
        <v>40</v>
      </c>
      <c r="B28" s="72">
        <f>SUM(B6:B27)</f>
        <v>256</v>
      </c>
      <c r="C28" s="72">
        <f>SUM(C6:C27)</f>
        <v>335</v>
      </c>
      <c r="D28" s="72">
        <f>SUM(D6:D27)</f>
        <v>591</v>
      </c>
      <c r="E28" s="73">
        <v>100</v>
      </c>
      <c r="F28" s="43"/>
    </row>
    <row r="29" spans="1:32" ht="18" customHeight="1" x14ac:dyDescent="0.15">
      <c r="A29" s="36"/>
      <c r="B29" s="74"/>
      <c r="C29" s="74"/>
      <c r="D29" s="28"/>
      <c r="E29" s="75"/>
      <c r="F29" s="43"/>
    </row>
    <row r="30" spans="1:32" ht="18" customHeight="1" x14ac:dyDescent="0.15">
      <c r="A30" s="36"/>
      <c r="B30" s="74"/>
      <c r="C30" s="74"/>
      <c r="D30" s="28"/>
      <c r="E30" s="75"/>
      <c r="F30" s="43"/>
    </row>
    <row r="31" spans="1:32" ht="18" customHeight="1" x14ac:dyDescent="0.15">
      <c r="A31" s="36"/>
      <c r="B31" s="74"/>
      <c r="C31" s="74"/>
      <c r="D31" s="28"/>
      <c r="E31" s="75"/>
      <c r="F31" s="43"/>
      <c r="T31" s="76"/>
      <c r="U31" s="76"/>
      <c r="V31" s="76"/>
      <c r="W31" s="76"/>
      <c r="X31" s="76"/>
      <c r="Y31" s="76"/>
      <c r="Z31" s="76"/>
      <c r="AA31" s="76"/>
    </row>
    <row r="32" spans="1:32" ht="18" customHeight="1" x14ac:dyDescent="0.15">
      <c r="A32" s="36"/>
      <c r="B32" s="74"/>
      <c r="C32" s="74"/>
      <c r="D32" s="28"/>
      <c r="E32" s="75"/>
      <c r="F32" s="43"/>
      <c r="O32" s="76"/>
      <c r="P32" s="76"/>
      <c r="Q32" s="76"/>
      <c r="R32" s="76"/>
      <c r="S32" s="76"/>
    </row>
    <row r="33" spans="1:15" ht="18" customHeight="1" x14ac:dyDescent="0.15">
      <c r="A33" s="77"/>
      <c r="B33" s="74"/>
      <c r="C33" s="74"/>
      <c r="D33" s="28"/>
      <c r="E33" s="75"/>
      <c r="F33" s="43"/>
    </row>
    <row r="34" spans="1:15" ht="18" customHeight="1" x14ac:dyDescent="0.15">
      <c r="A34" s="77"/>
      <c r="B34" s="74"/>
      <c r="C34" s="74"/>
      <c r="D34" s="74"/>
      <c r="E34" s="78"/>
      <c r="F34" s="43"/>
    </row>
    <row r="35" spans="1:15" ht="18" customHeight="1" x14ac:dyDescent="0.15">
      <c r="B35" s="79"/>
      <c r="C35" s="79"/>
      <c r="D35" s="79"/>
      <c r="E35" s="79"/>
      <c r="F35" s="80"/>
    </row>
    <row r="36" spans="1:15" ht="11.25" customHeight="1" x14ac:dyDescent="0.15">
      <c r="F36" s="79"/>
      <c r="G36" s="79"/>
      <c r="H36" s="79"/>
      <c r="I36" s="79"/>
      <c r="J36" s="79"/>
      <c r="K36" s="79"/>
      <c r="L36" s="79"/>
      <c r="M36" s="79"/>
      <c r="N36" s="79"/>
      <c r="O36" s="79"/>
    </row>
    <row r="42" spans="1:15" x14ac:dyDescent="0.15">
      <c r="D42" s="81"/>
    </row>
    <row r="44" spans="1:15" x14ac:dyDescent="0.15">
      <c r="I44" s="82"/>
    </row>
  </sheetData>
  <mergeCells count="5">
    <mergeCell ref="A1:D1"/>
    <mergeCell ref="A3:C3"/>
    <mergeCell ref="D3:E3"/>
    <mergeCell ref="L3:M3"/>
    <mergeCell ref="A4:E4"/>
  </mergeCells>
  <phoneticPr fontId="3"/>
  <pageMargins left="0.4" right="0.2" top="0.28999999999999998" bottom="0.27" header="0.2" footer="0.21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'3月'!Print_Area</vt:lpstr>
      <vt:lpstr>'4月'!Print_Area</vt:lpstr>
      <vt:lpstr>'5月'!Print_Area</vt:lpstr>
      <vt:lpstr>'6月'!Print_Area</vt:lpstr>
      <vt:lpstr>'7月'!Print_Area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2018-09-08T06:53:05Z</dcterms:created>
  <dcterms:modified xsi:type="dcterms:W3CDTF">2018-09-08T06:58:11Z</dcterms:modified>
</cp:coreProperties>
</file>