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firstSheet="1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6">'10月'!$A$1:$K$32</definedName>
    <definedName name="_xlnm.Print_Area" localSheetId="7">'11月'!$A$1:$K$32</definedName>
    <definedName name="_xlnm.Print_Area" localSheetId="8">'12月'!$A$1:$K$31</definedName>
    <definedName name="_xlnm.Print_Area" localSheetId="9">'1月'!$A$1:$K$31</definedName>
    <definedName name="_xlnm.Print_Area" localSheetId="10">'2月'!$A$1:$K$31</definedName>
    <definedName name="_xlnm.Print_Area" localSheetId="0">'4月'!$A$1:$K$32</definedName>
    <definedName name="_xlnm.Print_Area" localSheetId="1">'5月'!$A$1:$K$32</definedName>
    <definedName name="_xlnm.Print_Area" localSheetId="2">'6月'!$A$1:$K$32</definedName>
    <definedName name="_xlnm.Print_Area" localSheetId="3">'7月'!$A$1:$K$32</definedName>
    <definedName name="_xlnm.Print_Area" localSheetId="4">'8月'!$A$1:$K$32</definedName>
    <definedName name="_xlnm.Print_Area" localSheetId="5">'9月'!$A$1:$K$32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1" l="1"/>
  <c r="B28" i="11"/>
  <c r="H27" i="11" s="1"/>
  <c r="I27" i="11"/>
  <c r="D27" i="11"/>
  <c r="D26" i="11"/>
  <c r="J25" i="11"/>
  <c r="K25" i="11" s="1"/>
  <c r="D25" i="11"/>
  <c r="J24" i="11"/>
  <c r="K24" i="11" s="1"/>
  <c r="D24" i="11"/>
  <c r="J23" i="11"/>
  <c r="K23" i="11" s="1"/>
  <c r="D23" i="11"/>
  <c r="J22" i="11"/>
  <c r="K22" i="11" s="1"/>
  <c r="D22" i="11"/>
  <c r="J21" i="11"/>
  <c r="K21" i="11" s="1"/>
  <c r="D21" i="11"/>
  <c r="J20" i="11"/>
  <c r="K20" i="11" s="1"/>
  <c r="D20" i="11"/>
  <c r="J19" i="11"/>
  <c r="K19" i="11" s="1"/>
  <c r="D19" i="11"/>
  <c r="J18" i="11"/>
  <c r="K18" i="11" s="1"/>
  <c r="D18" i="11"/>
  <c r="D17" i="11"/>
  <c r="E17" i="11" s="1"/>
  <c r="D16" i="11"/>
  <c r="D15" i="11"/>
  <c r="E15" i="11" s="1"/>
  <c r="D14" i="11"/>
  <c r="D13" i="11"/>
  <c r="E13" i="11" s="1"/>
  <c r="D12" i="11"/>
  <c r="D11" i="11"/>
  <c r="E11" i="11" s="1"/>
  <c r="D10" i="11"/>
  <c r="D9" i="11"/>
  <c r="E9" i="11" s="1"/>
  <c r="D8" i="11"/>
  <c r="D7" i="11"/>
  <c r="E7" i="11" s="1"/>
  <c r="D6" i="11"/>
  <c r="D28" i="11" s="1"/>
  <c r="C28" i="10"/>
  <c r="B28" i="10"/>
  <c r="H27" i="10" s="1"/>
  <c r="I27" i="10"/>
  <c r="D27" i="10"/>
  <c r="D26" i="10"/>
  <c r="J25" i="10"/>
  <c r="K25" i="10" s="1"/>
  <c r="D25" i="10"/>
  <c r="J24" i="10"/>
  <c r="K24" i="10" s="1"/>
  <c r="D24" i="10"/>
  <c r="J23" i="10"/>
  <c r="K23" i="10" s="1"/>
  <c r="D23" i="10"/>
  <c r="J22" i="10"/>
  <c r="K22" i="10" s="1"/>
  <c r="D22" i="10"/>
  <c r="J21" i="10"/>
  <c r="K21" i="10" s="1"/>
  <c r="D21" i="10"/>
  <c r="J20" i="10"/>
  <c r="K20" i="10" s="1"/>
  <c r="D20" i="10"/>
  <c r="J19" i="10"/>
  <c r="K19" i="10" s="1"/>
  <c r="D19" i="10"/>
  <c r="J18" i="10"/>
  <c r="K18" i="10" s="1"/>
  <c r="D18" i="10"/>
  <c r="D17" i="10"/>
  <c r="E17" i="10" s="1"/>
  <c r="D16" i="10"/>
  <c r="D15" i="10"/>
  <c r="E15" i="10" s="1"/>
  <c r="D14" i="10"/>
  <c r="D13" i="10"/>
  <c r="E13" i="10" s="1"/>
  <c r="D12" i="10"/>
  <c r="D11" i="10"/>
  <c r="E11" i="10" s="1"/>
  <c r="D10" i="10"/>
  <c r="D9" i="10"/>
  <c r="E9" i="10" s="1"/>
  <c r="D8" i="10"/>
  <c r="D7" i="10"/>
  <c r="E7" i="10" s="1"/>
  <c r="D6" i="10"/>
  <c r="D28" i="10" s="1"/>
  <c r="C28" i="9"/>
  <c r="B28" i="9"/>
  <c r="I27" i="9"/>
  <c r="H27" i="9"/>
  <c r="D27" i="9"/>
  <c r="D26" i="9"/>
  <c r="J25" i="9"/>
  <c r="K25" i="9" s="1"/>
  <c r="D25" i="9"/>
  <c r="J24" i="9"/>
  <c r="D24" i="9"/>
  <c r="J23" i="9"/>
  <c r="K23" i="9" s="1"/>
  <c r="D23" i="9"/>
  <c r="J22" i="9"/>
  <c r="D22" i="9"/>
  <c r="J21" i="9"/>
  <c r="K21" i="9" s="1"/>
  <c r="D21" i="9"/>
  <c r="J20" i="9"/>
  <c r="D20" i="9"/>
  <c r="J19" i="9"/>
  <c r="K19" i="9" s="1"/>
  <c r="D19" i="9"/>
  <c r="J18" i="9"/>
  <c r="D18" i="9"/>
  <c r="D17" i="9"/>
  <c r="E17" i="9" s="1"/>
  <c r="D16" i="9"/>
  <c r="D15" i="9"/>
  <c r="D14" i="9"/>
  <c r="D13" i="9"/>
  <c r="E13" i="9" s="1"/>
  <c r="D12" i="9"/>
  <c r="D11" i="9"/>
  <c r="D10" i="9"/>
  <c r="D9" i="9"/>
  <c r="E9" i="9" s="1"/>
  <c r="D8" i="9"/>
  <c r="D7" i="9"/>
  <c r="D6" i="9"/>
  <c r="D28" i="9" s="1"/>
  <c r="C29" i="8"/>
  <c r="B29" i="8"/>
  <c r="H28" i="8" s="1"/>
  <c r="I28" i="8"/>
  <c r="D28" i="8"/>
  <c r="D27" i="8"/>
  <c r="J26" i="8"/>
  <c r="D26" i="8"/>
  <c r="J25" i="8"/>
  <c r="D25" i="8"/>
  <c r="J24" i="8"/>
  <c r="D24" i="8"/>
  <c r="J23" i="8"/>
  <c r="D23" i="8"/>
  <c r="J22" i="8"/>
  <c r="D22" i="8"/>
  <c r="J21" i="8"/>
  <c r="D21" i="8"/>
  <c r="J20" i="8"/>
  <c r="D20" i="8"/>
  <c r="J19" i="8"/>
  <c r="D19" i="8"/>
  <c r="J18" i="8"/>
  <c r="D18" i="8"/>
  <c r="D17" i="8"/>
  <c r="D16" i="8"/>
  <c r="D15" i="8"/>
  <c r="D14" i="8"/>
  <c r="D13" i="8"/>
  <c r="D12" i="8"/>
  <c r="D11" i="8"/>
  <c r="D10" i="8"/>
  <c r="D9" i="8"/>
  <c r="D8" i="8"/>
  <c r="D7" i="8"/>
  <c r="D29" i="8" s="1"/>
  <c r="D6" i="8"/>
  <c r="C29" i="7"/>
  <c r="B29" i="7"/>
  <c r="H28" i="7" s="1"/>
  <c r="I28" i="7"/>
  <c r="D28" i="7"/>
  <c r="J27" i="7"/>
  <c r="D27" i="7"/>
  <c r="E27" i="7" s="1"/>
  <c r="J26" i="7"/>
  <c r="K26" i="7" s="1"/>
  <c r="D26" i="7"/>
  <c r="J25" i="7"/>
  <c r="D25" i="7"/>
  <c r="E25" i="7" s="1"/>
  <c r="J24" i="7"/>
  <c r="K24" i="7" s="1"/>
  <c r="D24" i="7"/>
  <c r="J23" i="7"/>
  <c r="D23" i="7"/>
  <c r="E23" i="7" s="1"/>
  <c r="J22" i="7"/>
  <c r="K22" i="7" s="1"/>
  <c r="D22" i="7"/>
  <c r="J21" i="7"/>
  <c r="D21" i="7"/>
  <c r="E21" i="7" s="1"/>
  <c r="J20" i="7"/>
  <c r="K20" i="7" s="1"/>
  <c r="D20" i="7"/>
  <c r="J19" i="7"/>
  <c r="D19" i="7"/>
  <c r="E19" i="7" s="1"/>
  <c r="J18" i="7"/>
  <c r="K18" i="7" s="1"/>
  <c r="D18" i="7"/>
  <c r="D17" i="7"/>
  <c r="D16" i="7"/>
  <c r="E16" i="7" s="1"/>
  <c r="D15" i="7"/>
  <c r="E15" i="7" s="1"/>
  <c r="D14" i="7"/>
  <c r="D13" i="7"/>
  <c r="D12" i="7"/>
  <c r="E12" i="7" s="1"/>
  <c r="D11" i="7"/>
  <c r="E11" i="7" s="1"/>
  <c r="D10" i="7"/>
  <c r="D9" i="7"/>
  <c r="D8" i="7"/>
  <c r="E8" i="7" s="1"/>
  <c r="D7" i="7"/>
  <c r="E7" i="7" s="1"/>
  <c r="D6" i="7"/>
  <c r="D29" i="7" s="1"/>
  <c r="J28" i="7" s="1"/>
  <c r="C29" i="6"/>
  <c r="B29" i="6"/>
  <c r="H28" i="6" s="1"/>
  <c r="I28" i="6"/>
  <c r="D28" i="6"/>
  <c r="J27" i="6"/>
  <c r="K27" i="6" s="1"/>
  <c r="D27" i="6"/>
  <c r="J26" i="6"/>
  <c r="K26" i="6" s="1"/>
  <c r="D26" i="6"/>
  <c r="J25" i="6"/>
  <c r="K25" i="6" s="1"/>
  <c r="D25" i="6"/>
  <c r="J24" i="6"/>
  <c r="K24" i="6" s="1"/>
  <c r="D24" i="6"/>
  <c r="J23" i="6"/>
  <c r="K23" i="6" s="1"/>
  <c r="D23" i="6"/>
  <c r="J22" i="6"/>
  <c r="K22" i="6" s="1"/>
  <c r="D22" i="6"/>
  <c r="J21" i="6"/>
  <c r="K21" i="6" s="1"/>
  <c r="D21" i="6"/>
  <c r="J20" i="6"/>
  <c r="K20" i="6" s="1"/>
  <c r="D20" i="6"/>
  <c r="J19" i="6"/>
  <c r="K19" i="6" s="1"/>
  <c r="D19" i="6"/>
  <c r="J18" i="6"/>
  <c r="K18" i="6" s="1"/>
  <c r="D18" i="6"/>
  <c r="D17" i="6"/>
  <c r="E17" i="6" s="1"/>
  <c r="D16" i="6"/>
  <c r="D15" i="6"/>
  <c r="E15" i="6" s="1"/>
  <c r="D14" i="6"/>
  <c r="D13" i="6"/>
  <c r="E13" i="6" s="1"/>
  <c r="D12" i="6"/>
  <c r="D11" i="6"/>
  <c r="E11" i="6" s="1"/>
  <c r="D10" i="6"/>
  <c r="D9" i="6"/>
  <c r="E9" i="6" s="1"/>
  <c r="D8" i="6"/>
  <c r="D7" i="6"/>
  <c r="E7" i="6" s="1"/>
  <c r="D6" i="6"/>
  <c r="D29" i="6" s="1"/>
  <c r="C29" i="5"/>
  <c r="B29" i="5"/>
  <c r="H28" i="5" s="1"/>
  <c r="I28" i="5"/>
  <c r="D28" i="5"/>
  <c r="J27" i="5"/>
  <c r="D27" i="5"/>
  <c r="J26" i="5"/>
  <c r="K26" i="5" s="1"/>
  <c r="D26" i="5"/>
  <c r="J25" i="5"/>
  <c r="D25" i="5"/>
  <c r="J24" i="5"/>
  <c r="K24" i="5" s="1"/>
  <c r="D24" i="5"/>
  <c r="J23" i="5"/>
  <c r="D23" i="5"/>
  <c r="J22" i="5"/>
  <c r="K22" i="5" s="1"/>
  <c r="D22" i="5"/>
  <c r="J21" i="5"/>
  <c r="D21" i="5"/>
  <c r="E21" i="5" s="1"/>
  <c r="J20" i="5"/>
  <c r="K20" i="5" s="1"/>
  <c r="D20" i="5"/>
  <c r="J19" i="5"/>
  <c r="D19" i="5"/>
  <c r="E19" i="5" s="1"/>
  <c r="J18" i="5"/>
  <c r="K18" i="5" s="1"/>
  <c r="D18" i="5"/>
  <c r="D17" i="5"/>
  <c r="D16" i="5"/>
  <c r="E16" i="5" s="1"/>
  <c r="D15" i="5"/>
  <c r="E15" i="5" s="1"/>
  <c r="D14" i="5"/>
  <c r="D13" i="5"/>
  <c r="D12" i="5"/>
  <c r="E12" i="5" s="1"/>
  <c r="D11" i="5"/>
  <c r="E11" i="5" s="1"/>
  <c r="D10" i="5"/>
  <c r="D9" i="5"/>
  <c r="D8" i="5"/>
  <c r="E8" i="5" s="1"/>
  <c r="D7" i="5"/>
  <c r="E7" i="5" s="1"/>
  <c r="D6" i="5"/>
  <c r="D29" i="5" s="1"/>
  <c r="J28" i="5" s="1"/>
  <c r="C29" i="4"/>
  <c r="B29" i="4"/>
  <c r="I28" i="4"/>
  <c r="H28" i="4"/>
  <c r="D28" i="4"/>
  <c r="J27" i="4"/>
  <c r="D27" i="4"/>
  <c r="J26" i="4"/>
  <c r="D26" i="4"/>
  <c r="J25" i="4"/>
  <c r="D25" i="4"/>
  <c r="J24" i="4"/>
  <c r="D24" i="4"/>
  <c r="J23" i="4"/>
  <c r="D23" i="4"/>
  <c r="J22" i="4"/>
  <c r="D22" i="4"/>
  <c r="J21" i="4"/>
  <c r="D21" i="4"/>
  <c r="J20" i="4"/>
  <c r="D20" i="4"/>
  <c r="J19" i="4"/>
  <c r="D19" i="4"/>
  <c r="J18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29" i="3"/>
  <c r="B29" i="3"/>
  <c r="I28" i="3"/>
  <c r="H28" i="3"/>
  <c r="D28" i="3"/>
  <c r="D27" i="3"/>
  <c r="J26" i="3"/>
  <c r="D26" i="3"/>
  <c r="J25" i="3"/>
  <c r="D25" i="3"/>
  <c r="J24" i="3"/>
  <c r="D24" i="3"/>
  <c r="J23" i="3"/>
  <c r="D23" i="3"/>
  <c r="J22" i="3"/>
  <c r="D22" i="3"/>
  <c r="J21" i="3"/>
  <c r="D21" i="3"/>
  <c r="J20" i="3"/>
  <c r="D20" i="3"/>
  <c r="J19" i="3"/>
  <c r="D19" i="3"/>
  <c r="J18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29" i="3" s="1"/>
  <c r="I28" i="2"/>
  <c r="C28" i="2"/>
  <c r="B28" i="2"/>
  <c r="H28" i="2" s="1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9" i="2"/>
  <c r="D19" i="2"/>
  <c r="J18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28" i="2" s="1"/>
  <c r="J28" i="2" s="1"/>
  <c r="H28" i="1"/>
  <c r="C28" i="1"/>
  <c r="I28" i="1" s="1"/>
  <c r="B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8" i="1" s="1"/>
  <c r="E27" i="11" l="1"/>
  <c r="J27" i="11"/>
  <c r="E23" i="11"/>
  <c r="E20" i="11"/>
  <c r="E16" i="11"/>
  <c r="E12" i="11"/>
  <c r="E6" i="11"/>
  <c r="K26" i="11"/>
  <c r="K27" i="11" s="1"/>
  <c r="E26" i="11"/>
  <c r="E25" i="11"/>
  <c r="E24" i="11"/>
  <c r="E22" i="11"/>
  <c r="E21" i="11"/>
  <c r="E18" i="11"/>
  <c r="E14" i="11"/>
  <c r="E8" i="11"/>
  <c r="E19" i="11"/>
  <c r="E10" i="11"/>
  <c r="E27" i="10"/>
  <c r="J27" i="10"/>
  <c r="E26" i="10"/>
  <c r="E24" i="10"/>
  <c r="E22" i="10"/>
  <c r="E19" i="10"/>
  <c r="E16" i="10"/>
  <c r="E10" i="10"/>
  <c r="K26" i="10"/>
  <c r="K27" i="10" s="1"/>
  <c r="E25" i="10"/>
  <c r="E23" i="10"/>
  <c r="E21" i="10"/>
  <c r="E18" i="10"/>
  <c r="E14" i="10"/>
  <c r="E8" i="10"/>
  <c r="E20" i="10"/>
  <c r="E12" i="10"/>
  <c r="E6" i="10"/>
  <c r="J27" i="9"/>
  <c r="K26" i="9"/>
  <c r="E27" i="9"/>
  <c r="E10" i="9"/>
  <c r="E14" i="9"/>
  <c r="E18" i="9"/>
  <c r="E20" i="9"/>
  <c r="E22" i="9"/>
  <c r="E24" i="9"/>
  <c r="E26" i="9"/>
  <c r="E7" i="9"/>
  <c r="E11" i="9"/>
  <c r="K18" i="9"/>
  <c r="K20" i="9"/>
  <c r="K22" i="9"/>
  <c r="K24" i="9"/>
  <c r="E8" i="9"/>
  <c r="E12" i="9"/>
  <c r="E16" i="9"/>
  <c r="E19" i="9"/>
  <c r="E21" i="9"/>
  <c r="E23" i="9"/>
  <c r="E25" i="9"/>
  <c r="E15" i="9"/>
  <c r="E6" i="9"/>
  <c r="J28" i="8"/>
  <c r="E26" i="8"/>
  <c r="E24" i="8"/>
  <c r="E21" i="8"/>
  <c r="E18" i="8"/>
  <c r="E12" i="8"/>
  <c r="E6" i="8"/>
  <c r="K27" i="8"/>
  <c r="E23" i="8"/>
  <c r="E19" i="8"/>
  <c r="E14" i="8"/>
  <c r="E8" i="8"/>
  <c r="E27" i="8"/>
  <c r="E25" i="8"/>
  <c r="E22" i="8"/>
  <c r="E20" i="8"/>
  <c r="E16" i="8"/>
  <c r="E10" i="8"/>
  <c r="E11" i="8"/>
  <c r="E15" i="8"/>
  <c r="K18" i="8"/>
  <c r="K20" i="8"/>
  <c r="K22" i="8"/>
  <c r="K24" i="8"/>
  <c r="K26" i="8"/>
  <c r="E9" i="8"/>
  <c r="E13" i="8"/>
  <c r="E17" i="8"/>
  <c r="K19" i="8"/>
  <c r="K21" i="8"/>
  <c r="K23" i="8"/>
  <c r="K25" i="8"/>
  <c r="E28" i="8"/>
  <c r="E7" i="8"/>
  <c r="E10" i="7"/>
  <c r="E14" i="7"/>
  <c r="E18" i="7"/>
  <c r="E20" i="7"/>
  <c r="E22" i="7"/>
  <c r="E24" i="7"/>
  <c r="E26" i="7"/>
  <c r="E28" i="7"/>
  <c r="E9" i="7"/>
  <c r="E13" i="7"/>
  <c r="E17" i="7"/>
  <c r="K19" i="7"/>
  <c r="K28" i="7" s="1"/>
  <c r="K21" i="7"/>
  <c r="K23" i="7"/>
  <c r="K25" i="7"/>
  <c r="K27" i="7"/>
  <c r="E6" i="7"/>
  <c r="J28" i="6"/>
  <c r="E28" i="6"/>
  <c r="E27" i="6"/>
  <c r="E26" i="6"/>
  <c r="E25" i="6"/>
  <c r="E24" i="6"/>
  <c r="E23" i="6"/>
  <c r="E22" i="6"/>
  <c r="E21" i="6"/>
  <c r="E20" i="6"/>
  <c r="E19" i="6"/>
  <c r="E18" i="6"/>
  <c r="E16" i="6"/>
  <c r="E14" i="6"/>
  <c r="E12" i="6"/>
  <c r="E10" i="6"/>
  <c r="E8" i="6"/>
  <c r="E6" i="6"/>
  <c r="K28" i="6"/>
  <c r="E10" i="5"/>
  <c r="E14" i="5"/>
  <c r="E18" i="5"/>
  <c r="E20" i="5"/>
  <c r="E22" i="5"/>
  <c r="E24" i="5"/>
  <c r="E26" i="5"/>
  <c r="E28" i="5"/>
  <c r="E23" i="5"/>
  <c r="E25" i="5"/>
  <c r="E27" i="5"/>
  <c r="E9" i="5"/>
  <c r="E13" i="5"/>
  <c r="E17" i="5"/>
  <c r="K19" i="5"/>
  <c r="K21" i="5"/>
  <c r="K28" i="5" s="1"/>
  <c r="K23" i="5"/>
  <c r="K25" i="5"/>
  <c r="K27" i="5"/>
  <c r="E6" i="5"/>
  <c r="E11" i="4"/>
  <c r="K22" i="4"/>
  <c r="E12" i="4"/>
  <c r="E25" i="4"/>
  <c r="E17" i="4"/>
  <c r="K25" i="4"/>
  <c r="E14" i="4"/>
  <c r="E24" i="4"/>
  <c r="D29" i="4"/>
  <c r="J28" i="4" s="1"/>
  <c r="J28" i="3"/>
  <c r="K26" i="3"/>
  <c r="K25" i="3"/>
  <c r="K24" i="3"/>
  <c r="K23" i="3"/>
  <c r="K22" i="3"/>
  <c r="K21" i="3"/>
  <c r="K20" i="3"/>
  <c r="K19" i="3"/>
  <c r="K18" i="3"/>
  <c r="E17" i="3"/>
  <c r="E15" i="3"/>
  <c r="E13" i="3"/>
  <c r="E11" i="3"/>
  <c r="E9" i="3"/>
  <c r="E7" i="3"/>
  <c r="K27" i="3"/>
  <c r="E28" i="3"/>
  <c r="E10" i="3"/>
  <c r="E14" i="3"/>
  <c r="E18" i="3"/>
  <c r="E20" i="3"/>
  <c r="E22" i="3"/>
  <c r="E24" i="3"/>
  <c r="E26" i="3"/>
  <c r="E8" i="3"/>
  <c r="E12" i="3"/>
  <c r="E16" i="3"/>
  <c r="E19" i="3"/>
  <c r="E21" i="3"/>
  <c r="E23" i="3"/>
  <c r="E25" i="3"/>
  <c r="E27" i="3"/>
  <c r="E6" i="3"/>
  <c r="E10" i="2"/>
  <c r="E22" i="2"/>
  <c r="E9" i="2"/>
  <c r="E13" i="2"/>
  <c r="E17" i="2"/>
  <c r="K19" i="2"/>
  <c r="K21" i="2"/>
  <c r="K23" i="2"/>
  <c r="K25" i="2"/>
  <c r="K27" i="2"/>
  <c r="E14" i="2"/>
  <c r="E18" i="2"/>
  <c r="E20" i="2"/>
  <c r="E24" i="2"/>
  <c r="E26" i="2"/>
  <c r="E7" i="2"/>
  <c r="E11" i="2"/>
  <c r="E15" i="2"/>
  <c r="K18" i="2"/>
  <c r="K20" i="2"/>
  <c r="K22" i="2"/>
  <c r="K24" i="2"/>
  <c r="K26" i="2"/>
  <c r="E8" i="2"/>
  <c r="E12" i="2"/>
  <c r="E16" i="2"/>
  <c r="E19" i="2"/>
  <c r="E21" i="2"/>
  <c r="E23" i="2"/>
  <c r="E25" i="2"/>
  <c r="E27" i="2"/>
  <c r="E6" i="2"/>
  <c r="J28" i="1"/>
  <c r="E27" i="1"/>
  <c r="E26" i="1"/>
  <c r="E25" i="1"/>
  <c r="E24" i="1"/>
  <c r="E23" i="1"/>
  <c r="E22" i="1"/>
  <c r="E21" i="1"/>
  <c r="E20" i="1"/>
  <c r="E19" i="1"/>
  <c r="E18" i="1"/>
  <c r="E16" i="1"/>
  <c r="E14" i="1"/>
  <c r="E12" i="1"/>
  <c r="E10" i="1"/>
  <c r="E8" i="1"/>
  <c r="E6" i="1"/>
  <c r="K27" i="1"/>
  <c r="K26" i="1"/>
  <c r="K25" i="1"/>
  <c r="K24" i="1"/>
  <c r="K23" i="1"/>
  <c r="K22" i="1"/>
  <c r="K21" i="1"/>
  <c r="K20" i="1"/>
  <c r="K19" i="1"/>
  <c r="K18" i="1"/>
  <c r="K28" i="1" s="1"/>
  <c r="E17" i="1"/>
  <c r="E15" i="1"/>
  <c r="E13" i="1"/>
  <c r="E11" i="1"/>
  <c r="E9" i="1"/>
  <c r="E7" i="1"/>
  <c r="K27" i="9" l="1"/>
  <c r="K28" i="8"/>
  <c r="E22" i="4"/>
  <c r="E10" i="4"/>
  <c r="K23" i="4"/>
  <c r="E13" i="4"/>
  <c r="E23" i="4"/>
  <c r="E8" i="4"/>
  <c r="K20" i="4"/>
  <c r="E7" i="4"/>
  <c r="E28" i="4"/>
  <c r="E20" i="4"/>
  <c r="E6" i="4"/>
  <c r="K21" i="4"/>
  <c r="E9" i="4"/>
  <c r="E19" i="4"/>
  <c r="K18" i="4"/>
  <c r="E21" i="4"/>
  <c r="E26" i="4"/>
  <c r="E18" i="4"/>
  <c r="K27" i="4"/>
  <c r="K19" i="4"/>
  <c r="E27" i="4"/>
  <c r="E16" i="4"/>
  <c r="K24" i="4"/>
  <c r="E15" i="4"/>
  <c r="K26" i="4"/>
  <c r="K28" i="3"/>
  <c r="K28" i="2"/>
  <c r="K28" i="4" l="1"/>
</calcChain>
</file>

<file path=xl/sharedStrings.xml><?xml version="1.0" encoding="utf-8"?>
<sst xmlns="http://schemas.openxmlformats.org/spreadsheetml/2006/main" count="553" uniqueCount="68">
  <si>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</si>
  <si>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</si>
  <si>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（平成２５年３月３１日現在）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</si>
  <si>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</si>
  <si>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</si>
  <si>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</si>
  <si>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</si>
  <si>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</si>
  <si>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</si>
  <si>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  <rPh sb="0" eb="2">
      <t>カンコク</t>
    </rPh>
    <phoneticPr fontId="3"/>
  </si>
  <si>
    <t>中国</t>
    <rPh sb="0" eb="1">
      <t>チュウカ</t>
    </rPh>
    <rPh sb="1" eb="2">
      <t>キョウワコク</t>
    </rPh>
    <phoneticPr fontId="3"/>
  </si>
  <si>
    <t>フィリピン</t>
  </si>
  <si>
    <t>朝鮮</t>
    <rPh sb="0" eb="2">
      <t>チョウセン</t>
    </rPh>
    <phoneticPr fontId="3"/>
  </si>
  <si>
    <t>インドネシア</t>
  </si>
  <si>
    <t>アメリカ</t>
  </si>
  <si>
    <t>パキスタン</t>
  </si>
  <si>
    <t>ペルー</t>
  </si>
  <si>
    <t>インド</t>
  </si>
  <si>
    <t>ブラジル</t>
  </si>
  <si>
    <t>メキシコ</t>
  </si>
  <si>
    <t>イギリス</t>
  </si>
  <si>
    <t>カナダ</t>
  </si>
  <si>
    <t>オーストラリア</t>
  </si>
  <si>
    <t>ドイツ</t>
  </si>
  <si>
    <t>タイ</t>
  </si>
  <si>
    <t>マレーシア</t>
  </si>
  <si>
    <t>ロシア</t>
  </si>
  <si>
    <t>ニュージーランド</t>
  </si>
  <si>
    <t>ベトナム</t>
    <phoneticPr fontId="3"/>
  </si>
  <si>
    <t>タイ</t>
    <phoneticPr fontId="3"/>
  </si>
  <si>
    <t>台湾</t>
    <rPh sb="0" eb="2">
      <t>タイワン</t>
    </rPh>
    <phoneticPr fontId="3"/>
  </si>
  <si>
    <t>パキスタン</t>
    <phoneticPr fontId="3"/>
  </si>
  <si>
    <t>国籍不明</t>
    <rPh sb="0" eb="2">
      <t>コクセキ</t>
    </rPh>
    <rPh sb="2" eb="4">
      <t>フメイ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</si>
  <si>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</si>
  <si>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</si>
  <si>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</si>
  <si>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</si>
  <si>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</si>
  <si>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（平成２５年４月３０日現在）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</si>
  <si>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ベトナム</t>
    <phoneticPr fontId="3"/>
  </si>
  <si>
    <t>アメリカ</t>
    <phoneticPr fontId="3"/>
  </si>
  <si>
    <t>タイ</t>
    <phoneticPr fontId="3"/>
  </si>
  <si>
    <t>パキスタン</t>
    <phoneticPr fontId="3"/>
  </si>
  <si>
    <t>　　100.0ではない。</t>
    <phoneticPr fontId="3"/>
  </si>
  <si>
    <t>（平成２５年５月３１日現在）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</si>
  <si>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ネパール</t>
    <phoneticPr fontId="3"/>
  </si>
  <si>
    <t>　　100.0ではない。</t>
    <phoneticPr fontId="3"/>
  </si>
  <si>
    <t>（平成２５年６月３０日現在）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</si>
  <si>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ベトナム</t>
    <phoneticPr fontId="3"/>
  </si>
  <si>
    <t>アメリカ</t>
    <phoneticPr fontId="3"/>
  </si>
  <si>
    <t>タイ</t>
    <phoneticPr fontId="3"/>
  </si>
  <si>
    <t>パキスタン</t>
    <phoneticPr fontId="3"/>
  </si>
  <si>
    <t>ネパール</t>
    <phoneticPr fontId="3"/>
  </si>
  <si>
    <t>（平成２５年７月３１日現在）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</si>
  <si>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100.0ではない。</t>
    <phoneticPr fontId="3"/>
  </si>
  <si>
    <t>（平成２５年８月３１日現在）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</si>
  <si>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100.0ではない。</t>
    <phoneticPr fontId="3"/>
  </si>
  <si>
    <t>（平成２５年９月３０日現在）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</si>
  <si>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100.0ではない。</t>
    <phoneticPr fontId="3"/>
  </si>
  <si>
    <t>（平成２５年10月３1日現在）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</si>
  <si>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　　100.0ではない。</t>
    <phoneticPr fontId="3"/>
  </si>
  <si>
    <t>（平成２５年１１月３０日現在）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</si>
  <si>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（平成２５年１２月３１日現在）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</si>
  <si>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インドネシア</t>
    <phoneticPr fontId="3"/>
  </si>
  <si>
    <t>　　100.0ではない。</t>
    <phoneticPr fontId="3"/>
  </si>
  <si>
    <t>（平成２６年１月３１日現在）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</si>
  <si>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インドネシア</t>
    <phoneticPr fontId="3"/>
  </si>
  <si>
    <t>　　100.0ではない。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</si>
</sst>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Border="1">
      <alignment vertical="center"/>
    </xf>
    <xf numFmtId="9" fontId="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6" xfId="0" applyFont="1" applyFill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shrinkToFit="1"/>
    </xf>
    <xf numFmtId="176" fontId="10" fillId="0" borderId="4" xfId="1" applyNumberFormat="1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177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4" xfId="0" applyFont="1" applyBorder="1">
      <alignment vertical="center"/>
    </xf>
    <xf numFmtId="0" fontId="13" fillId="0" borderId="4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BFD-4771-A22C-0F228FF8637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BFD-4771-A22C-0F228FF8637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BFD-4771-A22C-0F228FF8637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BFD-4771-A22C-0F228FF8637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BFD-4771-A22C-0F228FF8637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BFD-4771-A22C-0F228FF8637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BFD-4771-A22C-0F228FF8637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BFD-4771-A22C-0F228FF8637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BFD-4771-A22C-0F228FF8637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BBFD-4771-A22C-0F228FF86376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FD-4771-A22C-0F228FF86376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FD-4771-A22C-0F228FF86376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FD-4771-A22C-0F228FF86376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FD-4771-A22C-0F228FF86376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FD-4771-A22C-0F228FF86376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FD-4771-A22C-0F228FF86376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FD-4771-A22C-0F228FF86376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FD-4771-A22C-0F228FF86376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FD-4771-A22C-0F228FF86376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FD-4771-A22C-0F228FF863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'4月'!$K$18:$K$27</c:f>
              <c:numCache>
                <c:formatCode>#,##0.0;[Red]\-#,##0.0</c:formatCode>
                <c:ptCount val="10"/>
                <c:pt idx="0">
                  <c:v>37.799999999999997</c:v>
                </c:pt>
                <c:pt idx="1">
                  <c:v>27.800000000000004</c:v>
                </c:pt>
                <c:pt idx="2">
                  <c:v>11.200000000000001</c:v>
                </c:pt>
                <c:pt idx="3">
                  <c:v>4.5</c:v>
                </c:pt>
                <c:pt idx="4">
                  <c:v>4</c:v>
                </c:pt>
                <c:pt idx="5">
                  <c:v>3.2</c:v>
                </c:pt>
                <c:pt idx="6">
                  <c:v>3.2</c:v>
                </c:pt>
                <c:pt idx="7">
                  <c:v>3</c:v>
                </c:pt>
                <c:pt idx="8">
                  <c:v>1</c:v>
                </c:pt>
                <c:pt idx="9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BFD-4771-A22C-0F228FF8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7F2-4A49-84C6-B2F434462E4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7F2-4A49-84C6-B2F434462E4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7F2-4A49-84C6-B2F434462E4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7F2-4A49-84C6-B2F434462E4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7F2-4A49-84C6-B2F434462E4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7F2-4A49-84C6-B2F434462E4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7F2-4A49-84C6-B2F434462E4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7F2-4A49-84C6-B2F434462E4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7F2-4A49-84C6-B2F434462E4A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F2-4A49-84C6-B2F434462E4A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F2-4A49-84C6-B2F434462E4A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F2-4A49-84C6-B2F434462E4A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F2-4A49-84C6-B2F434462E4A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朝鮮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F2-4A49-84C6-B2F434462E4A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F2-4A49-84C6-B2F434462E4A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7F2-4A49-84C6-B2F434462E4A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7F2-4A49-84C6-B2F434462E4A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7F2-4A49-84C6-B2F434462E4A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F2-4A49-84C6-B2F434462E4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'1月'!$K$18:$K$26</c:f>
              <c:numCache>
                <c:formatCode>#,##0.0;[Red]\-#,##0.0</c:formatCode>
                <c:ptCount val="9"/>
                <c:pt idx="0">
                  <c:v>36.6</c:v>
                </c:pt>
                <c:pt idx="1">
                  <c:v>28.4</c:v>
                </c:pt>
                <c:pt idx="2">
                  <c:v>10.9</c:v>
                </c:pt>
                <c:pt idx="3">
                  <c:v>5.7</c:v>
                </c:pt>
                <c:pt idx="4">
                  <c:v>4.2</c:v>
                </c:pt>
                <c:pt idx="5">
                  <c:v>3.3000000000000003</c:v>
                </c:pt>
                <c:pt idx="6">
                  <c:v>3.2</c:v>
                </c:pt>
                <c:pt idx="7">
                  <c:v>1.3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F2-4A49-84C6-B2F43446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22F-4F5E-ABA4-984D1CF5D02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E22F-4F5E-ABA4-984D1CF5D02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E22F-4F5E-ABA4-984D1CF5D02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E22F-4F5E-ABA4-984D1CF5D02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E22F-4F5E-ABA4-984D1CF5D02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E22F-4F5E-ABA4-984D1CF5D02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E22F-4F5E-ABA4-984D1CF5D02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E22F-4F5E-ABA4-984D1CF5D02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E22F-4F5E-ABA4-984D1CF5D02E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2F-4F5E-ABA4-984D1CF5D02E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2F-4F5E-ABA4-984D1CF5D02E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2F-4F5E-ABA4-984D1CF5D02E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2F-4F5E-ABA4-984D1CF5D02E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朝鮮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2F-4F5E-ABA4-984D1CF5D02E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2F-4F5E-ABA4-984D1CF5D02E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2F-4F5E-ABA4-984D1CF5D02E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22F-4F5E-ABA4-984D1CF5D02E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22F-4F5E-ABA4-984D1CF5D02E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2F-4F5E-ABA4-984D1CF5D0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'2月'!$K$18:$K$26</c:f>
              <c:numCache>
                <c:formatCode>#,##0.0;[Red]\-#,##0.0</c:formatCode>
                <c:ptCount val="9"/>
                <c:pt idx="0">
                  <c:v>36</c:v>
                </c:pt>
                <c:pt idx="1">
                  <c:v>28.4</c:v>
                </c:pt>
                <c:pt idx="2">
                  <c:v>10.9</c:v>
                </c:pt>
                <c:pt idx="3">
                  <c:v>5.6000000000000005</c:v>
                </c:pt>
                <c:pt idx="4">
                  <c:v>4.1000000000000005</c:v>
                </c:pt>
                <c:pt idx="5">
                  <c:v>3.3000000000000003</c:v>
                </c:pt>
                <c:pt idx="6">
                  <c:v>3</c:v>
                </c:pt>
                <c:pt idx="7">
                  <c:v>2.2999999999999998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22F-4F5E-ABA4-984D1CF5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21A-4E13-B1E4-76E11DC47A5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21A-4E13-B1E4-76E11DC47A5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21A-4E13-B1E4-76E11DC47A5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21A-4E13-B1E4-76E11DC47A5C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21A-4E13-B1E4-76E11DC47A5C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21A-4E13-B1E4-76E11DC47A5C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21A-4E13-B1E4-76E11DC47A5C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21A-4E13-B1E4-76E11DC47A5C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21A-4E13-B1E4-76E11DC47A5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C21A-4E13-B1E4-76E11DC47A5C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1A-4E13-B1E4-76E11DC47A5C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1A-4E13-B1E4-76E11DC47A5C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1A-4E13-B1E4-76E11DC47A5C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1A-4E13-B1E4-76E11DC47A5C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1A-4E13-B1E4-76E11DC47A5C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1A-4E13-B1E4-76E11DC47A5C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21A-4E13-B1E4-76E11DC47A5C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21A-4E13-B1E4-76E11DC47A5C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21A-4E13-B1E4-76E11DC47A5C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21A-4E13-B1E4-76E11DC47A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'5月'!$K$18:$K$27</c:f>
              <c:numCache>
                <c:formatCode>#,##0.0;[Red]\-#,##0.0</c:formatCode>
                <c:ptCount val="10"/>
                <c:pt idx="0">
                  <c:v>38.299999999999997</c:v>
                </c:pt>
                <c:pt idx="1">
                  <c:v>27.700000000000003</c:v>
                </c:pt>
                <c:pt idx="2">
                  <c:v>11.1</c:v>
                </c:pt>
                <c:pt idx="3">
                  <c:v>4.3</c:v>
                </c:pt>
                <c:pt idx="4">
                  <c:v>4.1000000000000005</c:v>
                </c:pt>
                <c:pt idx="5">
                  <c:v>3.1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1A-4E13-B1E4-76E11DC47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167E-4146-B874-312C95C4F02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167E-4146-B874-312C95C4F02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167E-4146-B874-312C95C4F02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167E-4146-B874-312C95C4F02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167E-4146-B874-312C95C4F02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167E-4146-B874-312C95C4F02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167E-4146-B874-312C95C4F02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167E-4146-B874-312C95C4F02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167E-4146-B874-312C95C4F02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167E-4146-B874-312C95C4F02F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7E-4146-B874-312C95C4F02F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7E-4146-B874-312C95C4F02F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7E-4146-B874-312C95C4F02F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7E-4146-B874-312C95C4F02F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67E-4146-B874-312C95C4F02F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7E-4146-B874-312C95C4F02F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67E-4146-B874-312C95C4F02F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67E-4146-B874-312C95C4F02F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67E-4146-B874-312C95C4F02F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67E-4146-B874-312C95C4F02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'6月'!$K$18:$K$27</c:f>
              <c:numCache>
                <c:formatCode>#,##0.0;[Red]\-#,##0.0</c:formatCode>
                <c:ptCount val="10"/>
                <c:pt idx="0">
                  <c:v>38</c:v>
                </c:pt>
                <c:pt idx="1">
                  <c:v>28.199999999999996</c:v>
                </c:pt>
                <c:pt idx="2">
                  <c:v>10.8</c:v>
                </c:pt>
                <c:pt idx="3">
                  <c:v>4.3</c:v>
                </c:pt>
                <c:pt idx="4">
                  <c:v>3.9</c:v>
                </c:pt>
                <c:pt idx="5">
                  <c:v>3.1</c:v>
                </c:pt>
                <c:pt idx="6">
                  <c:v>3.1</c:v>
                </c:pt>
                <c:pt idx="7">
                  <c:v>2.9000000000000004</c:v>
                </c:pt>
                <c:pt idx="8">
                  <c:v>1</c:v>
                </c:pt>
                <c:pt idx="9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67E-4146-B874-312C95C4F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C06-4596-8D69-02F93E45B9F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C06-4596-8D69-02F93E45B9F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C06-4596-8D69-02F93E45B9F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C06-4596-8D69-02F93E45B9F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C06-4596-8D69-02F93E45B9F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C06-4596-8D69-02F93E45B9F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C06-4596-8D69-02F93E45B9F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C06-4596-8D69-02F93E45B9F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C06-4596-8D69-02F93E45B9F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BC06-4596-8D69-02F93E45B9F0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06-4596-8D69-02F93E45B9F0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06-4596-8D69-02F93E45B9F0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06-4596-8D69-02F93E45B9F0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06-4596-8D69-02F93E45B9F0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06-4596-8D69-02F93E45B9F0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06-4596-8D69-02F93E45B9F0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06-4596-8D69-02F93E45B9F0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06-4596-8D69-02F93E45B9F0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06-4596-8D69-02F93E45B9F0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06-4596-8D69-02F93E45B9F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'7月'!$K$18:$K$27</c:f>
              <c:numCache>
                <c:formatCode>#,##0.0;[Red]\-#,##0.0</c:formatCode>
                <c:ptCount val="10"/>
                <c:pt idx="0">
                  <c:v>38.299999999999997</c:v>
                </c:pt>
                <c:pt idx="1">
                  <c:v>28.1</c:v>
                </c:pt>
                <c:pt idx="2">
                  <c:v>10.6</c:v>
                </c:pt>
                <c:pt idx="3">
                  <c:v>4.1000000000000005</c:v>
                </c:pt>
                <c:pt idx="4">
                  <c:v>4</c:v>
                </c:pt>
                <c:pt idx="5">
                  <c:v>3.1</c:v>
                </c:pt>
                <c:pt idx="6">
                  <c:v>3.1</c:v>
                </c:pt>
                <c:pt idx="7">
                  <c:v>2.8000000000000003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C06-4596-8D69-02F93E45B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67C-43E0-AFD0-1EC6D384E2A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67C-43E0-AFD0-1EC6D384E2A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67C-43E0-AFD0-1EC6D384E2A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67C-43E0-AFD0-1EC6D384E2A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67C-43E0-AFD0-1EC6D384E2A7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67C-43E0-AFD0-1EC6D384E2A7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67C-43E0-AFD0-1EC6D384E2A7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67C-43E0-AFD0-1EC6D384E2A7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67C-43E0-AFD0-1EC6D384E2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B67C-43E0-AFD0-1EC6D384E2A7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C-43E0-AFD0-1EC6D384E2A7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C-43E0-AFD0-1EC6D384E2A7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C-43E0-AFD0-1EC6D384E2A7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C-43E0-AFD0-1EC6D384E2A7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7C-43E0-AFD0-1EC6D384E2A7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7C-43E0-AFD0-1EC6D384E2A7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7C-43E0-AFD0-1EC6D384E2A7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C-43E0-AFD0-1EC6D384E2A7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C-43E0-AFD0-1EC6D384E2A7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C-43E0-AFD0-1EC6D384E2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タイ</c:v>
                </c:pt>
                <c:pt idx="7">
                  <c:v>アメリカ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'8月'!$K$18:$K$27</c:f>
              <c:numCache>
                <c:formatCode>#,##0.0;[Red]\-#,##0.0</c:formatCode>
                <c:ptCount val="10"/>
                <c:pt idx="0">
                  <c:v>37.9</c:v>
                </c:pt>
                <c:pt idx="1">
                  <c:v>28.799999999999997</c:v>
                </c:pt>
                <c:pt idx="2">
                  <c:v>10.199999999999999</c:v>
                </c:pt>
                <c:pt idx="3">
                  <c:v>4.1000000000000005</c:v>
                </c:pt>
                <c:pt idx="4">
                  <c:v>4</c:v>
                </c:pt>
                <c:pt idx="5">
                  <c:v>3.1</c:v>
                </c:pt>
                <c:pt idx="6">
                  <c:v>3</c:v>
                </c:pt>
                <c:pt idx="7">
                  <c:v>2.8000000000000003</c:v>
                </c:pt>
                <c:pt idx="8">
                  <c:v>1</c:v>
                </c:pt>
                <c:pt idx="9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67C-43E0-AFD0-1EC6D384E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8FC-4C54-8550-53DD793F333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8FC-4C54-8550-53DD793F333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8FC-4C54-8550-53DD793F333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8FC-4C54-8550-53DD793F333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8FC-4C54-8550-53DD793F333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8FC-4C54-8550-53DD793F333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8FC-4C54-8550-53DD793F333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8FC-4C54-8550-53DD793F333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8FC-4C54-8550-53DD793F333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F8FC-4C54-8550-53DD793F3330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FC-4C54-8550-53DD793F3330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FC-4C54-8550-53DD793F3330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FC-4C54-8550-53DD793F3330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FC-4C54-8550-53DD793F3330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8FC-4C54-8550-53DD793F3330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8FC-4C54-8550-53DD793F3330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8FC-4C54-8550-53DD793F3330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8FC-4C54-8550-53DD793F3330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8FC-4C54-8550-53DD793F3330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8FC-4C54-8550-53DD793F333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タイ</c:v>
                </c:pt>
                <c:pt idx="7">
                  <c:v>アメリカ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'9月'!$K$18:$K$27</c:f>
              <c:numCache>
                <c:formatCode>#,##0.0;[Red]\-#,##0.0</c:formatCode>
                <c:ptCount val="10"/>
                <c:pt idx="0">
                  <c:v>37.5</c:v>
                </c:pt>
                <c:pt idx="1">
                  <c:v>28.7</c:v>
                </c:pt>
                <c:pt idx="2">
                  <c:v>10.9</c:v>
                </c:pt>
                <c:pt idx="3">
                  <c:v>4.1000000000000005</c:v>
                </c:pt>
                <c:pt idx="4">
                  <c:v>3.9</c:v>
                </c:pt>
                <c:pt idx="5">
                  <c:v>3.1</c:v>
                </c:pt>
                <c:pt idx="6">
                  <c:v>2.9000000000000004</c:v>
                </c:pt>
                <c:pt idx="7">
                  <c:v>2.9000000000000004</c:v>
                </c:pt>
                <c:pt idx="8">
                  <c:v>1</c:v>
                </c:pt>
                <c:pt idx="9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8FC-4C54-8550-53DD793F3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147-4C3E-8BA7-8478D330D78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E147-4C3E-8BA7-8478D330D78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E147-4C3E-8BA7-8478D330D78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E147-4C3E-8BA7-8478D330D78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E147-4C3E-8BA7-8478D330D78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E147-4C3E-8BA7-8478D330D78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E147-4C3E-8BA7-8478D330D78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E147-4C3E-8BA7-8478D330D78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E147-4C3E-8BA7-8478D330D7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E147-4C3E-8BA7-8478D330D789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47-4C3E-8BA7-8478D330D789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47-4C3E-8BA7-8478D330D789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47-4C3E-8BA7-8478D330D789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47-4C3E-8BA7-8478D330D789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47-4C3E-8BA7-8478D330D789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47-4C3E-8BA7-8478D330D789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47-4C3E-8BA7-8478D330D789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47-4C3E-8BA7-8478D330D789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47-4C3E-8BA7-8478D330D789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147-4C3E-8BA7-8478D330D7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タイ</c:v>
                </c:pt>
                <c:pt idx="7">
                  <c:v>アメリカ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'10月'!$K$18:$K$27</c:f>
              <c:numCache>
                <c:formatCode>#,##0.0;[Red]\-#,##0.0</c:formatCode>
                <c:ptCount val="10"/>
                <c:pt idx="0">
                  <c:v>38.200000000000003</c:v>
                </c:pt>
                <c:pt idx="1">
                  <c:v>28.599999999999998</c:v>
                </c:pt>
                <c:pt idx="2">
                  <c:v>10.9</c:v>
                </c:pt>
                <c:pt idx="3">
                  <c:v>4.2</c:v>
                </c:pt>
                <c:pt idx="4">
                  <c:v>3.5000000000000004</c:v>
                </c:pt>
                <c:pt idx="5">
                  <c:v>3.2</c:v>
                </c:pt>
                <c:pt idx="6">
                  <c:v>2.8000000000000003</c:v>
                </c:pt>
                <c:pt idx="7">
                  <c:v>2.8000000000000003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47-4C3E-8BA7-8478D330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8F7-46A1-9863-C90A4910C11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8F7-46A1-9863-C90A4910C11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8F7-46A1-9863-C90A4910C11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8F7-46A1-9863-C90A4910C11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8F7-46A1-9863-C90A4910C11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8F7-46A1-9863-C90A4910C11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8F7-46A1-9863-C90A4910C11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8F7-46A1-9863-C90A4910C11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8F7-46A1-9863-C90A4910C11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D8F7-46A1-9863-C90A4910C116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F7-46A1-9863-C90A4910C116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F7-46A1-9863-C90A4910C116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F7-46A1-9863-C90A4910C116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F7-46A1-9863-C90A4910C116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F7-46A1-9863-C90A4910C116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F7-46A1-9863-C90A4910C116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F7-46A1-9863-C90A4910C116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F7-46A1-9863-C90A4910C116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F7-46A1-9863-C90A4910C116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F7-46A1-9863-C90A4910C11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'11月'!$K$18:$K$27</c:f>
              <c:numCache>
                <c:formatCode>#,##0.0;[Red]\-#,##0.0</c:formatCode>
                <c:ptCount val="10"/>
                <c:pt idx="0">
                  <c:v>37.4</c:v>
                </c:pt>
                <c:pt idx="1">
                  <c:v>29.2</c:v>
                </c:pt>
                <c:pt idx="2">
                  <c:v>10.8</c:v>
                </c:pt>
                <c:pt idx="3">
                  <c:v>4.2</c:v>
                </c:pt>
                <c:pt idx="4">
                  <c:v>3.5000000000000004</c:v>
                </c:pt>
                <c:pt idx="5">
                  <c:v>3.2</c:v>
                </c:pt>
                <c:pt idx="6">
                  <c:v>3</c:v>
                </c:pt>
                <c:pt idx="7">
                  <c:v>2.8000000000000003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8F7-46A1-9863-C90A4910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9AF-4844-BA6C-142D098786B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9AF-4844-BA6C-142D098786B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9AF-4844-BA6C-142D098786B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9AF-4844-BA6C-142D098786B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9AF-4844-BA6C-142D098786B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9AF-4844-BA6C-142D098786B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9AF-4844-BA6C-142D098786B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9AF-4844-BA6C-142D098786B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9AF-4844-BA6C-142D098786BF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AF-4844-BA6C-142D098786BF}"/>
                </c:ext>
              </c:extLst>
            </c:dLbl>
            <c:dLbl>
              <c:idx val="1"/>
              <c:layout>
                <c:manualLayout>
                  <c:x val="2.8354079502438432E-2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F-4844-BA6C-142D098786BF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AF-4844-BA6C-142D098786BF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AF-4844-BA6C-142D098786BF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AF-4844-BA6C-142D098786BF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AF-4844-BA6C-142D098786BF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9AF-4844-BA6C-142D098786BF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AF-4844-BA6C-142D098786BF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AF-4844-BA6C-142D098786BF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AF-4844-BA6C-142D098786B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'12月'!$K$18:$K$26</c:f>
              <c:numCache>
                <c:formatCode>#,##0.0;[Red]\-#,##0.0</c:formatCode>
                <c:ptCount val="9"/>
                <c:pt idx="0">
                  <c:v>37.5</c:v>
                </c:pt>
                <c:pt idx="1">
                  <c:v>29.4</c:v>
                </c:pt>
                <c:pt idx="2">
                  <c:v>10.9</c:v>
                </c:pt>
                <c:pt idx="3">
                  <c:v>4.2</c:v>
                </c:pt>
                <c:pt idx="4">
                  <c:v>4</c:v>
                </c:pt>
                <c:pt idx="5">
                  <c:v>3.2</c:v>
                </c:pt>
                <c:pt idx="6">
                  <c:v>3.2</c:v>
                </c:pt>
                <c:pt idx="7">
                  <c:v>1.3</c:v>
                </c:pt>
                <c:pt idx="8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9AF-4844-BA6C-142D0987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131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5.3.31）"/>
      <sheetName val="Sheet1"/>
    </sheetNames>
    <sheetDataSet>
      <sheetData sheetId="0">
        <row r="18">
          <cell r="G18" t="str">
            <v>韓国</v>
          </cell>
          <cell r="K18">
            <v>37.799999999999997</v>
          </cell>
        </row>
        <row r="19">
          <cell r="G19" t="str">
            <v>中国</v>
          </cell>
          <cell r="K19">
            <v>27.800000000000004</v>
          </cell>
        </row>
        <row r="20">
          <cell r="G20" t="str">
            <v>フィリピン</v>
          </cell>
          <cell r="K20">
            <v>11.200000000000001</v>
          </cell>
        </row>
        <row r="21">
          <cell r="G21" t="str">
            <v>朝鮮</v>
          </cell>
          <cell r="K21">
            <v>4.5</v>
          </cell>
        </row>
        <row r="22">
          <cell r="G22" t="str">
            <v>インドネシア</v>
          </cell>
          <cell r="K22">
            <v>4</v>
          </cell>
        </row>
        <row r="23">
          <cell r="G23" t="str">
            <v>アメリカ</v>
          </cell>
          <cell r="K23">
            <v>3.2</v>
          </cell>
        </row>
        <row r="24">
          <cell r="G24" t="str">
            <v>ベトナム</v>
          </cell>
          <cell r="K24">
            <v>3.2</v>
          </cell>
        </row>
        <row r="25">
          <cell r="G25" t="str">
            <v>タイ</v>
          </cell>
          <cell r="K25">
            <v>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4.3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12.31)"/>
      <sheetName val="Sheet1"/>
    </sheetNames>
    <sheetDataSet>
      <sheetData sheetId="0">
        <row r="18">
          <cell r="G18" t="str">
            <v>韓国</v>
          </cell>
          <cell r="K18">
            <v>36.6</v>
          </cell>
        </row>
        <row r="19">
          <cell r="G19" t="str">
            <v>中国</v>
          </cell>
          <cell r="K19">
            <v>28.4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インドネシア</v>
          </cell>
          <cell r="K21">
            <v>5.7</v>
          </cell>
        </row>
        <row r="22">
          <cell r="G22" t="str">
            <v>朝鮮</v>
          </cell>
          <cell r="K22">
            <v>4.2</v>
          </cell>
        </row>
        <row r="23">
          <cell r="G23" t="str">
            <v>ベトナム</v>
          </cell>
          <cell r="K23">
            <v>3.3000000000000003</v>
          </cell>
        </row>
        <row r="24">
          <cell r="G24" t="str">
            <v>アメリカ</v>
          </cell>
          <cell r="K24">
            <v>3.2</v>
          </cell>
        </row>
        <row r="25">
          <cell r="G25" t="str">
            <v>タイ</v>
          </cell>
          <cell r="K25">
            <v>1.3</v>
          </cell>
        </row>
        <row r="26">
          <cell r="G26" t="str">
            <v>その他</v>
          </cell>
          <cell r="K26">
            <v>6.5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1.31)"/>
      <sheetName val="Sheet1"/>
    </sheetNames>
    <sheetDataSet>
      <sheetData sheetId="0">
        <row r="18">
          <cell r="G18" t="str">
            <v>韓国</v>
          </cell>
          <cell r="K18">
            <v>36</v>
          </cell>
        </row>
        <row r="19">
          <cell r="G19" t="str">
            <v>中国</v>
          </cell>
          <cell r="K19">
            <v>28.4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インドネシア</v>
          </cell>
          <cell r="K21">
            <v>5.6000000000000005</v>
          </cell>
        </row>
        <row r="22">
          <cell r="G22" t="str">
            <v>朝鮮</v>
          </cell>
          <cell r="K22">
            <v>4.1000000000000005</v>
          </cell>
        </row>
        <row r="23">
          <cell r="G23" t="str">
            <v>ベトナム</v>
          </cell>
          <cell r="K23">
            <v>3.3000000000000003</v>
          </cell>
        </row>
        <row r="24">
          <cell r="G24" t="str">
            <v>アメリカ</v>
          </cell>
          <cell r="K24">
            <v>3</v>
          </cell>
        </row>
        <row r="25">
          <cell r="G25" t="str">
            <v>タイ</v>
          </cell>
          <cell r="K25">
            <v>2.2999999999999998</v>
          </cell>
        </row>
        <row r="26">
          <cell r="G26" t="str">
            <v>その他</v>
          </cell>
          <cell r="K26">
            <v>6.3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5.4.30"/>
      <sheetName val="Sheet1"/>
    </sheetNames>
    <sheetDataSet>
      <sheetData sheetId="0">
        <row r="18">
          <cell r="G18" t="str">
            <v>韓国</v>
          </cell>
          <cell r="K18">
            <v>38.299999999999997</v>
          </cell>
        </row>
        <row r="19">
          <cell r="G19" t="str">
            <v>中国</v>
          </cell>
          <cell r="K19">
            <v>27.700000000000003</v>
          </cell>
        </row>
        <row r="20">
          <cell r="G20" t="str">
            <v>フィリピン</v>
          </cell>
          <cell r="K20">
            <v>11.1</v>
          </cell>
        </row>
        <row r="21">
          <cell r="G21" t="str">
            <v>朝鮮</v>
          </cell>
          <cell r="K21">
            <v>4.3</v>
          </cell>
        </row>
        <row r="22">
          <cell r="G22" t="str">
            <v>インドネシア</v>
          </cell>
          <cell r="K22">
            <v>4.1000000000000005</v>
          </cell>
        </row>
        <row r="23">
          <cell r="G23" t="str">
            <v>ベトナム</v>
          </cell>
          <cell r="K23">
            <v>3.1</v>
          </cell>
        </row>
        <row r="24">
          <cell r="G24" t="str">
            <v>アメリカ</v>
          </cell>
          <cell r="K24">
            <v>3</v>
          </cell>
        </row>
        <row r="25">
          <cell r="G25" t="str">
            <v>タイ</v>
          </cell>
          <cell r="K25">
            <v>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4.5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5.31)"/>
      <sheetName val="Sheet1"/>
    </sheetNames>
    <sheetDataSet>
      <sheetData sheetId="0">
        <row r="18">
          <cell r="G18" t="str">
            <v>韓国</v>
          </cell>
          <cell r="K18">
            <v>38</v>
          </cell>
        </row>
        <row r="19">
          <cell r="G19" t="str">
            <v>中国</v>
          </cell>
          <cell r="K19">
            <v>28.199999999999996</v>
          </cell>
        </row>
        <row r="20">
          <cell r="G20" t="str">
            <v>フィリピン</v>
          </cell>
          <cell r="K20">
            <v>10.8</v>
          </cell>
        </row>
        <row r="21">
          <cell r="G21" t="str">
            <v>朝鮮</v>
          </cell>
          <cell r="K21">
            <v>4.3</v>
          </cell>
        </row>
        <row r="22">
          <cell r="G22" t="str">
            <v>インドネシア</v>
          </cell>
          <cell r="K22">
            <v>3.9</v>
          </cell>
        </row>
        <row r="23">
          <cell r="G23" t="str">
            <v>ベトナム</v>
          </cell>
          <cell r="K23">
            <v>3.1</v>
          </cell>
        </row>
        <row r="24">
          <cell r="G24" t="str">
            <v>アメリカ</v>
          </cell>
          <cell r="K24">
            <v>3.1</v>
          </cell>
        </row>
        <row r="25">
          <cell r="G25" t="str">
            <v>タイ</v>
          </cell>
          <cell r="K25">
            <v>2.9000000000000004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4.7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6.30)"/>
      <sheetName val="Sheet1"/>
    </sheetNames>
    <sheetDataSet>
      <sheetData sheetId="0">
        <row r="18">
          <cell r="G18" t="str">
            <v>韓国</v>
          </cell>
          <cell r="K18">
            <v>38.299999999999997</v>
          </cell>
        </row>
        <row r="19">
          <cell r="G19" t="str">
            <v>中国</v>
          </cell>
          <cell r="K19">
            <v>28.1</v>
          </cell>
        </row>
        <row r="20">
          <cell r="G20" t="str">
            <v>フィリピン</v>
          </cell>
          <cell r="K20">
            <v>10.6</v>
          </cell>
        </row>
        <row r="21">
          <cell r="G21" t="str">
            <v>朝鮮</v>
          </cell>
          <cell r="K21">
            <v>4.1000000000000005</v>
          </cell>
        </row>
        <row r="22">
          <cell r="G22" t="str">
            <v>インドネシア</v>
          </cell>
          <cell r="K22">
            <v>4</v>
          </cell>
        </row>
        <row r="23">
          <cell r="G23" t="str">
            <v>ベトナム</v>
          </cell>
          <cell r="K23">
            <v>3.1</v>
          </cell>
        </row>
        <row r="24">
          <cell r="G24" t="str">
            <v>アメリカ</v>
          </cell>
          <cell r="K24">
            <v>3.1</v>
          </cell>
        </row>
        <row r="25">
          <cell r="G25" t="str">
            <v>タイ</v>
          </cell>
          <cell r="K25">
            <v>2.8000000000000003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7.31)"/>
      <sheetName val="Sheet1"/>
    </sheetNames>
    <sheetDataSet>
      <sheetData sheetId="0">
        <row r="18">
          <cell r="G18" t="str">
            <v>韓国</v>
          </cell>
          <cell r="K18">
            <v>37.9</v>
          </cell>
        </row>
        <row r="19">
          <cell r="G19" t="str">
            <v>中国</v>
          </cell>
          <cell r="K19">
            <v>28.799999999999997</v>
          </cell>
        </row>
        <row r="20">
          <cell r="G20" t="str">
            <v>フィリピン</v>
          </cell>
          <cell r="K20">
            <v>10.199999999999999</v>
          </cell>
        </row>
        <row r="21">
          <cell r="G21" t="str">
            <v>朝鮮</v>
          </cell>
          <cell r="K21">
            <v>4.1000000000000005</v>
          </cell>
        </row>
        <row r="22">
          <cell r="G22" t="str">
            <v>インドネシア</v>
          </cell>
          <cell r="K22">
            <v>4</v>
          </cell>
        </row>
        <row r="23">
          <cell r="G23" t="str">
            <v>ベトナム</v>
          </cell>
          <cell r="K23">
            <v>3.1</v>
          </cell>
        </row>
        <row r="24">
          <cell r="G24" t="str">
            <v>タイ</v>
          </cell>
          <cell r="K24">
            <v>3</v>
          </cell>
        </row>
        <row r="25">
          <cell r="G25" t="str">
            <v>アメリカ</v>
          </cell>
          <cell r="K25">
            <v>2.8000000000000003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5.0999999999999996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８.31)"/>
      <sheetName val="Sheet1"/>
    </sheetNames>
    <sheetDataSet>
      <sheetData sheetId="0">
        <row r="18">
          <cell r="G18" t="str">
            <v>韓国</v>
          </cell>
          <cell r="K18">
            <v>37.5</v>
          </cell>
        </row>
        <row r="19">
          <cell r="G19" t="str">
            <v>中国</v>
          </cell>
          <cell r="K19">
            <v>28.7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朝鮮</v>
          </cell>
          <cell r="K21">
            <v>4.1000000000000005</v>
          </cell>
        </row>
        <row r="22">
          <cell r="G22" t="str">
            <v>インドネシア</v>
          </cell>
          <cell r="K22">
            <v>3.9</v>
          </cell>
        </row>
        <row r="23">
          <cell r="G23" t="str">
            <v>ベトナム</v>
          </cell>
          <cell r="K23">
            <v>3.1</v>
          </cell>
        </row>
        <row r="24">
          <cell r="G24" t="str">
            <v>タイ</v>
          </cell>
          <cell r="K24">
            <v>2.9000000000000004</v>
          </cell>
        </row>
        <row r="25">
          <cell r="G25" t="str">
            <v>アメリカ</v>
          </cell>
          <cell r="K25">
            <v>2.9000000000000004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4.9000000000000004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９.３０)"/>
      <sheetName val="Sheet1"/>
    </sheetNames>
    <sheetDataSet>
      <sheetData sheetId="0">
        <row r="18">
          <cell r="G18" t="str">
            <v>韓国</v>
          </cell>
          <cell r="K18">
            <v>38.200000000000003</v>
          </cell>
        </row>
        <row r="19">
          <cell r="G19" t="str">
            <v>中国</v>
          </cell>
          <cell r="K19">
            <v>28.599999999999998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朝鮮</v>
          </cell>
          <cell r="K21">
            <v>4.2</v>
          </cell>
        </row>
        <row r="22">
          <cell r="G22" t="str">
            <v>インドネシア</v>
          </cell>
          <cell r="K22">
            <v>3.5000000000000004</v>
          </cell>
        </row>
        <row r="23">
          <cell r="G23" t="str">
            <v>ベトナム</v>
          </cell>
          <cell r="K23">
            <v>3.2</v>
          </cell>
        </row>
        <row r="24">
          <cell r="G24" t="str">
            <v>タイ</v>
          </cell>
          <cell r="K24">
            <v>2.8000000000000003</v>
          </cell>
        </row>
        <row r="25">
          <cell r="G25" t="str">
            <v>アメリカ</v>
          </cell>
          <cell r="K25">
            <v>2.8000000000000003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10.31)"/>
      <sheetName val="Sheet1"/>
    </sheetNames>
    <sheetDataSet>
      <sheetData sheetId="0">
        <row r="18">
          <cell r="G18" t="str">
            <v>韓国</v>
          </cell>
          <cell r="K18">
            <v>37.4</v>
          </cell>
        </row>
        <row r="19">
          <cell r="G19" t="str">
            <v>中国</v>
          </cell>
          <cell r="K19">
            <v>29.2</v>
          </cell>
        </row>
        <row r="20">
          <cell r="G20" t="str">
            <v>フィリピン</v>
          </cell>
          <cell r="K20">
            <v>10.8</v>
          </cell>
        </row>
        <row r="21">
          <cell r="G21" t="str">
            <v>朝鮮</v>
          </cell>
          <cell r="K21">
            <v>4.2</v>
          </cell>
        </row>
        <row r="22">
          <cell r="G22" t="str">
            <v>インドネシア</v>
          </cell>
          <cell r="K22">
            <v>3.5000000000000004</v>
          </cell>
        </row>
        <row r="23">
          <cell r="G23" t="str">
            <v>ベトナム</v>
          </cell>
          <cell r="K23">
            <v>3.2</v>
          </cell>
        </row>
        <row r="24">
          <cell r="G24" t="str">
            <v>アメリカ</v>
          </cell>
          <cell r="K24">
            <v>3</v>
          </cell>
        </row>
        <row r="25">
          <cell r="G25" t="str">
            <v>タイ</v>
          </cell>
          <cell r="K25">
            <v>2.8000000000000003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5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5.11.30)"/>
      <sheetName val="Sheet1"/>
    </sheetNames>
    <sheetDataSet>
      <sheetData sheetId="0">
        <row r="18">
          <cell r="G18" t="str">
            <v>韓国</v>
          </cell>
          <cell r="K18">
            <v>37.5</v>
          </cell>
        </row>
        <row r="19">
          <cell r="G19" t="str">
            <v>中国</v>
          </cell>
          <cell r="K19">
            <v>29.4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朝鮮</v>
          </cell>
          <cell r="K21">
            <v>4.2</v>
          </cell>
        </row>
        <row r="22">
          <cell r="G22" t="str">
            <v>インドネシア</v>
          </cell>
          <cell r="K22">
            <v>4</v>
          </cell>
        </row>
        <row r="23">
          <cell r="G23" t="str">
            <v>ベトナム</v>
          </cell>
          <cell r="K23">
            <v>3.2</v>
          </cell>
        </row>
        <row r="24">
          <cell r="G24" t="str">
            <v>アメリカ</v>
          </cell>
          <cell r="K24">
            <v>3.2</v>
          </cell>
        </row>
        <row r="25">
          <cell r="G25" t="str">
            <v>タイ</v>
          </cell>
          <cell r="K25">
            <v>1.3</v>
          </cell>
        </row>
        <row r="26">
          <cell r="G26" t="str">
            <v>その他</v>
          </cell>
          <cell r="K26">
            <v>6.4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2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106</v>
      </c>
      <c r="C6" s="30">
        <v>121</v>
      </c>
      <c r="D6" s="30">
        <f t="shared" ref="D6:D27" si="0">B6+C6</f>
        <v>227</v>
      </c>
      <c r="E6" s="31">
        <f t="shared" ref="E6:E27" si="1">ROUND(D6/$D$28,3)*100</f>
        <v>37.799999999999997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126</v>
      </c>
      <c r="D7" s="30">
        <f t="shared" si="0"/>
        <v>167</v>
      </c>
      <c r="E7" s="31">
        <f t="shared" si="1"/>
        <v>27.800000000000004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10</v>
      </c>
      <c r="C8" s="35">
        <v>57</v>
      </c>
      <c r="D8" s="30">
        <f t="shared" si="0"/>
        <v>67</v>
      </c>
      <c r="E8" s="31">
        <f t="shared" si="1"/>
        <v>11.200000000000001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16</v>
      </c>
      <c r="C9" s="35">
        <v>11</v>
      </c>
      <c r="D9" s="30">
        <f t="shared" si="0"/>
        <v>27</v>
      </c>
      <c r="E9" s="31">
        <f t="shared" si="1"/>
        <v>4.5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9</v>
      </c>
      <c r="C11" s="35">
        <v>10</v>
      </c>
      <c r="D11" s="30">
        <f t="shared" si="0"/>
        <v>19</v>
      </c>
      <c r="E11" s="31">
        <f t="shared" si="1"/>
        <v>3.2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1</v>
      </c>
      <c r="C15" s="35">
        <v>2</v>
      </c>
      <c r="D15" s="30">
        <f t="shared" si="0"/>
        <v>3</v>
      </c>
      <c r="E15" s="31">
        <f t="shared" si="1"/>
        <v>0.5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106</v>
      </c>
      <c r="I18" s="46">
        <v>121</v>
      </c>
      <c r="J18" s="46">
        <f>H18+I18</f>
        <v>227</v>
      </c>
      <c r="K18" s="47">
        <f t="shared" ref="K18:K27" si="2">ROUND(J18/$D$28,3)*100</f>
        <v>37.799999999999997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1</v>
      </c>
      <c r="D19" s="30">
        <f t="shared" si="0"/>
        <v>3</v>
      </c>
      <c r="E19" s="31">
        <f t="shared" si="1"/>
        <v>0.5</v>
      </c>
      <c r="F19" s="36"/>
      <c r="G19" s="48" t="s">
        <v>10</v>
      </c>
      <c r="H19" s="49">
        <v>41</v>
      </c>
      <c r="I19" s="49">
        <v>126</v>
      </c>
      <c r="J19" s="46">
        <f t="shared" ref="J19:J27" si="3">H19+I19</f>
        <v>167</v>
      </c>
      <c r="K19" s="50">
        <f t="shared" si="2"/>
        <v>27.800000000000004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10</v>
      </c>
      <c r="I20" s="49">
        <v>57</v>
      </c>
      <c r="J20" s="46">
        <f t="shared" si="3"/>
        <v>67</v>
      </c>
      <c r="K20" s="50">
        <f t="shared" si="2"/>
        <v>11.200000000000001</v>
      </c>
      <c r="L20" s="28"/>
    </row>
    <row r="21" spans="1:27" ht="20.100000000000001" customHeight="1" x14ac:dyDescent="0.15">
      <c r="A21" s="34" t="s">
        <v>24</v>
      </c>
      <c r="B21" s="35">
        <v>18</v>
      </c>
      <c r="C21" s="35">
        <v>0</v>
      </c>
      <c r="D21" s="30">
        <f t="shared" si="0"/>
        <v>18</v>
      </c>
      <c r="E21" s="31">
        <f t="shared" si="1"/>
        <v>3</v>
      </c>
      <c r="F21" s="36"/>
      <c r="G21" s="48" t="s">
        <v>12</v>
      </c>
      <c r="H21" s="49">
        <v>16</v>
      </c>
      <c r="I21" s="49">
        <v>11</v>
      </c>
      <c r="J21" s="46">
        <f t="shared" si="3"/>
        <v>27</v>
      </c>
      <c r="K21" s="50">
        <f t="shared" si="2"/>
        <v>4.5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4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14</v>
      </c>
      <c r="H23" s="49">
        <v>9</v>
      </c>
      <c r="I23" s="49">
        <v>10</v>
      </c>
      <c r="J23" s="46">
        <f t="shared" si="3"/>
        <v>19</v>
      </c>
      <c r="K23" s="50">
        <f t="shared" si="2"/>
        <v>3.2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28</v>
      </c>
      <c r="H24" s="49">
        <v>12</v>
      </c>
      <c r="I24" s="49">
        <v>7</v>
      </c>
      <c r="J24" s="46">
        <f t="shared" si="3"/>
        <v>19</v>
      </c>
      <c r="K24" s="50">
        <f t="shared" si="2"/>
        <v>3.2</v>
      </c>
    </row>
    <row r="25" spans="1:27" ht="20.100000000000001" customHeight="1" x14ac:dyDescent="0.15">
      <c r="A25" s="34" t="s">
        <v>28</v>
      </c>
      <c r="B25" s="35">
        <v>12</v>
      </c>
      <c r="C25" s="35">
        <v>7</v>
      </c>
      <c r="D25" s="30">
        <f t="shared" si="0"/>
        <v>19</v>
      </c>
      <c r="E25" s="31">
        <f t="shared" si="1"/>
        <v>3.2</v>
      </c>
      <c r="F25" s="36"/>
      <c r="G25" s="48" t="s">
        <v>29</v>
      </c>
      <c r="H25" s="49">
        <v>18</v>
      </c>
      <c r="I25" s="49">
        <v>0</v>
      </c>
      <c r="J25" s="46">
        <f t="shared" si="3"/>
        <v>18</v>
      </c>
      <c r="K25" s="50">
        <f t="shared" si="2"/>
        <v>3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31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34" t="s">
        <v>32</v>
      </c>
      <c r="B27" s="35">
        <v>0</v>
      </c>
      <c r="C27" s="35">
        <v>0</v>
      </c>
      <c r="D27" s="30">
        <f t="shared" si="0"/>
        <v>0</v>
      </c>
      <c r="E27" s="31">
        <f t="shared" si="1"/>
        <v>0</v>
      </c>
      <c r="F27" s="36"/>
      <c r="G27" s="55" t="s">
        <v>33</v>
      </c>
      <c r="H27" s="56">
        <v>18</v>
      </c>
      <c r="I27" s="56">
        <v>8</v>
      </c>
      <c r="J27" s="57">
        <f t="shared" si="3"/>
        <v>26</v>
      </c>
      <c r="K27" s="58">
        <f t="shared" si="2"/>
        <v>4.3</v>
      </c>
    </row>
    <row r="28" spans="1:27" ht="20.100000000000001" customHeight="1" x14ac:dyDescent="0.15">
      <c r="A28" s="59" t="s">
        <v>34</v>
      </c>
      <c r="B28" s="35">
        <f>SUM(B6:B27)</f>
        <v>260</v>
      </c>
      <c r="C28" s="35">
        <f>SUM(C6:C27)</f>
        <v>340</v>
      </c>
      <c r="D28" s="35">
        <f>SUM(D6:D27)</f>
        <v>600</v>
      </c>
      <c r="E28" s="60">
        <v>100</v>
      </c>
      <c r="F28" s="36"/>
      <c r="H28" s="61">
        <f>B28</f>
        <v>260</v>
      </c>
      <c r="I28" s="61">
        <f>C28</f>
        <v>340</v>
      </c>
      <c r="J28" s="61">
        <f>D28</f>
        <v>600</v>
      </c>
      <c r="K28" s="62">
        <f>SUM(K18:K27)</f>
        <v>100</v>
      </c>
    </row>
    <row r="29" spans="1:27" ht="18" customHeight="1" x14ac:dyDescent="0.15">
      <c r="A29" s="32"/>
      <c r="B29" s="63"/>
      <c r="C29" s="63"/>
      <c r="D29" s="26"/>
      <c r="E29" s="64"/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37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62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100</v>
      </c>
      <c r="C6" s="30">
        <v>119</v>
      </c>
      <c r="D6" s="30">
        <f t="shared" ref="D6:D26" si="0">B6+C6</f>
        <v>219</v>
      </c>
      <c r="E6" s="31">
        <f t="shared" ref="E6:E27" si="1">ROUND(D6/$D$28,3)*100</f>
        <v>36.6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40</v>
      </c>
      <c r="C7" s="35">
        <v>130</v>
      </c>
      <c r="D7" s="30">
        <f t="shared" si="0"/>
        <v>170</v>
      </c>
      <c r="E7" s="31">
        <f t="shared" si="1"/>
        <v>28.4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34</v>
      </c>
      <c r="C10" s="35">
        <v>0</v>
      </c>
      <c r="D10" s="30">
        <f t="shared" si="0"/>
        <v>34</v>
      </c>
      <c r="E10" s="31">
        <f t="shared" si="1"/>
        <v>5.7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11</v>
      </c>
      <c r="C11" s="35">
        <v>8</v>
      </c>
      <c r="D11" s="30">
        <f t="shared" si="0"/>
        <v>19</v>
      </c>
      <c r="E11" s="31">
        <f t="shared" si="1"/>
        <v>3.2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4</v>
      </c>
      <c r="C15" s="35">
        <v>2</v>
      </c>
      <c r="D15" s="30">
        <f t="shared" si="0"/>
        <v>6</v>
      </c>
      <c r="E15" s="31">
        <f t="shared" si="1"/>
        <v>1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21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22</v>
      </c>
      <c r="B18" s="35">
        <v>3</v>
      </c>
      <c r="C18" s="35">
        <v>1</v>
      </c>
      <c r="D18" s="30">
        <f t="shared" si="0"/>
        <v>4</v>
      </c>
      <c r="E18" s="31">
        <f t="shared" si="1"/>
        <v>0.70000000000000007</v>
      </c>
      <c r="F18" s="36"/>
      <c r="G18" s="45" t="s">
        <v>9</v>
      </c>
      <c r="H18" s="46">
        <v>100</v>
      </c>
      <c r="I18" s="46">
        <v>119</v>
      </c>
      <c r="J18" s="46">
        <f>H18+I18</f>
        <v>219</v>
      </c>
      <c r="K18" s="47">
        <f t="shared" ref="K18:K26" si="2">ROUND(J18/$D$28,3)*100</f>
        <v>36.6</v>
      </c>
      <c r="L18" s="28"/>
    </row>
    <row r="19" spans="1:27" ht="20.100000000000001" customHeight="1" x14ac:dyDescent="0.15">
      <c r="A19" s="34" t="s">
        <v>23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40</v>
      </c>
      <c r="I19" s="49">
        <v>130</v>
      </c>
      <c r="J19" s="46">
        <f t="shared" ref="J19:J25" si="3">H19+I19</f>
        <v>170</v>
      </c>
      <c r="K19" s="50">
        <f t="shared" si="2"/>
        <v>28.4</v>
      </c>
      <c r="L19" s="28"/>
    </row>
    <row r="20" spans="1:27" ht="20.100000000000001" customHeight="1" x14ac:dyDescent="0.15">
      <c r="A20" s="34" t="s">
        <v>24</v>
      </c>
      <c r="B20" s="35">
        <v>8</v>
      </c>
      <c r="C20" s="35">
        <v>0</v>
      </c>
      <c r="D20" s="30">
        <f t="shared" si="0"/>
        <v>8</v>
      </c>
      <c r="E20" s="31">
        <f t="shared" si="1"/>
        <v>1.3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10.9</v>
      </c>
      <c r="L20" s="28"/>
    </row>
    <row r="21" spans="1:27" ht="20.100000000000001" customHeight="1" x14ac:dyDescent="0.15">
      <c r="A21" s="34" t="s">
        <v>25</v>
      </c>
      <c r="B21" s="35">
        <v>4</v>
      </c>
      <c r="C21" s="35">
        <v>1</v>
      </c>
      <c r="D21" s="30">
        <f t="shared" si="0"/>
        <v>5</v>
      </c>
      <c r="E21" s="31">
        <f t="shared" si="1"/>
        <v>0.8</v>
      </c>
      <c r="F21" s="36"/>
      <c r="G21" s="48" t="s">
        <v>63</v>
      </c>
      <c r="H21" s="49">
        <v>34</v>
      </c>
      <c r="I21" s="49">
        <v>0</v>
      </c>
      <c r="J21" s="46">
        <f t="shared" si="3"/>
        <v>34</v>
      </c>
      <c r="K21" s="50">
        <f t="shared" si="2"/>
        <v>5.7</v>
      </c>
    </row>
    <row r="22" spans="1:27" ht="20.100000000000001" customHeight="1" x14ac:dyDescent="0.15">
      <c r="A22" s="34" t="s">
        <v>26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12</v>
      </c>
      <c r="H22" s="49">
        <v>14</v>
      </c>
      <c r="I22" s="49">
        <v>11</v>
      </c>
      <c r="J22" s="46">
        <f t="shared" si="3"/>
        <v>25</v>
      </c>
      <c r="K22" s="50">
        <f t="shared" si="2"/>
        <v>4.2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8</v>
      </c>
      <c r="J23" s="46">
        <f t="shared" si="3"/>
        <v>20</v>
      </c>
      <c r="K23" s="50">
        <f t="shared" si="2"/>
        <v>3.3000000000000003</v>
      </c>
    </row>
    <row r="24" spans="1:27" ht="20.100000000000001" customHeight="1" x14ac:dyDescent="0.15">
      <c r="A24" s="34" t="s">
        <v>39</v>
      </c>
      <c r="B24" s="35">
        <v>12</v>
      </c>
      <c r="C24" s="35">
        <v>8</v>
      </c>
      <c r="D24" s="30">
        <f t="shared" si="0"/>
        <v>20</v>
      </c>
      <c r="E24" s="31">
        <f t="shared" si="1"/>
        <v>3.3000000000000003</v>
      </c>
      <c r="F24" s="36"/>
      <c r="G24" s="48" t="s">
        <v>40</v>
      </c>
      <c r="H24" s="49">
        <v>11</v>
      </c>
      <c r="I24" s="49">
        <v>8</v>
      </c>
      <c r="J24" s="46">
        <f t="shared" si="3"/>
        <v>19</v>
      </c>
      <c r="K24" s="50">
        <f t="shared" si="2"/>
        <v>3.2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41</v>
      </c>
      <c r="H25" s="49">
        <v>8</v>
      </c>
      <c r="I25" s="49">
        <v>0</v>
      </c>
      <c r="J25" s="46">
        <f t="shared" si="3"/>
        <v>8</v>
      </c>
      <c r="K25" s="50">
        <f t="shared" si="2"/>
        <v>1.3</v>
      </c>
    </row>
    <row r="26" spans="1:27" ht="20.100000000000001" customHeight="1" x14ac:dyDescent="0.15">
      <c r="A26" s="73" t="s">
        <v>45</v>
      </c>
      <c r="B26" s="74">
        <v>1</v>
      </c>
      <c r="C26" s="74">
        <v>0</v>
      </c>
      <c r="D26" s="74">
        <f t="shared" si="0"/>
        <v>1</v>
      </c>
      <c r="E26" s="74">
        <f t="shared" si="1"/>
        <v>0.2</v>
      </c>
      <c r="F26" s="36"/>
      <c r="G26" s="55" t="s">
        <v>33</v>
      </c>
      <c r="H26" s="56">
        <v>30</v>
      </c>
      <c r="I26" s="56">
        <v>9</v>
      </c>
      <c r="J26" s="57">
        <v>39</v>
      </c>
      <c r="K26" s="58">
        <f t="shared" si="2"/>
        <v>6.5</v>
      </c>
    </row>
    <row r="27" spans="1:27" ht="20.100000000000001" customHeight="1" x14ac:dyDescent="0.15">
      <c r="A27" s="34" t="s">
        <v>32</v>
      </c>
      <c r="B27" s="35">
        <v>0</v>
      </c>
      <c r="C27" s="35">
        <v>1</v>
      </c>
      <c r="D27" s="30">
        <f>B27+C27</f>
        <v>1</v>
      </c>
      <c r="E27" s="31">
        <f t="shared" si="1"/>
        <v>0.2</v>
      </c>
      <c r="F27" s="36"/>
      <c r="H27" s="61">
        <f>B28</f>
        <v>258</v>
      </c>
      <c r="I27" s="61">
        <f>C28</f>
        <v>341</v>
      </c>
      <c r="J27" s="61">
        <f>D28</f>
        <v>599</v>
      </c>
      <c r="K27" s="62">
        <f>SUM(K18:K26)</f>
        <v>100.10000000000001</v>
      </c>
    </row>
    <row r="28" spans="1:27" ht="18" customHeight="1" x14ac:dyDescent="0.15">
      <c r="A28" s="59" t="s">
        <v>34</v>
      </c>
      <c r="B28" s="35">
        <f>SUM(B6:B27)</f>
        <v>258</v>
      </c>
      <c r="C28" s="35">
        <f>SUM(C6:C27)</f>
        <v>341</v>
      </c>
      <c r="D28" s="35">
        <f>SUM(D6:D27)</f>
        <v>599</v>
      </c>
      <c r="E28" s="60">
        <v>100</v>
      </c>
      <c r="F28" s="36"/>
      <c r="G28" s="37" t="s">
        <v>35</v>
      </c>
      <c r="H28" s="40"/>
      <c r="I28" s="40"/>
      <c r="J28" s="40"/>
      <c r="K28" s="40"/>
    </row>
    <row r="29" spans="1:27" ht="18" customHeight="1" x14ac:dyDescent="0.15">
      <c r="A29" s="32"/>
      <c r="B29" s="63"/>
      <c r="C29" s="63"/>
      <c r="D29" s="26"/>
      <c r="E29" s="64"/>
      <c r="F29" s="36"/>
      <c r="G29" s="65" t="s">
        <v>36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64</v>
      </c>
      <c r="T30" s="66"/>
      <c r="U30" s="66"/>
      <c r="V30" s="66"/>
      <c r="W30" s="66"/>
      <c r="X30" s="66"/>
      <c r="Y30" s="66"/>
      <c r="Z30" s="66"/>
      <c r="AA30" s="66"/>
    </row>
    <row r="31" spans="1:27" ht="18" customHeight="1" x14ac:dyDescent="0.15">
      <c r="A31" s="32"/>
      <c r="B31" s="63"/>
      <c r="C31" s="63"/>
      <c r="D31" s="26"/>
      <c r="E31" s="64"/>
      <c r="F31" s="36"/>
      <c r="O31" s="66"/>
      <c r="P31" s="66"/>
      <c r="Q31" s="66"/>
      <c r="R31" s="66"/>
      <c r="S31" s="66"/>
    </row>
    <row r="32" spans="1:27" ht="18" customHeight="1" x14ac:dyDescent="0.15">
      <c r="A32" s="67"/>
      <c r="B32" s="63"/>
      <c r="C32" s="63"/>
      <c r="D32" s="26"/>
      <c r="E32" s="64"/>
      <c r="F32" s="36"/>
    </row>
    <row r="33" spans="1:15" ht="18" customHeight="1" x14ac:dyDescent="0.15">
      <c r="A33" s="67"/>
      <c r="B33" s="63"/>
      <c r="C33" s="63"/>
      <c r="D33" s="63"/>
      <c r="E33" s="68"/>
      <c r="F33" s="36"/>
    </row>
    <row r="34" spans="1:15" ht="18" customHeight="1" x14ac:dyDescent="0.15">
      <c r="B34" s="69"/>
      <c r="C34" s="69"/>
      <c r="D34" s="69"/>
      <c r="E34" s="69"/>
      <c r="F34" s="70"/>
    </row>
    <row r="35" spans="1:15" ht="11.25" customHeight="1" x14ac:dyDescent="0.15">
      <c r="F35" s="69"/>
      <c r="L35" s="69"/>
      <c r="M35" s="69"/>
      <c r="N35" s="69"/>
      <c r="O35" s="69"/>
    </row>
    <row r="37" spans="1:15" x14ac:dyDescent="0.15">
      <c r="G37" s="69"/>
      <c r="H37" s="69"/>
      <c r="I37" s="69"/>
      <c r="J37" s="69"/>
      <c r="K37" s="69"/>
    </row>
    <row r="41" spans="1:15" x14ac:dyDescent="0.15">
      <c r="D41" s="71"/>
    </row>
    <row r="45" spans="1:15" x14ac:dyDescent="0.15">
      <c r="I45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65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100</v>
      </c>
      <c r="C6" s="30">
        <v>117</v>
      </c>
      <c r="D6" s="30">
        <f t="shared" ref="D6:D26" si="0">B6+C6</f>
        <v>217</v>
      </c>
      <c r="E6" s="31">
        <f t="shared" ref="E6:E27" si="1">ROUND(D6/$D$28,3)*100</f>
        <v>36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130</v>
      </c>
      <c r="D7" s="30">
        <f t="shared" si="0"/>
        <v>171</v>
      </c>
      <c r="E7" s="31">
        <f t="shared" si="1"/>
        <v>28.4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57</v>
      </c>
      <c r="D8" s="30">
        <f t="shared" si="0"/>
        <v>66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4.1000000000000005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34</v>
      </c>
      <c r="C10" s="35">
        <v>0</v>
      </c>
      <c r="D10" s="30">
        <f t="shared" si="0"/>
        <v>34</v>
      </c>
      <c r="E10" s="31">
        <f t="shared" si="1"/>
        <v>5.6000000000000005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11</v>
      </c>
      <c r="C11" s="35">
        <v>7</v>
      </c>
      <c r="D11" s="30">
        <f t="shared" si="0"/>
        <v>18</v>
      </c>
      <c r="E11" s="31">
        <f t="shared" si="1"/>
        <v>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4</v>
      </c>
      <c r="C15" s="35">
        <v>2</v>
      </c>
      <c r="D15" s="30">
        <f t="shared" si="0"/>
        <v>6</v>
      </c>
      <c r="E15" s="31">
        <f t="shared" si="1"/>
        <v>1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21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22</v>
      </c>
      <c r="B18" s="35">
        <v>3</v>
      </c>
      <c r="C18" s="35">
        <v>1</v>
      </c>
      <c r="D18" s="30">
        <f t="shared" si="0"/>
        <v>4</v>
      </c>
      <c r="E18" s="31">
        <f t="shared" si="1"/>
        <v>0.70000000000000007</v>
      </c>
      <c r="F18" s="36"/>
      <c r="G18" s="45" t="s">
        <v>9</v>
      </c>
      <c r="H18" s="46">
        <v>100</v>
      </c>
      <c r="I18" s="46">
        <v>117</v>
      </c>
      <c r="J18" s="46">
        <f>H18+I18</f>
        <v>217</v>
      </c>
      <c r="K18" s="47">
        <f t="shared" ref="K18:K26" si="2">ROUND(J18/$D$28,3)*100</f>
        <v>36</v>
      </c>
      <c r="L18" s="28"/>
    </row>
    <row r="19" spans="1:27" ht="20.100000000000001" customHeight="1" x14ac:dyDescent="0.15">
      <c r="A19" s="34" t="s">
        <v>23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41</v>
      </c>
      <c r="I19" s="49">
        <v>130</v>
      </c>
      <c r="J19" s="46">
        <f t="shared" ref="J19:J25" si="3">H19+I19</f>
        <v>171</v>
      </c>
      <c r="K19" s="50">
        <f t="shared" si="2"/>
        <v>28.4</v>
      </c>
      <c r="L19" s="28"/>
    </row>
    <row r="20" spans="1:27" ht="20.100000000000001" customHeight="1" x14ac:dyDescent="0.15">
      <c r="A20" s="34" t="s">
        <v>24</v>
      </c>
      <c r="B20" s="35">
        <v>11</v>
      </c>
      <c r="C20" s="35">
        <v>3</v>
      </c>
      <c r="D20" s="30">
        <f t="shared" si="0"/>
        <v>14</v>
      </c>
      <c r="E20" s="31">
        <f t="shared" si="1"/>
        <v>2.2999999999999998</v>
      </c>
      <c r="F20" s="36"/>
      <c r="G20" s="48" t="s">
        <v>11</v>
      </c>
      <c r="H20" s="49">
        <v>9</v>
      </c>
      <c r="I20" s="49">
        <v>57</v>
      </c>
      <c r="J20" s="46">
        <f t="shared" si="3"/>
        <v>66</v>
      </c>
      <c r="K20" s="50">
        <f t="shared" si="2"/>
        <v>10.9</v>
      </c>
      <c r="L20" s="28"/>
    </row>
    <row r="21" spans="1:27" ht="20.100000000000001" customHeight="1" x14ac:dyDescent="0.15">
      <c r="A21" s="34" t="s">
        <v>25</v>
      </c>
      <c r="B21" s="35">
        <v>4</v>
      </c>
      <c r="C21" s="35">
        <v>1</v>
      </c>
      <c r="D21" s="30">
        <f t="shared" si="0"/>
        <v>5</v>
      </c>
      <c r="E21" s="31">
        <f t="shared" si="1"/>
        <v>0.8</v>
      </c>
      <c r="F21" s="36"/>
      <c r="G21" s="48" t="s">
        <v>66</v>
      </c>
      <c r="H21" s="49">
        <v>34</v>
      </c>
      <c r="I21" s="49">
        <v>0</v>
      </c>
      <c r="J21" s="46">
        <f t="shared" si="3"/>
        <v>34</v>
      </c>
      <c r="K21" s="50">
        <f t="shared" si="2"/>
        <v>5.6000000000000005</v>
      </c>
    </row>
    <row r="22" spans="1:27" ht="20.100000000000001" customHeight="1" x14ac:dyDescent="0.15">
      <c r="A22" s="34" t="s">
        <v>26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12</v>
      </c>
      <c r="H22" s="49">
        <v>14</v>
      </c>
      <c r="I22" s="49">
        <v>11</v>
      </c>
      <c r="J22" s="46">
        <f t="shared" si="3"/>
        <v>25</v>
      </c>
      <c r="K22" s="50">
        <f t="shared" si="2"/>
        <v>4.1000000000000005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48</v>
      </c>
      <c r="H23" s="49">
        <v>12</v>
      </c>
      <c r="I23" s="49">
        <v>8</v>
      </c>
      <c r="J23" s="46">
        <f t="shared" si="3"/>
        <v>20</v>
      </c>
      <c r="K23" s="50">
        <f t="shared" si="2"/>
        <v>3.3000000000000003</v>
      </c>
    </row>
    <row r="24" spans="1:27" ht="20.100000000000001" customHeight="1" x14ac:dyDescent="0.15">
      <c r="A24" s="34" t="s">
        <v>48</v>
      </c>
      <c r="B24" s="35">
        <v>12</v>
      </c>
      <c r="C24" s="35">
        <v>8</v>
      </c>
      <c r="D24" s="30">
        <f t="shared" si="0"/>
        <v>20</v>
      </c>
      <c r="E24" s="31">
        <f t="shared" si="1"/>
        <v>3.3000000000000003</v>
      </c>
      <c r="F24" s="36"/>
      <c r="G24" s="48" t="s">
        <v>49</v>
      </c>
      <c r="H24" s="49">
        <v>11</v>
      </c>
      <c r="I24" s="49">
        <v>7</v>
      </c>
      <c r="J24" s="46">
        <f t="shared" si="3"/>
        <v>18</v>
      </c>
      <c r="K24" s="50">
        <f t="shared" si="2"/>
        <v>3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50</v>
      </c>
      <c r="H25" s="49">
        <v>11</v>
      </c>
      <c r="I25" s="49">
        <v>3</v>
      </c>
      <c r="J25" s="46">
        <f t="shared" si="3"/>
        <v>14</v>
      </c>
      <c r="K25" s="50">
        <f t="shared" si="2"/>
        <v>2.2999999999999998</v>
      </c>
    </row>
    <row r="26" spans="1:27" ht="20.100000000000001" customHeight="1" x14ac:dyDescent="0.15">
      <c r="A26" s="73" t="s">
        <v>52</v>
      </c>
      <c r="B26" s="74">
        <v>1</v>
      </c>
      <c r="C26" s="74">
        <v>0</v>
      </c>
      <c r="D26" s="74">
        <f t="shared" si="0"/>
        <v>1</v>
      </c>
      <c r="E26" s="74">
        <f t="shared" si="1"/>
        <v>0.2</v>
      </c>
      <c r="F26" s="36"/>
      <c r="G26" s="55" t="s">
        <v>33</v>
      </c>
      <c r="H26" s="56">
        <v>30</v>
      </c>
      <c r="I26" s="56">
        <v>8</v>
      </c>
      <c r="J26" s="57">
        <v>38</v>
      </c>
      <c r="K26" s="58">
        <f t="shared" si="2"/>
        <v>6.3</v>
      </c>
    </row>
    <row r="27" spans="1:27" ht="20.100000000000001" customHeight="1" x14ac:dyDescent="0.15">
      <c r="A27" s="34" t="s">
        <v>32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61">
        <f>B28</f>
        <v>262</v>
      </c>
      <c r="I27" s="61">
        <f>C28</f>
        <v>341</v>
      </c>
      <c r="J27" s="61">
        <f>D28</f>
        <v>603</v>
      </c>
      <c r="K27" s="62">
        <f>SUM(K18:K26)</f>
        <v>99.899999999999991</v>
      </c>
    </row>
    <row r="28" spans="1:27" ht="18" customHeight="1" x14ac:dyDescent="0.15">
      <c r="A28" s="59" t="s">
        <v>34</v>
      </c>
      <c r="B28" s="35">
        <f>SUM(B6:B27)</f>
        <v>262</v>
      </c>
      <c r="C28" s="35">
        <f>SUM(C6:C27)</f>
        <v>341</v>
      </c>
      <c r="D28" s="35">
        <f>SUM(D6:D27)</f>
        <v>603</v>
      </c>
      <c r="E28" s="60">
        <v>100</v>
      </c>
      <c r="F28" s="36"/>
      <c r="G28" s="37" t="s">
        <v>35</v>
      </c>
      <c r="H28" s="40"/>
      <c r="I28" s="40"/>
      <c r="J28" s="40"/>
      <c r="K28" s="40"/>
    </row>
    <row r="29" spans="1:27" ht="18" customHeight="1" x14ac:dyDescent="0.15">
      <c r="A29" s="32"/>
      <c r="B29" s="63"/>
      <c r="C29" s="63"/>
      <c r="D29" s="26"/>
      <c r="E29" s="64"/>
      <c r="F29" s="36"/>
      <c r="G29" s="65" t="s">
        <v>36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67</v>
      </c>
      <c r="T30" s="66"/>
      <c r="U30" s="66"/>
      <c r="V30" s="66"/>
      <c r="W30" s="66"/>
      <c r="X30" s="66"/>
      <c r="Y30" s="66"/>
      <c r="Z30" s="66"/>
      <c r="AA30" s="66"/>
    </row>
    <row r="31" spans="1:27" ht="18" customHeight="1" x14ac:dyDescent="0.15">
      <c r="A31" s="32"/>
      <c r="B31" s="63"/>
      <c r="C31" s="63"/>
      <c r="D31" s="26"/>
      <c r="E31" s="64"/>
      <c r="F31" s="36"/>
      <c r="O31" s="66"/>
      <c r="P31" s="66"/>
      <c r="Q31" s="66"/>
      <c r="R31" s="66"/>
      <c r="S31" s="66"/>
    </row>
    <row r="32" spans="1:27" ht="18" customHeight="1" x14ac:dyDescent="0.15">
      <c r="A32" s="67"/>
      <c r="B32" s="63"/>
      <c r="C32" s="63"/>
      <c r="D32" s="26"/>
      <c r="E32" s="64"/>
      <c r="F32" s="36"/>
    </row>
    <row r="33" spans="1:15" ht="18" customHeight="1" x14ac:dyDescent="0.15">
      <c r="A33" s="67"/>
      <c r="B33" s="63"/>
      <c r="C33" s="63"/>
      <c r="D33" s="63"/>
      <c r="E33" s="68"/>
      <c r="F33" s="36"/>
    </row>
    <row r="34" spans="1:15" ht="18" customHeight="1" x14ac:dyDescent="0.15">
      <c r="B34" s="69"/>
      <c r="C34" s="69"/>
      <c r="D34" s="69"/>
      <c r="E34" s="69"/>
      <c r="F34" s="70"/>
    </row>
    <row r="35" spans="1:15" ht="11.25" customHeight="1" x14ac:dyDescent="0.15">
      <c r="F35" s="69"/>
      <c r="L35" s="69"/>
      <c r="M35" s="69"/>
      <c r="N35" s="69"/>
      <c r="O35" s="69"/>
    </row>
    <row r="37" spans="1:15" x14ac:dyDescent="0.15">
      <c r="G37" s="69"/>
      <c r="H37" s="69"/>
      <c r="I37" s="69"/>
      <c r="J37" s="69"/>
      <c r="K37" s="69"/>
    </row>
    <row r="41" spans="1:15" x14ac:dyDescent="0.15">
      <c r="D41" s="71"/>
    </row>
    <row r="45" spans="1:15" x14ac:dyDescent="0.15">
      <c r="I45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38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109</v>
      </c>
      <c r="C6" s="30">
        <v>123</v>
      </c>
      <c r="D6" s="30">
        <f t="shared" ref="D6:D27" si="0">B6+C6</f>
        <v>232</v>
      </c>
      <c r="E6" s="31">
        <f t="shared" ref="E6:E27" si="1">ROUND(D6/$D$28,3)*100</f>
        <v>38.299999999999997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127</v>
      </c>
      <c r="D7" s="30">
        <f t="shared" si="0"/>
        <v>168</v>
      </c>
      <c r="E7" s="31">
        <f t="shared" si="1"/>
        <v>27.700000000000003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11</v>
      </c>
      <c r="C8" s="35">
        <v>56</v>
      </c>
      <c r="D8" s="30">
        <f t="shared" si="0"/>
        <v>67</v>
      </c>
      <c r="E8" s="31">
        <f t="shared" si="1"/>
        <v>11.1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15</v>
      </c>
      <c r="C9" s="35">
        <v>11</v>
      </c>
      <c r="D9" s="30">
        <f t="shared" si="0"/>
        <v>26</v>
      </c>
      <c r="E9" s="31">
        <f t="shared" si="1"/>
        <v>4.3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25</v>
      </c>
      <c r="C10" s="35">
        <v>0</v>
      </c>
      <c r="D10" s="30">
        <f t="shared" si="0"/>
        <v>25</v>
      </c>
      <c r="E10" s="31">
        <f t="shared" si="1"/>
        <v>4.1000000000000005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9</v>
      </c>
      <c r="C11" s="35">
        <v>9</v>
      </c>
      <c r="D11" s="30">
        <f t="shared" si="0"/>
        <v>18</v>
      </c>
      <c r="E11" s="31">
        <f t="shared" si="1"/>
        <v>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1</v>
      </c>
      <c r="C15" s="35">
        <v>2</v>
      </c>
      <c r="D15" s="30">
        <f t="shared" si="0"/>
        <v>3</v>
      </c>
      <c r="E15" s="31">
        <f t="shared" si="1"/>
        <v>0.5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109</v>
      </c>
      <c r="I18" s="46">
        <v>123</v>
      </c>
      <c r="J18" s="46">
        <f>H18+I18</f>
        <v>232</v>
      </c>
      <c r="K18" s="47">
        <f t="shared" ref="K18:K27" si="2">ROUND(J18/$D$28,3)*100</f>
        <v>38.299999999999997</v>
      </c>
      <c r="L18" s="28"/>
    </row>
    <row r="19" spans="1:27" ht="20.100000000000001" customHeight="1" x14ac:dyDescent="0.15">
      <c r="A19" s="34" t="s">
        <v>22</v>
      </c>
      <c r="B19" s="35">
        <v>3</v>
      </c>
      <c r="C19" s="35">
        <v>1</v>
      </c>
      <c r="D19" s="30">
        <f t="shared" si="0"/>
        <v>4</v>
      </c>
      <c r="E19" s="31">
        <f t="shared" si="1"/>
        <v>0.70000000000000007</v>
      </c>
      <c r="F19" s="36"/>
      <c r="G19" s="48" t="s">
        <v>10</v>
      </c>
      <c r="H19" s="49">
        <v>41</v>
      </c>
      <c r="I19" s="49">
        <v>127</v>
      </c>
      <c r="J19" s="46">
        <f t="shared" ref="J19:J27" si="3">H19+I19</f>
        <v>168</v>
      </c>
      <c r="K19" s="50">
        <f t="shared" si="2"/>
        <v>27.700000000000003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11</v>
      </c>
      <c r="I20" s="49">
        <v>56</v>
      </c>
      <c r="J20" s="46">
        <f t="shared" si="3"/>
        <v>67</v>
      </c>
      <c r="K20" s="50">
        <f t="shared" si="2"/>
        <v>11.1</v>
      </c>
      <c r="L20" s="28"/>
    </row>
    <row r="21" spans="1:27" ht="20.100000000000001" customHeight="1" x14ac:dyDescent="0.15">
      <c r="A21" s="34" t="s">
        <v>24</v>
      </c>
      <c r="B21" s="35">
        <v>18</v>
      </c>
      <c r="C21" s="35">
        <v>0</v>
      </c>
      <c r="D21" s="30">
        <f t="shared" si="0"/>
        <v>18</v>
      </c>
      <c r="E21" s="31">
        <f t="shared" si="1"/>
        <v>3</v>
      </c>
      <c r="F21" s="36"/>
      <c r="G21" s="48" t="s">
        <v>12</v>
      </c>
      <c r="H21" s="49">
        <v>15</v>
      </c>
      <c r="I21" s="49">
        <v>11</v>
      </c>
      <c r="J21" s="46">
        <f t="shared" si="3"/>
        <v>26</v>
      </c>
      <c r="K21" s="50">
        <f t="shared" si="2"/>
        <v>4.3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25</v>
      </c>
      <c r="I22" s="49">
        <v>0</v>
      </c>
      <c r="J22" s="46">
        <f t="shared" si="3"/>
        <v>25</v>
      </c>
      <c r="K22" s="50">
        <f t="shared" si="2"/>
        <v>4.1000000000000005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7</v>
      </c>
      <c r="J23" s="46">
        <f t="shared" si="3"/>
        <v>19</v>
      </c>
      <c r="K23" s="50">
        <f t="shared" si="2"/>
        <v>3.1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40</v>
      </c>
      <c r="H24" s="49">
        <v>9</v>
      </c>
      <c r="I24" s="49">
        <v>9</v>
      </c>
      <c r="J24" s="46">
        <f t="shared" si="3"/>
        <v>18</v>
      </c>
      <c r="K24" s="50">
        <f t="shared" si="2"/>
        <v>3</v>
      </c>
    </row>
    <row r="25" spans="1:27" ht="20.100000000000001" customHeight="1" x14ac:dyDescent="0.15">
      <c r="A25" s="34" t="s">
        <v>39</v>
      </c>
      <c r="B25" s="35">
        <v>12</v>
      </c>
      <c r="C25" s="35">
        <v>7</v>
      </c>
      <c r="D25" s="30">
        <f t="shared" si="0"/>
        <v>19</v>
      </c>
      <c r="E25" s="31">
        <f t="shared" si="1"/>
        <v>3.1</v>
      </c>
      <c r="F25" s="36"/>
      <c r="G25" s="48" t="s">
        <v>41</v>
      </c>
      <c r="H25" s="49">
        <v>18</v>
      </c>
      <c r="I25" s="49">
        <v>0</v>
      </c>
      <c r="J25" s="46">
        <f t="shared" si="3"/>
        <v>18</v>
      </c>
      <c r="K25" s="50">
        <f t="shared" si="2"/>
        <v>3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42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34" t="s">
        <v>32</v>
      </c>
      <c r="B27" s="35">
        <v>0</v>
      </c>
      <c r="C27" s="35">
        <v>0</v>
      </c>
      <c r="D27" s="30">
        <f t="shared" si="0"/>
        <v>0</v>
      </c>
      <c r="E27" s="31">
        <f t="shared" si="1"/>
        <v>0</v>
      </c>
      <c r="F27" s="36"/>
      <c r="G27" s="55" t="s">
        <v>33</v>
      </c>
      <c r="H27" s="56">
        <v>19</v>
      </c>
      <c r="I27" s="56">
        <v>8</v>
      </c>
      <c r="J27" s="57">
        <f t="shared" si="3"/>
        <v>27</v>
      </c>
      <c r="K27" s="58">
        <f t="shared" si="2"/>
        <v>4.5</v>
      </c>
    </row>
    <row r="28" spans="1:27" ht="20.100000000000001" customHeight="1" x14ac:dyDescent="0.15">
      <c r="A28" s="59" t="s">
        <v>34</v>
      </c>
      <c r="B28" s="35">
        <f>SUM(B6:B27)</f>
        <v>265</v>
      </c>
      <c r="C28" s="35">
        <f>SUM(C6:C27)</f>
        <v>341</v>
      </c>
      <c r="D28" s="35">
        <f>SUM(D6:D27)</f>
        <v>606</v>
      </c>
      <c r="E28" s="60">
        <v>100</v>
      </c>
      <c r="F28" s="36"/>
      <c r="H28" s="61">
        <f>B28</f>
        <v>265</v>
      </c>
      <c r="I28" s="61">
        <f>C28</f>
        <v>341</v>
      </c>
      <c r="J28" s="61">
        <f>D28</f>
        <v>606</v>
      </c>
      <c r="K28" s="62">
        <f>SUM(K18:K27)</f>
        <v>100.09999999999998</v>
      </c>
    </row>
    <row r="29" spans="1:27" ht="18" customHeight="1" x14ac:dyDescent="0.15">
      <c r="A29" s="32"/>
      <c r="B29" s="63"/>
      <c r="C29" s="63"/>
      <c r="D29" s="26"/>
      <c r="E29" s="64"/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43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44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108</v>
      </c>
      <c r="C6" s="30">
        <v>124</v>
      </c>
      <c r="D6" s="30">
        <f t="shared" ref="D6:D27" si="0">B6+C6</f>
        <v>232</v>
      </c>
      <c r="E6" s="31">
        <f t="shared" ref="E6:E28" si="1">ROUND(D6/$D$29,3)*100</f>
        <v>38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131</v>
      </c>
      <c r="D7" s="30">
        <f t="shared" si="0"/>
        <v>172</v>
      </c>
      <c r="E7" s="31">
        <f t="shared" si="1"/>
        <v>28.199999999999996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10</v>
      </c>
      <c r="C8" s="35">
        <v>56</v>
      </c>
      <c r="D8" s="30">
        <f t="shared" si="0"/>
        <v>66</v>
      </c>
      <c r="E8" s="31">
        <f t="shared" si="1"/>
        <v>10.8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15</v>
      </c>
      <c r="C9" s="35">
        <v>11</v>
      </c>
      <c r="D9" s="30">
        <f t="shared" si="0"/>
        <v>26</v>
      </c>
      <c r="E9" s="31">
        <f t="shared" si="1"/>
        <v>4.3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3.9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10</v>
      </c>
      <c r="C11" s="35">
        <v>9</v>
      </c>
      <c r="D11" s="30">
        <f t="shared" si="0"/>
        <v>19</v>
      </c>
      <c r="E11" s="31">
        <f t="shared" si="1"/>
        <v>3.1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1</v>
      </c>
      <c r="C15" s="35">
        <v>2</v>
      </c>
      <c r="D15" s="30">
        <f t="shared" si="0"/>
        <v>3</v>
      </c>
      <c r="E15" s="31">
        <f t="shared" si="1"/>
        <v>0.5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108</v>
      </c>
      <c r="I18" s="46">
        <v>124</v>
      </c>
      <c r="J18" s="46">
        <f>H18+I18</f>
        <v>232</v>
      </c>
      <c r="K18" s="47">
        <f t="shared" ref="K18:K27" si="2">ROUND(J18/$D$29,3)*100</f>
        <v>38</v>
      </c>
      <c r="L18" s="28"/>
    </row>
    <row r="19" spans="1:27" ht="20.100000000000001" customHeight="1" x14ac:dyDescent="0.15">
      <c r="A19" s="34" t="s">
        <v>22</v>
      </c>
      <c r="B19" s="35">
        <v>4</v>
      </c>
      <c r="C19" s="35">
        <v>1</v>
      </c>
      <c r="D19" s="30">
        <f t="shared" si="0"/>
        <v>5</v>
      </c>
      <c r="E19" s="31">
        <f t="shared" si="1"/>
        <v>0.8</v>
      </c>
      <c r="F19" s="36"/>
      <c r="G19" s="48" t="s">
        <v>10</v>
      </c>
      <c r="H19" s="49">
        <v>41</v>
      </c>
      <c r="I19" s="49">
        <v>131</v>
      </c>
      <c r="J19" s="46">
        <f t="shared" ref="J19:J26" si="3">H19+I19</f>
        <v>172</v>
      </c>
      <c r="K19" s="50">
        <f t="shared" si="2"/>
        <v>28.199999999999996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10</v>
      </c>
      <c r="I20" s="49">
        <v>56</v>
      </c>
      <c r="J20" s="46">
        <f t="shared" si="3"/>
        <v>66</v>
      </c>
      <c r="K20" s="50">
        <f t="shared" si="2"/>
        <v>10.8</v>
      </c>
      <c r="L20" s="28"/>
    </row>
    <row r="21" spans="1:27" ht="20.100000000000001" customHeight="1" x14ac:dyDescent="0.15">
      <c r="A21" s="34" t="s">
        <v>24</v>
      </c>
      <c r="B21" s="35">
        <v>18</v>
      </c>
      <c r="C21" s="35">
        <v>0</v>
      </c>
      <c r="D21" s="30">
        <f t="shared" si="0"/>
        <v>18</v>
      </c>
      <c r="E21" s="31">
        <f t="shared" si="1"/>
        <v>2.9000000000000004</v>
      </c>
      <c r="F21" s="36"/>
      <c r="G21" s="48" t="s">
        <v>12</v>
      </c>
      <c r="H21" s="49">
        <v>15</v>
      </c>
      <c r="I21" s="49">
        <v>11</v>
      </c>
      <c r="J21" s="46">
        <f t="shared" si="3"/>
        <v>26</v>
      </c>
      <c r="K21" s="50">
        <f t="shared" si="2"/>
        <v>4.3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3.9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7</v>
      </c>
      <c r="J23" s="46">
        <f t="shared" si="3"/>
        <v>19</v>
      </c>
      <c r="K23" s="50">
        <f t="shared" si="2"/>
        <v>3.1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40</v>
      </c>
      <c r="H24" s="49">
        <v>10</v>
      </c>
      <c r="I24" s="49">
        <v>9</v>
      </c>
      <c r="J24" s="46">
        <f t="shared" si="3"/>
        <v>19</v>
      </c>
      <c r="K24" s="50">
        <f t="shared" si="2"/>
        <v>3.1</v>
      </c>
    </row>
    <row r="25" spans="1:27" ht="20.100000000000001" customHeight="1" x14ac:dyDescent="0.15">
      <c r="A25" s="34" t="s">
        <v>39</v>
      </c>
      <c r="B25" s="35">
        <v>12</v>
      </c>
      <c r="C25" s="35">
        <v>7</v>
      </c>
      <c r="D25" s="30">
        <f t="shared" si="0"/>
        <v>19</v>
      </c>
      <c r="E25" s="31">
        <f t="shared" si="1"/>
        <v>3.1</v>
      </c>
      <c r="F25" s="36"/>
      <c r="G25" s="48" t="s">
        <v>41</v>
      </c>
      <c r="H25" s="49">
        <v>18</v>
      </c>
      <c r="I25" s="49">
        <v>0</v>
      </c>
      <c r="J25" s="46">
        <f t="shared" si="3"/>
        <v>18</v>
      </c>
      <c r="K25" s="50">
        <f t="shared" si="2"/>
        <v>2.9000000000000004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42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45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21</v>
      </c>
      <c r="I27" s="56">
        <v>8</v>
      </c>
      <c r="J27" s="57">
        <v>29</v>
      </c>
      <c r="K27" s="58">
        <f t="shared" si="2"/>
        <v>4.7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265</v>
      </c>
      <c r="I28" s="61">
        <f>C29</f>
        <v>346</v>
      </c>
      <c r="J28" s="61">
        <f>D29</f>
        <v>611</v>
      </c>
      <c r="K28" s="62">
        <f>SUM(K18:K27)</f>
        <v>99.999999999999986</v>
      </c>
    </row>
    <row r="29" spans="1:27" ht="18" customHeight="1" x14ac:dyDescent="0.15">
      <c r="A29" s="59" t="s">
        <v>34</v>
      </c>
      <c r="B29" s="35">
        <f>SUM(B6:B28)</f>
        <v>265</v>
      </c>
      <c r="C29" s="35">
        <f>SUM(C6:C28)</f>
        <v>346</v>
      </c>
      <c r="D29" s="35">
        <f>SUM(D6:D28)</f>
        <v>611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46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47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108</v>
      </c>
      <c r="C6" s="30">
        <v>124</v>
      </c>
      <c r="D6" s="30">
        <f t="shared" ref="D6:D27" si="0">B6+C6</f>
        <v>232</v>
      </c>
      <c r="E6" s="31">
        <f t="shared" ref="E6:E28" si="1">ROUND(D6/$D$29,3)*100</f>
        <v>38.299999999999997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129</v>
      </c>
      <c r="D7" s="30">
        <f t="shared" si="0"/>
        <v>170</v>
      </c>
      <c r="E7" s="31">
        <f t="shared" si="1"/>
        <v>28.1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55</v>
      </c>
      <c r="D8" s="30">
        <f t="shared" si="0"/>
        <v>64</v>
      </c>
      <c r="E8" s="31">
        <f t="shared" si="1"/>
        <v>10.6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4.1000000000000005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10</v>
      </c>
      <c r="C11" s="35">
        <v>9</v>
      </c>
      <c r="D11" s="30">
        <f t="shared" si="0"/>
        <v>19</v>
      </c>
      <c r="E11" s="31">
        <f t="shared" si="1"/>
        <v>3.1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2</v>
      </c>
      <c r="C15" s="35">
        <v>2</v>
      </c>
      <c r="D15" s="30">
        <f t="shared" si="0"/>
        <v>4</v>
      </c>
      <c r="E15" s="31">
        <f t="shared" si="1"/>
        <v>0.70000000000000007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108</v>
      </c>
      <c r="I18" s="46">
        <v>124</v>
      </c>
      <c r="J18" s="46">
        <f>H18+I18</f>
        <v>232</v>
      </c>
      <c r="K18" s="47">
        <f t="shared" ref="K18:K27" si="2">ROUND(J18/$D$29,3)*100</f>
        <v>38.299999999999997</v>
      </c>
      <c r="L18" s="28"/>
    </row>
    <row r="19" spans="1:27" ht="20.100000000000001" customHeight="1" x14ac:dyDescent="0.15">
      <c r="A19" s="34" t="s">
        <v>22</v>
      </c>
      <c r="B19" s="35">
        <v>4</v>
      </c>
      <c r="C19" s="35">
        <v>1</v>
      </c>
      <c r="D19" s="30">
        <f t="shared" si="0"/>
        <v>5</v>
      </c>
      <c r="E19" s="31">
        <f t="shared" si="1"/>
        <v>0.8</v>
      </c>
      <c r="F19" s="36"/>
      <c r="G19" s="48" t="s">
        <v>10</v>
      </c>
      <c r="H19" s="49">
        <v>41</v>
      </c>
      <c r="I19" s="49">
        <v>129</v>
      </c>
      <c r="J19" s="46">
        <f t="shared" ref="J19:J26" si="3">H19+I19</f>
        <v>170</v>
      </c>
      <c r="K19" s="50">
        <f t="shared" si="2"/>
        <v>28.1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9</v>
      </c>
      <c r="I20" s="49">
        <v>55</v>
      </c>
      <c r="J20" s="46">
        <f t="shared" si="3"/>
        <v>64</v>
      </c>
      <c r="K20" s="50">
        <f t="shared" si="2"/>
        <v>10.6</v>
      </c>
      <c r="L20" s="28"/>
    </row>
    <row r="21" spans="1:27" ht="20.100000000000001" customHeight="1" x14ac:dyDescent="0.15">
      <c r="A21" s="34" t="s">
        <v>24</v>
      </c>
      <c r="B21" s="35">
        <v>17</v>
      </c>
      <c r="C21" s="35">
        <v>0</v>
      </c>
      <c r="D21" s="30">
        <f t="shared" si="0"/>
        <v>17</v>
      </c>
      <c r="E21" s="31">
        <f t="shared" si="1"/>
        <v>2.8000000000000003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4.1000000000000005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4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48</v>
      </c>
      <c r="H23" s="49">
        <v>12</v>
      </c>
      <c r="I23" s="49">
        <v>7</v>
      </c>
      <c r="J23" s="46">
        <f t="shared" si="3"/>
        <v>19</v>
      </c>
      <c r="K23" s="50">
        <f t="shared" si="2"/>
        <v>3.1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49</v>
      </c>
      <c r="H24" s="49">
        <v>10</v>
      </c>
      <c r="I24" s="49">
        <v>9</v>
      </c>
      <c r="J24" s="46">
        <f t="shared" si="3"/>
        <v>19</v>
      </c>
      <c r="K24" s="50">
        <f t="shared" si="2"/>
        <v>3.1</v>
      </c>
    </row>
    <row r="25" spans="1:27" ht="20.100000000000001" customHeight="1" x14ac:dyDescent="0.15">
      <c r="A25" s="34" t="s">
        <v>48</v>
      </c>
      <c r="B25" s="35">
        <v>12</v>
      </c>
      <c r="C25" s="35">
        <v>7</v>
      </c>
      <c r="D25" s="30">
        <f t="shared" si="0"/>
        <v>19</v>
      </c>
      <c r="E25" s="31">
        <f t="shared" si="1"/>
        <v>3.1</v>
      </c>
      <c r="F25" s="36"/>
      <c r="G25" s="48" t="s">
        <v>50</v>
      </c>
      <c r="H25" s="49">
        <v>17</v>
      </c>
      <c r="I25" s="49">
        <v>0</v>
      </c>
      <c r="J25" s="46">
        <f t="shared" si="3"/>
        <v>17</v>
      </c>
      <c r="K25" s="50">
        <f t="shared" si="2"/>
        <v>2.8000000000000003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51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52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22</v>
      </c>
      <c r="I27" s="56">
        <v>8</v>
      </c>
      <c r="J27" s="57">
        <f>H27+I27</f>
        <v>30</v>
      </c>
      <c r="K27" s="58">
        <f t="shared" si="2"/>
        <v>5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263</v>
      </c>
      <c r="I28" s="61">
        <f>C29</f>
        <v>343</v>
      </c>
      <c r="J28" s="61">
        <f>D29</f>
        <v>606</v>
      </c>
      <c r="K28" s="62">
        <f>SUM(K18:K27)</f>
        <v>100.09999999999998</v>
      </c>
    </row>
    <row r="29" spans="1:27" ht="18" customHeight="1" x14ac:dyDescent="0.15">
      <c r="A29" s="59" t="s">
        <v>34</v>
      </c>
      <c r="B29" s="35">
        <f>SUM(B6:B28)</f>
        <v>263</v>
      </c>
      <c r="C29" s="35">
        <f>SUM(C6:C28)</f>
        <v>343</v>
      </c>
      <c r="D29" s="35">
        <f>SUM(D6:D28)</f>
        <v>606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43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53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107</v>
      </c>
      <c r="C6" s="30">
        <v>123</v>
      </c>
      <c r="D6" s="30">
        <f t="shared" ref="D6:D27" si="0">B6+C6</f>
        <v>230</v>
      </c>
      <c r="E6" s="31">
        <f t="shared" ref="E6:E28" si="1">ROUND(D6/$D$29,3)*100</f>
        <v>37.9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38</v>
      </c>
      <c r="C7" s="35">
        <v>137</v>
      </c>
      <c r="D7" s="30">
        <f t="shared" si="0"/>
        <v>175</v>
      </c>
      <c r="E7" s="31">
        <f t="shared" si="1"/>
        <v>28.799999999999997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53</v>
      </c>
      <c r="D8" s="30">
        <f t="shared" si="0"/>
        <v>62</v>
      </c>
      <c r="E8" s="31">
        <f t="shared" si="1"/>
        <v>10.199999999999999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4.1000000000000005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9</v>
      </c>
      <c r="C11" s="35">
        <v>8</v>
      </c>
      <c r="D11" s="30">
        <f t="shared" si="0"/>
        <v>17</v>
      </c>
      <c r="E11" s="31">
        <f t="shared" si="1"/>
        <v>2.8000000000000003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107</v>
      </c>
      <c r="I18" s="46">
        <v>123</v>
      </c>
      <c r="J18" s="46">
        <f>H18+I18</f>
        <v>230</v>
      </c>
      <c r="K18" s="47">
        <f t="shared" ref="K18:K27" si="2">ROUND(J18/$D$29,3)*100</f>
        <v>37.9</v>
      </c>
      <c r="L18" s="28"/>
    </row>
    <row r="19" spans="1:27" ht="20.100000000000001" customHeight="1" x14ac:dyDescent="0.15">
      <c r="A19" s="34" t="s">
        <v>22</v>
      </c>
      <c r="B19" s="35">
        <v>3</v>
      </c>
      <c r="C19" s="35">
        <v>1</v>
      </c>
      <c r="D19" s="30">
        <f t="shared" si="0"/>
        <v>4</v>
      </c>
      <c r="E19" s="31">
        <f t="shared" si="1"/>
        <v>0.70000000000000007</v>
      </c>
      <c r="F19" s="36"/>
      <c r="G19" s="48" t="s">
        <v>10</v>
      </c>
      <c r="H19" s="49">
        <v>38</v>
      </c>
      <c r="I19" s="49">
        <v>137</v>
      </c>
      <c r="J19" s="46">
        <f t="shared" ref="J19:J26" si="3">H19+I19</f>
        <v>175</v>
      </c>
      <c r="K19" s="50">
        <f t="shared" si="2"/>
        <v>28.799999999999997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9</v>
      </c>
      <c r="I20" s="49">
        <v>53</v>
      </c>
      <c r="J20" s="46">
        <f t="shared" si="3"/>
        <v>62</v>
      </c>
      <c r="K20" s="50">
        <f t="shared" si="2"/>
        <v>10.199999999999999</v>
      </c>
      <c r="L20" s="28"/>
    </row>
    <row r="21" spans="1:27" ht="20.100000000000001" customHeight="1" x14ac:dyDescent="0.15">
      <c r="A21" s="34" t="s">
        <v>24</v>
      </c>
      <c r="B21" s="35">
        <v>18</v>
      </c>
      <c r="C21" s="35">
        <v>0</v>
      </c>
      <c r="D21" s="30">
        <f t="shared" si="0"/>
        <v>18</v>
      </c>
      <c r="E21" s="31">
        <f t="shared" si="1"/>
        <v>3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4.1000000000000005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4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48</v>
      </c>
      <c r="H23" s="49">
        <v>12</v>
      </c>
      <c r="I23" s="49">
        <v>7</v>
      </c>
      <c r="J23" s="46">
        <f t="shared" si="3"/>
        <v>19</v>
      </c>
      <c r="K23" s="50">
        <f t="shared" si="2"/>
        <v>3.1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50</v>
      </c>
      <c r="H24" s="49">
        <v>18</v>
      </c>
      <c r="I24" s="49">
        <v>0</v>
      </c>
      <c r="J24" s="46">
        <f t="shared" si="3"/>
        <v>18</v>
      </c>
      <c r="K24" s="50">
        <f t="shared" si="2"/>
        <v>3</v>
      </c>
    </row>
    <row r="25" spans="1:27" ht="20.100000000000001" customHeight="1" x14ac:dyDescent="0.15">
      <c r="A25" s="34" t="s">
        <v>48</v>
      </c>
      <c r="B25" s="35">
        <v>12</v>
      </c>
      <c r="C25" s="35">
        <v>7</v>
      </c>
      <c r="D25" s="30">
        <f t="shared" si="0"/>
        <v>19</v>
      </c>
      <c r="E25" s="31">
        <f t="shared" si="1"/>
        <v>3.1</v>
      </c>
      <c r="F25" s="36"/>
      <c r="G25" s="48" t="s">
        <v>49</v>
      </c>
      <c r="H25" s="49">
        <v>9</v>
      </c>
      <c r="I25" s="49">
        <v>8</v>
      </c>
      <c r="J25" s="46">
        <f t="shared" si="3"/>
        <v>17</v>
      </c>
      <c r="K25" s="50">
        <f t="shared" si="2"/>
        <v>2.8000000000000003</v>
      </c>
    </row>
    <row r="26" spans="1:27" ht="20.100000000000001" customHeight="1" x14ac:dyDescent="0.15">
      <c r="A26" s="34" t="s">
        <v>30</v>
      </c>
      <c r="B26" s="35">
        <v>0</v>
      </c>
      <c r="C26" s="35">
        <v>2</v>
      </c>
      <c r="D26" s="30">
        <f t="shared" si="0"/>
        <v>2</v>
      </c>
      <c r="E26" s="31">
        <f t="shared" si="1"/>
        <v>0.3</v>
      </c>
      <c r="F26" s="36"/>
      <c r="G26" s="51" t="s">
        <v>51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52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22</v>
      </c>
      <c r="I27" s="56">
        <v>9</v>
      </c>
      <c r="J27" s="57">
        <f>H27+I27</f>
        <v>31</v>
      </c>
      <c r="K27" s="58">
        <f t="shared" si="2"/>
        <v>5.0999999999999996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259</v>
      </c>
      <c r="I28" s="61">
        <f>C29</f>
        <v>348</v>
      </c>
      <c r="J28" s="61">
        <f>D29</f>
        <v>607</v>
      </c>
      <c r="K28" s="62">
        <f>SUM(K18:K27)</f>
        <v>99.999999999999972</v>
      </c>
    </row>
    <row r="29" spans="1:27" ht="18" customHeight="1" x14ac:dyDescent="0.15">
      <c r="A29" s="59" t="s">
        <v>34</v>
      </c>
      <c r="B29" s="35">
        <f>SUM(B6:B28)</f>
        <v>259</v>
      </c>
      <c r="C29" s="35">
        <f>SUM(C6:C28)</f>
        <v>348</v>
      </c>
      <c r="D29" s="35">
        <f>SUM(D6:D28)</f>
        <v>607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54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55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107</v>
      </c>
      <c r="C6" s="30">
        <v>123</v>
      </c>
      <c r="D6" s="30">
        <f t="shared" ref="D6:D27" si="0">B6+C6</f>
        <v>230</v>
      </c>
      <c r="E6" s="31">
        <f t="shared" ref="E6:E28" si="1">ROUND(D6/$D$29,3)*100</f>
        <v>37.5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40</v>
      </c>
      <c r="C7" s="35">
        <v>136</v>
      </c>
      <c r="D7" s="30">
        <f t="shared" si="0"/>
        <v>176</v>
      </c>
      <c r="E7" s="31">
        <f t="shared" si="1"/>
        <v>28.7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58</v>
      </c>
      <c r="D8" s="30">
        <f t="shared" si="0"/>
        <v>67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4.1000000000000005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3.9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9</v>
      </c>
      <c r="C11" s="35">
        <v>9</v>
      </c>
      <c r="D11" s="30">
        <f t="shared" si="0"/>
        <v>18</v>
      </c>
      <c r="E11" s="31">
        <f t="shared" si="1"/>
        <v>2.9000000000000004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1</v>
      </c>
      <c r="C17" s="35">
        <v>0</v>
      </c>
      <c r="D17" s="30">
        <f t="shared" si="0"/>
        <v>1</v>
      </c>
      <c r="E17" s="31">
        <f t="shared" si="1"/>
        <v>0.2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107</v>
      </c>
      <c r="I18" s="46">
        <v>123</v>
      </c>
      <c r="J18" s="46">
        <f>H18+I18</f>
        <v>230</v>
      </c>
      <c r="K18" s="47">
        <f t="shared" ref="K18:K27" si="2">ROUND(J18/$D$29,3)*100</f>
        <v>37.5</v>
      </c>
      <c r="L18" s="28"/>
    </row>
    <row r="19" spans="1:27" ht="20.100000000000001" customHeight="1" x14ac:dyDescent="0.15">
      <c r="A19" s="34" t="s">
        <v>22</v>
      </c>
      <c r="B19" s="35">
        <v>3</v>
      </c>
      <c r="C19" s="35">
        <v>1</v>
      </c>
      <c r="D19" s="30">
        <f t="shared" si="0"/>
        <v>4</v>
      </c>
      <c r="E19" s="31">
        <f t="shared" si="1"/>
        <v>0.70000000000000007</v>
      </c>
      <c r="F19" s="36"/>
      <c r="G19" s="48" t="s">
        <v>10</v>
      </c>
      <c r="H19" s="49">
        <v>40</v>
      </c>
      <c r="I19" s="49">
        <v>136</v>
      </c>
      <c r="J19" s="46">
        <f t="shared" ref="J19:J26" si="3">H19+I19</f>
        <v>176</v>
      </c>
      <c r="K19" s="50">
        <f t="shared" si="2"/>
        <v>28.7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9</v>
      </c>
      <c r="I20" s="49">
        <v>58</v>
      </c>
      <c r="J20" s="46">
        <f t="shared" si="3"/>
        <v>67</v>
      </c>
      <c r="K20" s="50">
        <f t="shared" si="2"/>
        <v>10.9</v>
      </c>
      <c r="L20" s="28"/>
    </row>
    <row r="21" spans="1:27" ht="20.100000000000001" customHeight="1" x14ac:dyDescent="0.15">
      <c r="A21" s="34" t="s">
        <v>24</v>
      </c>
      <c r="B21" s="35">
        <v>18</v>
      </c>
      <c r="C21" s="35">
        <v>0</v>
      </c>
      <c r="D21" s="30">
        <f t="shared" si="0"/>
        <v>18</v>
      </c>
      <c r="E21" s="31">
        <f t="shared" si="1"/>
        <v>2.9000000000000004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4.1000000000000005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3.9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48</v>
      </c>
      <c r="H23" s="49">
        <v>12</v>
      </c>
      <c r="I23" s="49">
        <v>7</v>
      </c>
      <c r="J23" s="46">
        <f t="shared" si="3"/>
        <v>19</v>
      </c>
      <c r="K23" s="50">
        <f t="shared" si="2"/>
        <v>3.1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50</v>
      </c>
      <c r="H24" s="49">
        <v>18</v>
      </c>
      <c r="I24" s="49">
        <v>0</v>
      </c>
      <c r="J24" s="46">
        <f t="shared" si="3"/>
        <v>18</v>
      </c>
      <c r="K24" s="50">
        <f t="shared" si="2"/>
        <v>2.9000000000000004</v>
      </c>
    </row>
    <row r="25" spans="1:27" ht="20.100000000000001" customHeight="1" x14ac:dyDescent="0.15">
      <c r="A25" s="34" t="s">
        <v>48</v>
      </c>
      <c r="B25" s="35">
        <v>12</v>
      </c>
      <c r="C25" s="35">
        <v>7</v>
      </c>
      <c r="D25" s="30">
        <f t="shared" si="0"/>
        <v>19</v>
      </c>
      <c r="E25" s="31">
        <f t="shared" si="1"/>
        <v>3.1</v>
      </c>
      <c r="F25" s="36"/>
      <c r="G25" s="48" t="s">
        <v>49</v>
      </c>
      <c r="H25" s="49">
        <v>9</v>
      </c>
      <c r="I25" s="49">
        <v>9</v>
      </c>
      <c r="J25" s="46">
        <f t="shared" si="3"/>
        <v>18</v>
      </c>
      <c r="K25" s="50">
        <f t="shared" si="2"/>
        <v>2.9000000000000004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51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52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22</v>
      </c>
      <c r="I27" s="56">
        <v>8</v>
      </c>
      <c r="J27" s="57">
        <f>H27+I27</f>
        <v>30</v>
      </c>
      <c r="K27" s="58">
        <f t="shared" si="2"/>
        <v>4.9000000000000004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261</v>
      </c>
      <c r="I28" s="61">
        <f>C29</f>
        <v>352</v>
      </c>
      <c r="J28" s="61">
        <f>D29</f>
        <v>613</v>
      </c>
      <c r="K28" s="62">
        <f>SUM(K18:K27)</f>
        <v>99.90000000000002</v>
      </c>
    </row>
    <row r="29" spans="1:27" ht="18" customHeight="1" x14ac:dyDescent="0.15">
      <c r="A29" s="59" t="s">
        <v>34</v>
      </c>
      <c r="B29" s="35">
        <f>SUM(B6:B28)</f>
        <v>261</v>
      </c>
      <c r="C29" s="35">
        <f>SUM(C6:C28)</f>
        <v>352</v>
      </c>
      <c r="D29" s="35">
        <f>SUM(D6:D28)</f>
        <v>613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56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57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106</v>
      </c>
      <c r="C6" s="30">
        <v>122</v>
      </c>
      <c r="D6" s="30">
        <f t="shared" ref="D6:D27" si="0">B6+C6</f>
        <v>228</v>
      </c>
      <c r="E6" s="31">
        <f t="shared" ref="E6:E28" si="1">ROUND(D6/$D$29,3)*100</f>
        <v>38.200000000000003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37</v>
      </c>
      <c r="C7" s="35">
        <v>134</v>
      </c>
      <c r="D7" s="30">
        <f t="shared" si="0"/>
        <v>171</v>
      </c>
      <c r="E7" s="31">
        <f t="shared" si="1"/>
        <v>28.599999999999998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21</v>
      </c>
      <c r="C10" s="35">
        <v>0</v>
      </c>
      <c r="D10" s="30">
        <f t="shared" si="0"/>
        <v>21</v>
      </c>
      <c r="E10" s="31">
        <f t="shared" si="1"/>
        <v>3.5000000000000004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9</v>
      </c>
      <c r="C11" s="35">
        <v>8</v>
      </c>
      <c r="D11" s="30">
        <f t="shared" si="0"/>
        <v>17</v>
      </c>
      <c r="E11" s="31">
        <f t="shared" si="1"/>
        <v>2.8000000000000003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2</v>
      </c>
      <c r="C14" s="35">
        <v>1</v>
      </c>
      <c r="D14" s="30">
        <f t="shared" si="0"/>
        <v>3</v>
      </c>
      <c r="E14" s="31">
        <f t="shared" si="1"/>
        <v>0.5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0</v>
      </c>
      <c r="C17" s="35">
        <v>0</v>
      </c>
      <c r="D17" s="30">
        <f t="shared" si="0"/>
        <v>0</v>
      </c>
      <c r="E17" s="31">
        <f t="shared" si="1"/>
        <v>0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106</v>
      </c>
      <c r="I18" s="46">
        <v>122</v>
      </c>
      <c r="J18" s="46">
        <f>H18+I18</f>
        <v>228</v>
      </c>
      <c r="K18" s="47">
        <f t="shared" ref="K18:K27" si="2">ROUND(J18/$D$29,3)*100</f>
        <v>38.200000000000003</v>
      </c>
      <c r="L18" s="28"/>
    </row>
    <row r="19" spans="1:27" ht="20.100000000000001" customHeight="1" x14ac:dyDescent="0.15">
      <c r="A19" s="34" t="s">
        <v>22</v>
      </c>
      <c r="B19" s="35">
        <v>3</v>
      </c>
      <c r="C19" s="35">
        <v>1</v>
      </c>
      <c r="D19" s="30">
        <f t="shared" si="0"/>
        <v>4</v>
      </c>
      <c r="E19" s="31">
        <f t="shared" si="1"/>
        <v>0.70000000000000007</v>
      </c>
      <c r="F19" s="36"/>
      <c r="G19" s="48" t="s">
        <v>10</v>
      </c>
      <c r="H19" s="49">
        <v>37</v>
      </c>
      <c r="I19" s="49">
        <v>134</v>
      </c>
      <c r="J19" s="46">
        <f t="shared" ref="J19:J26" si="3">H19+I19</f>
        <v>171</v>
      </c>
      <c r="K19" s="50">
        <f t="shared" si="2"/>
        <v>28.599999999999998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10.9</v>
      </c>
      <c r="L20" s="28"/>
    </row>
    <row r="21" spans="1:27" ht="20.100000000000001" customHeight="1" x14ac:dyDescent="0.15">
      <c r="A21" s="34" t="s">
        <v>24</v>
      </c>
      <c r="B21" s="35">
        <v>17</v>
      </c>
      <c r="C21" s="35">
        <v>0</v>
      </c>
      <c r="D21" s="30">
        <f t="shared" si="0"/>
        <v>17</v>
      </c>
      <c r="E21" s="31">
        <f t="shared" si="1"/>
        <v>2.8000000000000003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4.2</v>
      </c>
    </row>
    <row r="22" spans="1:27" ht="20.100000000000001" customHeight="1" x14ac:dyDescent="0.15">
      <c r="A22" s="34" t="s">
        <v>25</v>
      </c>
      <c r="B22" s="35">
        <v>2</v>
      </c>
      <c r="C22" s="35">
        <v>1</v>
      </c>
      <c r="D22" s="30">
        <f t="shared" si="0"/>
        <v>3</v>
      </c>
      <c r="E22" s="31">
        <f t="shared" si="1"/>
        <v>0.5</v>
      </c>
      <c r="F22" s="36"/>
      <c r="G22" s="48" t="s">
        <v>13</v>
      </c>
      <c r="H22" s="49">
        <v>21</v>
      </c>
      <c r="I22" s="49">
        <v>0</v>
      </c>
      <c r="J22" s="46">
        <f t="shared" si="3"/>
        <v>21</v>
      </c>
      <c r="K22" s="50">
        <f t="shared" si="2"/>
        <v>3.5000000000000004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7</v>
      </c>
      <c r="J23" s="46">
        <f t="shared" si="3"/>
        <v>19</v>
      </c>
      <c r="K23" s="50">
        <f t="shared" si="2"/>
        <v>3.2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41</v>
      </c>
      <c r="H24" s="49">
        <v>17</v>
      </c>
      <c r="I24" s="49">
        <v>0</v>
      </c>
      <c r="J24" s="46">
        <f t="shared" si="3"/>
        <v>17</v>
      </c>
      <c r="K24" s="50">
        <f t="shared" si="2"/>
        <v>2.8000000000000003</v>
      </c>
    </row>
    <row r="25" spans="1:27" ht="20.100000000000001" customHeight="1" x14ac:dyDescent="0.15">
      <c r="A25" s="34" t="s">
        <v>39</v>
      </c>
      <c r="B25" s="35">
        <v>12</v>
      </c>
      <c r="C25" s="35">
        <v>7</v>
      </c>
      <c r="D25" s="30">
        <f t="shared" si="0"/>
        <v>19</v>
      </c>
      <c r="E25" s="31">
        <f t="shared" si="1"/>
        <v>3.2</v>
      </c>
      <c r="F25" s="36"/>
      <c r="G25" s="48" t="s">
        <v>40</v>
      </c>
      <c r="H25" s="49">
        <v>9</v>
      </c>
      <c r="I25" s="49">
        <v>8</v>
      </c>
      <c r="J25" s="46">
        <f t="shared" si="3"/>
        <v>17</v>
      </c>
      <c r="K25" s="50">
        <f t="shared" si="2"/>
        <v>2.8000000000000003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42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45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22</v>
      </c>
      <c r="I27" s="56">
        <v>8</v>
      </c>
      <c r="J27" s="57">
        <f>H27+I27</f>
        <v>30</v>
      </c>
      <c r="K27" s="58">
        <f t="shared" si="2"/>
        <v>5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251</v>
      </c>
      <c r="I28" s="61">
        <f>C29</f>
        <v>346</v>
      </c>
      <c r="J28" s="61">
        <f>D29</f>
        <v>597</v>
      </c>
      <c r="K28" s="62">
        <f>SUM(K18:K27)</f>
        <v>100.2</v>
      </c>
    </row>
    <row r="29" spans="1:27" ht="18" customHeight="1" x14ac:dyDescent="0.15">
      <c r="A29" s="59" t="s">
        <v>34</v>
      </c>
      <c r="B29" s="35">
        <f>SUM(B6:B28)</f>
        <v>251</v>
      </c>
      <c r="C29" s="35">
        <f>SUM(C6:C28)</f>
        <v>346</v>
      </c>
      <c r="D29" s="35">
        <f>SUM(D6:D28)</f>
        <v>597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58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59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103</v>
      </c>
      <c r="C6" s="30">
        <v>122</v>
      </c>
      <c r="D6" s="30">
        <f t="shared" ref="D6:D27" si="0">B6+C6</f>
        <v>225</v>
      </c>
      <c r="E6" s="31">
        <f t="shared" ref="E6:E28" si="1">ROUND(D6/$D$29,3)*100</f>
        <v>37.4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40</v>
      </c>
      <c r="C7" s="35">
        <v>136</v>
      </c>
      <c r="D7" s="30">
        <f t="shared" si="0"/>
        <v>176</v>
      </c>
      <c r="E7" s="31">
        <f t="shared" si="1"/>
        <v>29.2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10.8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21</v>
      </c>
      <c r="C10" s="35">
        <v>0</v>
      </c>
      <c r="D10" s="30">
        <f t="shared" si="0"/>
        <v>21</v>
      </c>
      <c r="E10" s="31">
        <f t="shared" si="1"/>
        <v>3.5000000000000004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10</v>
      </c>
      <c r="C11" s="35">
        <v>8</v>
      </c>
      <c r="D11" s="30">
        <f t="shared" si="0"/>
        <v>18</v>
      </c>
      <c r="E11" s="31">
        <f t="shared" si="1"/>
        <v>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2</v>
      </c>
      <c r="C14" s="35">
        <v>1</v>
      </c>
      <c r="D14" s="30">
        <f t="shared" si="0"/>
        <v>3</v>
      </c>
      <c r="E14" s="31">
        <f t="shared" si="1"/>
        <v>0.5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0</v>
      </c>
      <c r="C17" s="35">
        <v>0</v>
      </c>
      <c r="D17" s="30">
        <f t="shared" si="0"/>
        <v>0</v>
      </c>
      <c r="E17" s="31">
        <f t="shared" si="1"/>
        <v>0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2</v>
      </c>
      <c r="C18" s="35">
        <v>0</v>
      </c>
      <c r="D18" s="30">
        <f t="shared" si="0"/>
        <v>2</v>
      </c>
      <c r="E18" s="31">
        <f t="shared" si="1"/>
        <v>0.3</v>
      </c>
      <c r="F18" s="36"/>
      <c r="G18" s="45" t="s">
        <v>9</v>
      </c>
      <c r="H18" s="46">
        <v>103</v>
      </c>
      <c r="I18" s="46">
        <v>122</v>
      </c>
      <c r="J18" s="46">
        <f>H18+I18</f>
        <v>225</v>
      </c>
      <c r="K18" s="47">
        <f t="shared" ref="K18:K27" si="2">ROUND(J18/$D$29,3)*100</f>
        <v>37.4</v>
      </c>
      <c r="L18" s="28"/>
    </row>
    <row r="19" spans="1:27" ht="20.100000000000001" customHeight="1" x14ac:dyDescent="0.15">
      <c r="A19" s="34" t="s">
        <v>22</v>
      </c>
      <c r="B19" s="35">
        <v>3</v>
      </c>
      <c r="C19" s="35">
        <v>1</v>
      </c>
      <c r="D19" s="30">
        <f t="shared" si="0"/>
        <v>4</v>
      </c>
      <c r="E19" s="31">
        <f t="shared" si="1"/>
        <v>0.70000000000000007</v>
      </c>
      <c r="F19" s="36"/>
      <c r="G19" s="48" t="s">
        <v>10</v>
      </c>
      <c r="H19" s="49">
        <v>40</v>
      </c>
      <c r="I19" s="49">
        <v>136</v>
      </c>
      <c r="J19" s="46">
        <f t="shared" ref="J19:J26" si="3">H19+I19</f>
        <v>176</v>
      </c>
      <c r="K19" s="50">
        <f t="shared" si="2"/>
        <v>29.2</v>
      </c>
      <c r="L19" s="28"/>
    </row>
    <row r="20" spans="1:27" ht="20.100000000000001" customHeight="1" x14ac:dyDescent="0.15">
      <c r="A20" s="34" t="s">
        <v>23</v>
      </c>
      <c r="B20" s="35">
        <v>2</v>
      </c>
      <c r="C20" s="35">
        <v>0</v>
      </c>
      <c r="D20" s="30">
        <f t="shared" si="0"/>
        <v>2</v>
      </c>
      <c r="E20" s="31">
        <f t="shared" si="1"/>
        <v>0.3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10.8</v>
      </c>
      <c r="L20" s="28"/>
    </row>
    <row r="21" spans="1:27" ht="20.100000000000001" customHeight="1" x14ac:dyDescent="0.15">
      <c r="A21" s="34" t="s">
        <v>24</v>
      </c>
      <c r="B21" s="35">
        <v>17</v>
      </c>
      <c r="C21" s="35">
        <v>0</v>
      </c>
      <c r="D21" s="30">
        <f t="shared" si="0"/>
        <v>17</v>
      </c>
      <c r="E21" s="31">
        <f t="shared" si="1"/>
        <v>2.8000000000000003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4.2</v>
      </c>
    </row>
    <row r="22" spans="1:27" ht="20.100000000000001" customHeight="1" x14ac:dyDescent="0.15">
      <c r="A22" s="34" t="s">
        <v>25</v>
      </c>
      <c r="B22" s="35">
        <v>4</v>
      </c>
      <c r="C22" s="35">
        <v>1</v>
      </c>
      <c r="D22" s="30">
        <f t="shared" si="0"/>
        <v>5</v>
      </c>
      <c r="E22" s="31">
        <f t="shared" si="1"/>
        <v>0.8</v>
      </c>
      <c r="F22" s="36"/>
      <c r="G22" s="48" t="s">
        <v>13</v>
      </c>
      <c r="H22" s="49">
        <v>21</v>
      </c>
      <c r="I22" s="49">
        <v>0</v>
      </c>
      <c r="J22" s="46">
        <f t="shared" si="3"/>
        <v>21</v>
      </c>
      <c r="K22" s="50">
        <f t="shared" si="2"/>
        <v>3.5000000000000004</v>
      </c>
    </row>
    <row r="23" spans="1:27" ht="20.100000000000001" customHeight="1" x14ac:dyDescent="0.15">
      <c r="A23" s="34" t="s">
        <v>26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7</v>
      </c>
      <c r="J23" s="46">
        <f t="shared" si="3"/>
        <v>19</v>
      </c>
      <c r="K23" s="50">
        <f t="shared" si="2"/>
        <v>3.2</v>
      </c>
    </row>
    <row r="24" spans="1:27" ht="20.100000000000001" customHeight="1" x14ac:dyDescent="0.15">
      <c r="A24" s="34" t="s">
        <v>27</v>
      </c>
      <c r="B24" s="35">
        <v>0</v>
      </c>
      <c r="C24" s="35">
        <v>1</v>
      </c>
      <c r="D24" s="30">
        <f t="shared" si="0"/>
        <v>1</v>
      </c>
      <c r="E24" s="31">
        <f t="shared" si="1"/>
        <v>0.2</v>
      </c>
      <c r="F24" s="36"/>
      <c r="G24" s="48" t="s">
        <v>40</v>
      </c>
      <c r="H24" s="49">
        <v>10</v>
      </c>
      <c r="I24" s="49">
        <v>8</v>
      </c>
      <c r="J24" s="46">
        <f t="shared" si="3"/>
        <v>18</v>
      </c>
      <c r="K24" s="50">
        <f t="shared" si="2"/>
        <v>3</v>
      </c>
    </row>
    <row r="25" spans="1:27" ht="20.100000000000001" customHeight="1" x14ac:dyDescent="0.15">
      <c r="A25" s="34" t="s">
        <v>39</v>
      </c>
      <c r="B25" s="35">
        <v>12</v>
      </c>
      <c r="C25" s="35">
        <v>7</v>
      </c>
      <c r="D25" s="30">
        <f t="shared" si="0"/>
        <v>19</v>
      </c>
      <c r="E25" s="31">
        <f t="shared" si="1"/>
        <v>3.2</v>
      </c>
      <c r="F25" s="36"/>
      <c r="G25" s="48" t="s">
        <v>41</v>
      </c>
      <c r="H25" s="49">
        <v>17</v>
      </c>
      <c r="I25" s="49">
        <v>0</v>
      </c>
      <c r="J25" s="46">
        <f t="shared" si="3"/>
        <v>17</v>
      </c>
      <c r="K25" s="50">
        <f t="shared" si="2"/>
        <v>2.8000000000000003</v>
      </c>
    </row>
    <row r="26" spans="1:27" ht="20.100000000000001" customHeight="1" x14ac:dyDescent="0.15">
      <c r="A26" s="34" t="s">
        <v>30</v>
      </c>
      <c r="B26" s="35">
        <v>0</v>
      </c>
      <c r="C26" s="35">
        <v>1</v>
      </c>
      <c r="D26" s="30">
        <f t="shared" si="0"/>
        <v>1</v>
      </c>
      <c r="E26" s="31">
        <f t="shared" si="1"/>
        <v>0.2</v>
      </c>
      <c r="F26" s="36"/>
      <c r="G26" s="51" t="s">
        <v>42</v>
      </c>
      <c r="H26" s="52">
        <v>6</v>
      </c>
      <c r="I26" s="52">
        <v>0</v>
      </c>
      <c r="J26" s="53">
        <f t="shared" si="3"/>
        <v>6</v>
      </c>
      <c r="K26" s="54">
        <f t="shared" si="2"/>
        <v>1</v>
      </c>
    </row>
    <row r="27" spans="1:27" ht="20.100000000000001" customHeight="1" x14ac:dyDescent="0.15">
      <c r="A27" s="73" t="s">
        <v>45</v>
      </c>
      <c r="B27" s="74">
        <v>1</v>
      </c>
      <c r="C27" s="74">
        <v>0</v>
      </c>
      <c r="D27" s="74">
        <f t="shared" si="0"/>
        <v>1</v>
      </c>
      <c r="E27" s="74">
        <f t="shared" si="1"/>
        <v>0.2</v>
      </c>
      <c r="F27" s="36"/>
      <c r="G27" s="55" t="s">
        <v>33</v>
      </c>
      <c r="H27" s="56">
        <v>22</v>
      </c>
      <c r="I27" s="56">
        <v>8</v>
      </c>
      <c r="J27" s="57">
        <v>30</v>
      </c>
      <c r="K27" s="58">
        <f t="shared" si="2"/>
        <v>5</v>
      </c>
    </row>
    <row r="28" spans="1:27" ht="20.100000000000001" customHeight="1" x14ac:dyDescent="0.15">
      <c r="A28" s="34" t="s">
        <v>32</v>
      </c>
      <c r="B28" s="35">
        <v>0</v>
      </c>
      <c r="C28" s="35">
        <v>0</v>
      </c>
      <c r="D28" s="30">
        <f>B28+C28</f>
        <v>0</v>
      </c>
      <c r="E28" s="31">
        <f t="shared" si="1"/>
        <v>0</v>
      </c>
      <c r="F28" s="36"/>
      <c r="H28" s="61">
        <f>B29</f>
        <v>254</v>
      </c>
      <c r="I28" s="61">
        <f>C29</f>
        <v>348</v>
      </c>
      <c r="J28" s="61">
        <f>D29</f>
        <v>602</v>
      </c>
      <c r="K28" s="62">
        <f>SUM(K18:K27)</f>
        <v>100.1</v>
      </c>
    </row>
    <row r="29" spans="1:27" ht="18" customHeight="1" x14ac:dyDescent="0.15">
      <c r="A29" s="59" t="s">
        <v>34</v>
      </c>
      <c r="B29" s="35">
        <f>SUM(B6:B28)</f>
        <v>254</v>
      </c>
      <c r="C29" s="35">
        <f>SUM(C6:C28)</f>
        <v>348</v>
      </c>
      <c r="D29" s="35">
        <f>SUM(D6:D28)</f>
        <v>602</v>
      </c>
      <c r="E29" s="60">
        <v>100</v>
      </c>
      <c r="F29" s="36"/>
      <c r="G29" s="37" t="s">
        <v>35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36</v>
      </c>
      <c r="H30" s="40"/>
      <c r="I30" s="40"/>
      <c r="J30" s="40"/>
      <c r="K30" s="40"/>
    </row>
    <row r="31" spans="1:27" ht="18" customHeight="1" x14ac:dyDescent="0.15">
      <c r="A31" s="32"/>
      <c r="B31" s="63"/>
      <c r="C31" s="63"/>
      <c r="D31" s="26"/>
      <c r="E31" s="64"/>
      <c r="F31" s="36"/>
      <c r="G31" s="65" t="s">
        <v>60</v>
      </c>
      <c r="T31" s="66"/>
      <c r="U31" s="66"/>
      <c r="V31" s="66"/>
      <c r="W31" s="66"/>
      <c r="X31" s="66"/>
      <c r="Y31" s="66"/>
      <c r="Z31" s="66"/>
      <c r="AA31" s="66"/>
    </row>
    <row r="32" spans="1:27" ht="18" customHeight="1" x14ac:dyDescent="0.15">
      <c r="A32" s="32"/>
      <c r="B32" s="63"/>
      <c r="C32" s="63"/>
      <c r="D32" s="26"/>
      <c r="E32" s="64"/>
      <c r="F32" s="36"/>
      <c r="O32" s="66"/>
      <c r="P32" s="66"/>
      <c r="Q32" s="66"/>
      <c r="R32" s="66"/>
      <c r="S32" s="66"/>
    </row>
    <row r="33" spans="1:15" ht="18" customHeight="1" x14ac:dyDescent="0.15">
      <c r="A33" s="67"/>
      <c r="B33" s="63"/>
      <c r="C33" s="63"/>
      <c r="D33" s="26"/>
      <c r="E33" s="64"/>
      <c r="F33" s="36"/>
    </row>
    <row r="34" spans="1:15" ht="18" customHeight="1" x14ac:dyDescent="0.15">
      <c r="A34" s="67"/>
      <c r="B34" s="63"/>
      <c r="C34" s="63"/>
      <c r="D34" s="63"/>
      <c r="E34" s="68"/>
      <c r="F34" s="36"/>
    </row>
    <row r="35" spans="1:15" ht="18" customHeight="1" x14ac:dyDescent="0.15">
      <c r="B35" s="69"/>
      <c r="C35" s="69"/>
      <c r="D35" s="69"/>
      <c r="E35" s="69"/>
      <c r="F35" s="70"/>
    </row>
    <row r="36" spans="1:15" ht="11.25" customHeight="1" x14ac:dyDescent="0.15">
      <c r="F36" s="69"/>
      <c r="L36" s="69"/>
      <c r="M36" s="69"/>
      <c r="N36" s="69"/>
      <c r="O36" s="69"/>
    </row>
    <row r="38" spans="1:15" x14ac:dyDescent="0.15">
      <c r="G38" s="69"/>
      <c r="H38" s="69"/>
      <c r="I38" s="69"/>
      <c r="J38" s="69"/>
      <c r="K38" s="69"/>
    </row>
    <row r="42" spans="1:15" x14ac:dyDescent="0.15">
      <c r="D42" s="71"/>
    </row>
    <row r="46" spans="1:15" x14ac:dyDescent="0.15">
      <c r="I46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61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102</v>
      </c>
      <c r="C6" s="30">
        <v>122</v>
      </c>
      <c r="D6" s="30">
        <f t="shared" ref="D6:D26" si="0">B6+C6</f>
        <v>224</v>
      </c>
      <c r="E6" s="31">
        <f t="shared" ref="E6:E27" si="1">ROUND(D6/$D$28,3)*100</f>
        <v>37.5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40</v>
      </c>
      <c r="C7" s="35">
        <v>136</v>
      </c>
      <c r="D7" s="30">
        <f t="shared" si="0"/>
        <v>176</v>
      </c>
      <c r="E7" s="31">
        <f t="shared" si="1"/>
        <v>29.4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24</v>
      </c>
      <c r="C10" s="35">
        <v>0</v>
      </c>
      <c r="D10" s="30">
        <f t="shared" si="0"/>
        <v>24</v>
      </c>
      <c r="E10" s="31">
        <f t="shared" si="1"/>
        <v>4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11</v>
      </c>
      <c r="C11" s="35">
        <v>8</v>
      </c>
      <c r="D11" s="30">
        <f t="shared" si="0"/>
        <v>19</v>
      </c>
      <c r="E11" s="31">
        <f t="shared" si="1"/>
        <v>3.2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0</v>
      </c>
      <c r="D13" s="30">
        <f t="shared" si="0"/>
        <v>3</v>
      </c>
      <c r="E13" s="31">
        <f t="shared" si="1"/>
        <v>0.5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4</v>
      </c>
      <c r="C15" s="35">
        <v>2</v>
      </c>
      <c r="D15" s="30">
        <f t="shared" si="0"/>
        <v>6</v>
      </c>
      <c r="E15" s="31">
        <f t="shared" si="1"/>
        <v>1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21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22</v>
      </c>
      <c r="B18" s="35">
        <v>3</v>
      </c>
      <c r="C18" s="35">
        <v>1</v>
      </c>
      <c r="D18" s="30">
        <f t="shared" si="0"/>
        <v>4</v>
      </c>
      <c r="E18" s="31">
        <f t="shared" si="1"/>
        <v>0.70000000000000007</v>
      </c>
      <c r="F18" s="36"/>
      <c r="G18" s="45" t="s">
        <v>9</v>
      </c>
      <c r="H18" s="46">
        <v>102</v>
      </c>
      <c r="I18" s="46">
        <v>122</v>
      </c>
      <c r="J18" s="46">
        <f>H18+I18</f>
        <v>224</v>
      </c>
      <c r="K18" s="47">
        <f t="shared" ref="K18:K26" si="2">ROUND(J18/$D$28,3)*100</f>
        <v>37.5</v>
      </c>
      <c r="L18" s="28"/>
    </row>
    <row r="19" spans="1:27" ht="20.100000000000001" customHeight="1" x14ac:dyDescent="0.15">
      <c r="A19" s="34" t="s">
        <v>23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40</v>
      </c>
      <c r="I19" s="49">
        <v>136</v>
      </c>
      <c r="J19" s="46">
        <f t="shared" ref="J19:J25" si="3">H19+I19</f>
        <v>176</v>
      </c>
      <c r="K19" s="50">
        <f t="shared" si="2"/>
        <v>29.4</v>
      </c>
      <c r="L19" s="28"/>
    </row>
    <row r="20" spans="1:27" ht="20.100000000000001" customHeight="1" x14ac:dyDescent="0.15">
      <c r="A20" s="34" t="s">
        <v>24</v>
      </c>
      <c r="B20" s="35">
        <v>8</v>
      </c>
      <c r="C20" s="35">
        <v>0</v>
      </c>
      <c r="D20" s="30">
        <f t="shared" si="0"/>
        <v>8</v>
      </c>
      <c r="E20" s="31">
        <f t="shared" si="1"/>
        <v>1.3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10.9</v>
      </c>
      <c r="L20" s="28"/>
    </row>
    <row r="21" spans="1:27" ht="20.100000000000001" customHeight="1" x14ac:dyDescent="0.15">
      <c r="A21" s="34" t="s">
        <v>25</v>
      </c>
      <c r="B21" s="35">
        <v>4</v>
      </c>
      <c r="C21" s="35">
        <v>1</v>
      </c>
      <c r="D21" s="30">
        <f t="shared" si="0"/>
        <v>5</v>
      </c>
      <c r="E21" s="31">
        <f t="shared" si="1"/>
        <v>0.8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4.2</v>
      </c>
    </row>
    <row r="22" spans="1:27" ht="20.100000000000001" customHeight="1" x14ac:dyDescent="0.15">
      <c r="A22" s="34" t="s">
        <v>26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13</v>
      </c>
      <c r="H22" s="49">
        <v>24</v>
      </c>
      <c r="I22" s="49">
        <v>0</v>
      </c>
      <c r="J22" s="46">
        <f t="shared" si="3"/>
        <v>24</v>
      </c>
      <c r="K22" s="50">
        <f t="shared" si="2"/>
        <v>4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39</v>
      </c>
      <c r="H23" s="49">
        <v>12</v>
      </c>
      <c r="I23" s="49">
        <v>7</v>
      </c>
      <c r="J23" s="46">
        <f t="shared" si="3"/>
        <v>19</v>
      </c>
      <c r="K23" s="50">
        <f t="shared" si="2"/>
        <v>3.2</v>
      </c>
    </row>
    <row r="24" spans="1:27" ht="20.100000000000001" customHeight="1" x14ac:dyDescent="0.15">
      <c r="A24" s="34" t="s">
        <v>39</v>
      </c>
      <c r="B24" s="35">
        <v>12</v>
      </c>
      <c r="C24" s="35">
        <v>7</v>
      </c>
      <c r="D24" s="30">
        <f t="shared" si="0"/>
        <v>19</v>
      </c>
      <c r="E24" s="31">
        <f t="shared" si="1"/>
        <v>3.2</v>
      </c>
      <c r="F24" s="36"/>
      <c r="G24" s="48" t="s">
        <v>40</v>
      </c>
      <c r="H24" s="49">
        <v>11</v>
      </c>
      <c r="I24" s="49">
        <v>8</v>
      </c>
      <c r="J24" s="46">
        <f t="shared" si="3"/>
        <v>19</v>
      </c>
      <c r="K24" s="50">
        <f t="shared" si="2"/>
        <v>3.2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41</v>
      </c>
      <c r="H25" s="49">
        <v>8</v>
      </c>
      <c r="I25" s="49">
        <v>0</v>
      </c>
      <c r="J25" s="46">
        <f t="shared" si="3"/>
        <v>8</v>
      </c>
      <c r="K25" s="50">
        <f t="shared" si="2"/>
        <v>1.3</v>
      </c>
    </row>
    <row r="26" spans="1:27" ht="20.100000000000001" customHeight="1" x14ac:dyDescent="0.15">
      <c r="A26" s="73" t="s">
        <v>45</v>
      </c>
      <c r="B26" s="74">
        <v>1</v>
      </c>
      <c r="C26" s="74">
        <v>0</v>
      </c>
      <c r="D26" s="74">
        <f t="shared" si="0"/>
        <v>1</v>
      </c>
      <c r="E26" s="74">
        <f t="shared" si="1"/>
        <v>0.2</v>
      </c>
      <c r="F26" s="36"/>
      <c r="G26" s="55" t="s">
        <v>33</v>
      </c>
      <c r="H26" s="56">
        <v>30</v>
      </c>
      <c r="I26" s="56">
        <v>8</v>
      </c>
      <c r="J26" s="57">
        <v>38</v>
      </c>
      <c r="K26" s="58">
        <f t="shared" si="2"/>
        <v>6.4</v>
      </c>
    </row>
    <row r="27" spans="1:27" ht="20.100000000000001" customHeight="1" x14ac:dyDescent="0.15">
      <c r="A27" s="34" t="s">
        <v>32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61">
        <f>B28</f>
        <v>250</v>
      </c>
      <c r="I27" s="61">
        <f>C28</f>
        <v>348</v>
      </c>
      <c r="J27" s="61">
        <f>D28</f>
        <v>598</v>
      </c>
      <c r="K27" s="62">
        <f>SUM(K18:K26)</f>
        <v>100.10000000000002</v>
      </c>
    </row>
    <row r="28" spans="1:27" ht="18" customHeight="1" x14ac:dyDescent="0.15">
      <c r="A28" s="59" t="s">
        <v>34</v>
      </c>
      <c r="B28" s="35">
        <f>SUM(B6:B27)</f>
        <v>250</v>
      </c>
      <c r="C28" s="35">
        <f>SUM(C6:C27)</f>
        <v>348</v>
      </c>
      <c r="D28" s="35">
        <f>SUM(D6:D27)</f>
        <v>598</v>
      </c>
      <c r="E28" s="60">
        <v>100</v>
      </c>
      <c r="F28" s="36"/>
      <c r="G28" s="37" t="s">
        <v>35</v>
      </c>
      <c r="H28" s="40"/>
      <c r="I28" s="40"/>
      <c r="J28" s="40"/>
      <c r="K28" s="40"/>
    </row>
    <row r="29" spans="1:27" ht="18" customHeight="1" x14ac:dyDescent="0.15">
      <c r="A29" s="32"/>
      <c r="B29" s="63"/>
      <c r="C29" s="63"/>
      <c r="D29" s="26"/>
      <c r="E29" s="64"/>
      <c r="F29" s="36"/>
      <c r="G29" s="65" t="s">
        <v>36</v>
      </c>
      <c r="H29" s="40"/>
      <c r="I29" s="40"/>
      <c r="J29" s="40"/>
      <c r="K29" s="40"/>
    </row>
    <row r="30" spans="1:27" ht="18" customHeight="1" x14ac:dyDescent="0.15">
      <c r="A30" s="32"/>
      <c r="B30" s="63"/>
      <c r="C30" s="63"/>
      <c r="D30" s="26"/>
      <c r="E30" s="64"/>
      <c r="F30" s="36"/>
      <c r="G30" s="65" t="s">
        <v>43</v>
      </c>
      <c r="T30" s="66"/>
      <c r="U30" s="66"/>
      <c r="V30" s="66"/>
      <c r="W30" s="66"/>
      <c r="X30" s="66"/>
      <c r="Y30" s="66"/>
      <c r="Z30" s="66"/>
      <c r="AA30" s="66"/>
    </row>
    <row r="31" spans="1:27" ht="18" customHeight="1" x14ac:dyDescent="0.15">
      <c r="A31" s="32"/>
      <c r="B31" s="63"/>
      <c r="C31" s="63"/>
      <c r="D31" s="26"/>
      <c r="E31" s="64"/>
      <c r="F31" s="36"/>
      <c r="O31" s="66"/>
      <c r="P31" s="66"/>
      <c r="Q31" s="66"/>
      <c r="R31" s="66"/>
      <c r="S31" s="66"/>
    </row>
    <row r="32" spans="1:27" ht="18" customHeight="1" x14ac:dyDescent="0.15">
      <c r="A32" s="67"/>
      <c r="B32" s="63"/>
      <c r="C32" s="63"/>
      <c r="D32" s="26"/>
      <c r="E32" s="64"/>
      <c r="F32" s="36"/>
    </row>
    <row r="33" spans="1:15" ht="18" customHeight="1" x14ac:dyDescent="0.15">
      <c r="A33" s="67"/>
      <c r="B33" s="63"/>
      <c r="C33" s="63"/>
      <c r="D33" s="63"/>
      <c r="E33" s="68"/>
      <c r="F33" s="36"/>
    </row>
    <row r="34" spans="1:15" ht="18" customHeight="1" x14ac:dyDescent="0.15">
      <c r="B34" s="69"/>
      <c r="C34" s="69"/>
      <c r="D34" s="69"/>
      <c r="E34" s="69"/>
      <c r="F34" s="70"/>
    </row>
    <row r="35" spans="1:15" ht="11.25" customHeight="1" x14ac:dyDescent="0.15">
      <c r="F35" s="69"/>
      <c r="L35" s="69"/>
      <c r="M35" s="69"/>
      <c r="N35" s="69"/>
      <c r="O35" s="69"/>
    </row>
    <row r="37" spans="1:15" x14ac:dyDescent="0.15">
      <c r="G37" s="69"/>
      <c r="H37" s="69"/>
      <c r="I37" s="69"/>
      <c r="J37" s="69"/>
      <c r="K37" s="69"/>
    </row>
    <row r="41" spans="1:15" x14ac:dyDescent="0.15">
      <c r="D41" s="71"/>
    </row>
    <row r="45" spans="1:15" x14ac:dyDescent="0.15">
      <c r="I45" s="7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'10月'!Print_Area</vt:lpstr>
      <vt:lpstr>'11月'!Print_Area</vt:lpstr>
      <vt:lpstr>'12月'!Print_Area</vt:lpstr>
      <vt:lpstr>'1月'!Print_Area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2018-09-08T06:58:31Z</dcterms:created>
  <dcterms:modified xsi:type="dcterms:W3CDTF">2018-09-08T07:02:28Z</dcterms:modified>
</cp:coreProperties>
</file>