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作業用\"/>
    </mc:Choice>
  </mc:AlternateContent>
  <bookViews>
    <workbookView xWindow="0" yWindow="0" windowWidth="19200" windowHeight="12825" firstSheet="1" activeTab="10"/>
  </bookViews>
  <sheets>
    <sheet name="4月" sheetId="1" r:id="rId1"/>
    <sheet name="5月" sheetId="2" r:id="rId2"/>
    <sheet name="6月" sheetId="3" r:id="rId3"/>
    <sheet name="7月" sheetId="4" r:id="rId4"/>
    <sheet name="8月" sheetId="5" r:id="rId5"/>
    <sheet name="9月" sheetId="6" r:id="rId6"/>
    <sheet name="10月" sheetId="7" r:id="rId7"/>
    <sheet name="11月" sheetId="8" r:id="rId8"/>
    <sheet name="12月" sheetId="9" r:id="rId9"/>
    <sheet name="1月" sheetId="10" r:id="rId10"/>
    <sheet name="2月" sheetId="11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xlnm.Print_Area" localSheetId="6">'10月'!$A$1:$K$32</definedName>
    <definedName name="_xlnm.Print_Area" localSheetId="7">'11月'!$A$1:$K$32</definedName>
    <definedName name="_xlnm.Print_Area" localSheetId="8">'12月'!$A$1:$K$31</definedName>
    <definedName name="_xlnm.Print_Area" localSheetId="9">'1月'!$A$1:$K$31</definedName>
    <definedName name="_xlnm.Print_Area" localSheetId="10">'2月'!$A$1:$K$31</definedName>
    <definedName name="_xlnm.Print_Area" localSheetId="0">'4月'!$A$1:$K$32</definedName>
    <definedName name="_xlnm.Print_Area" localSheetId="1">'5月'!$A$1:$K$32</definedName>
    <definedName name="_xlnm.Print_Area" localSheetId="2">'6月'!$A$1:$K$32</definedName>
    <definedName name="_xlnm.Print_Area" localSheetId="3">'7月'!$A$1:$K$32</definedName>
    <definedName name="_xlnm.Print_Area" localSheetId="4">'8月'!$A$1:$K$32</definedName>
    <definedName name="_xlnm.Print_Area" localSheetId="5">'9月'!$A$1:$K$32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1" l="1"/>
  <c r="B28" i="11"/>
  <c r="H27" i="11" s="1"/>
  <c r="I27" i="11"/>
  <c r="D27" i="11"/>
  <c r="D26" i="11"/>
  <c r="J25" i="11"/>
  <c r="K25" i="11" s="1"/>
  <c r="D25" i="11"/>
  <c r="J24" i="11"/>
  <c r="K24" i="11" s="1"/>
  <c r="D24" i="11"/>
  <c r="J23" i="11"/>
  <c r="K23" i="11" s="1"/>
  <c r="D23" i="11"/>
  <c r="J22" i="11"/>
  <c r="K22" i="11" s="1"/>
  <c r="D22" i="11"/>
  <c r="J21" i="11"/>
  <c r="K21" i="11" s="1"/>
  <c r="D21" i="11"/>
  <c r="J20" i="11"/>
  <c r="K20" i="11" s="1"/>
  <c r="D20" i="11"/>
  <c r="J19" i="11"/>
  <c r="K19" i="11" s="1"/>
  <c r="D19" i="11"/>
  <c r="J18" i="11"/>
  <c r="K18" i="11" s="1"/>
  <c r="D18" i="11"/>
  <c r="D17" i="11"/>
  <c r="E17" i="11" s="1"/>
  <c r="D16" i="11"/>
  <c r="D15" i="11"/>
  <c r="E15" i="11" s="1"/>
  <c r="D14" i="11"/>
  <c r="D13" i="11"/>
  <c r="E13" i="11" s="1"/>
  <c r="D12" i="11"/>
  <c r="D11" i="11"/>
  <c r="E11" i="11" s="1"/>
  <c r="D10" i="11"/>
  <c r="D9" i="11"/>
  <c r="E9" i="11" s="1"/>
  <c r="D8" i="11"/>
  <c r="D7" i="11"/>
  <c r="E7" i="11" s="1"/>
  <c r="D6" i="11"/>
  <c r="D28" i="11" s="1"/>
  <c r="C28" i="10"/>
  <c r="B28" i="10"/>
  <c r="H27" i="10" s="1"/>
  <c r="I27" i="10"/>
  <c r="D27" i="10"/>
  <c r="D26" i="10"/>
  <c r="J25" i="10"/>
  <c r="K25" i="10" s="1"/>
  <c r="D25" i="10"/>
  <c r="J24" i="10"/>
  <c r="K24" i="10" s="1"/>
  <c r="D24" i="10"/>
  <c r="J23" i="10"/>
  <c r="K23" i="10" s="1"/>
  <c r="D23" i="10"/>
  <c r="J22" i="10"/>
  <c r="K22" i="10" s="1"/>
  <c r="D22" i="10"/>
  <c r="J21" i="10"/>
  <c r="K21" i="10" s="1"/>
  <c r="D21" i="10"/>
  <c r="J20" i="10"/>
  <c r="K20" i="10" s="1"/>
  <c r="D20" i="10"/>
  <c r="J19" i="10"/>
  <c r="K19" i="10" s="1"/>
  <c r="D19" i="10"/>
  <c r="J18" i="10"/>
  <c r="K18" i="10" s="1"/>
  <c r="D18" i="10"/>
  <c r="D17" i="10"/>
  <c r="E17" i="10" s="1"/>
  <c r="D16" i="10"/>
  <c r="D15" i="10"/>
  <c r="E15" i="10" s="1"/>
  <c r="D14" i="10"/>
  <c r="D13" i="10"/>
  <c r="E13" i="10" s="1"/>
  <c r="D12" i="10"/>
  <c r="D11" i="10"/>
  <c r="E11" i="10" s="1"/>
  <c r="D10" i="10"/>
  <c r="D9" i="10"/>
  <c r="E9" i="10" s="1"/>
  <c r="D8" i="10"/>
  <c r="D7" i="10"/>
  <c r="E7" i="10" s="1"/>
  <c r="D6" i="10"/>
  <c r="D28" i="10" s="1"/>
  <c r="C28" i="9"/>
  <c r="B28" i="9"/>
  <c r="I27" i="9"/>
  <c r="H27" i="9"/>
  <c r="D27" i="9"/>
  <c r="D26" i="9"/>
  <c r="J25" i="9"/>
  <c r="K25" i="9" s="1"/>
  <c r="D25" i="9"/>
  <c r="J24" i="9"/>
  <c r="D24" i="9"/>
  <c r="J23" i="9"/>
  <c r="K23" i="9" s="1"/>
  <c r="D23" i="9"/>
  <c r="J22" i="9"/>
  <c r="D22" i="9"/>
  <c r="J21" i="9"/>
  <c r="K21" i="9" s="1"/>
  <c r="D21" i="9"/>
  <c r="J20" i="9"/>
  <c r="D20" i="9"/>
  <c r="J19" i="9"/>
  <c r="K19" i="9" s="1"/>
  <c r="D19" i="9"/>
  <c r="J18" i="9"/>
  <c r="D18" i="9"/>
  <c r="D17" i="9"/>
  <c r="E17" i="9" s="1"/>
  <c r="D16" i="9"/>
  <c r="D15" i="9"/>
  <c r="D14" i="9"/>
  <c r="D13" i="9"/>
  <c r="E13" i="9" s="1"/>
  <c r="D12" i="9"/>
  <c r="D11" i="9"/>
  <c r="D10" i="9"/>
  <c r="D9" i="9"/>
  <c r="E9" i="9" s="1"/>
  <c r="D8" i="9"/>
  <c r="D7" i="9"/>
  <c r="D6" i="9"/>
  <c r="D28" i="9" s="1"/>
  <c r="C29" i="8"/>
  <c r="B29" i="8"/>
  <c r="H28" i="8" s="1"/>
  <c r="I28" i="8"/>
  <c r="D28" i="8"/>
  <c r="D27" i="8"/>
  <c r="J26" i="8"/>
  <c r="D26" i="8"/>
  <c r="J25" i="8"/>
  <c r="D25" i="8"/>
  <c r="J24" i="8"/>
  <c r="D24" i="8"/>
  <c r="J23" i="8"/>
  <c r="D23" i="8"/>
  <c r="J22" i="8"/>
  <c r="D22" i="8"/>
  <c r="J21" i="8"/>
  <c r="D21" i="8"/>
  <c r="J20" i="8"/>
  <c r="D20" i="8"/>
  <c r="J19" i="8"/>
  <c r="D19" i="8"/>
  <c r="J18" i="8"/>
  <c r="D18" i="8"/>
  <c r="D17" i="8"/>
  <c r="D16" i="8"/>
  <c r="D15" i="8"/>
  <c r="D14" i="8"/>
  <c r="D13" i="8"/>
  <c r="D12" i="8"/>
  <c r="D11" i="8"/>
  <c r="D10" i="8"/>
  <c r="D9" i="8"/>
  <c r="D8" i="8"/>
  <c r="D7" i="8"/>
  <c r="D29" i="8" s="1"/>
  <c r="D6" i="8"/>
  <c r="C29" i="7"/>
  <c r="B29" i="7"/>
  <c r="H28" i="7" s="1"/>
  <c r="I28" i="7"/>
  <c r="D28" i="7"/>
  <c r="J27" i="7"/>
  <c r="D27" i="7"/>
  <c r="E27" i="7" s="1"/>
  <c r="J26" i="7"/>
  <c r="K26" i="7" s="1"/>
  <c r="D26" i="7"/>
  <c r="J25" i="7"/>
  <c r="D25" i="7"/>
  <c r="E25" i="7" s="1"/>
  <c r="J24" i="7"/>
  <c r="K24" i="7" s="1"/>
  <c r="D24" i="7"/>
  <c r="J23" i="7"/>
  <c r="D23" i="7"/>
  <c r="E23" i="7" s="1"/>
  <c r="J22" i="7"/>
  <c r="K22" i="7" s="1"/>
  <c r="D22" i="7"/>
  <c r="J21" i="7"/>
  <c r="D21" i="7"/>
  <c r="E21" i="7" s="1"/>
  <c r="J20" i="7"/>
  <c r="K20" i="7" s="1"/>
  <c r="D20" i="7"/>
  <c r="J19" i="7"/>
  <c r="D19" i="7"/>
  <c r="E19" i="7" s="1"/>
  <c r="J18" i="7"/>
  <c r="K18" i="7" s="1"/>
  <c r="D18" i="7"/>
  <c r="D17" i="7"/>
  <c r="D16" i="7"/>
  <c r="E16" i="7" s="1"/>
  <c r="D15" i="7"/>
  <c r="E15" i="7" s="1"/>
  <c r="D14" i="7"/>
  <c r="D13" i="7"/>
  <c r="D12" i="7"/>
  <c r="E12" i="7" s="1"/>
  <c r="D11" i="7"/>
  <c r="E11" i="7" s="1"/>
  <c r="D10" i="7"/>
  <c r="D9" i="7"/>
  <c r="D8" i="7"/>
  <c r="E8" i="7" s="1"/>
  <c r="D7" i="7"/>
  <c r="E7" i="7" s="1"/>
  <c r="D6" i="7"/>
  <c r="D29" i="7" s="1"/>
  <c r="J28" i="7" s="1"/>
  <c r="C29" i="6"/>
  <c r="B29" i="6"/>
  <c r="H28" i="6" s="1"/>
  <c r="I28" i="6"/>
  <c r="D28" i="6"/>
  <c r="J27" i="6"/>
  <c r="K27" i="6" s="1"/>
  <c r="D27" i="6"/>
  <c r="J26" i="6"/>
  <c r="K26" i="6" s="1"/>
  <c r="D26" i="6"/>
  <c r="J25" i="6"/>
  <c r="K25" i="6" s="1"/>
  <c r="D25" i="6"/>
  <c r="J24" i="6"/>
  <c r="K24" i="6" s="1"/>
  <c r="D24" i="6"/>
  <c r="J23" i="6"/>
  <c r="K23" i="6" s="1"/>
  <c r="D23" i="6"/>
  <c r="J22" i="6"/>
  <c r="K22" i="6" s="1"/>
  <c r="D22" i="6"/>
  <c r="J21" i="6"/>
  <c r="K21" i="6" s="1"/>
  <c r="D21" i="6"/>
  <c r="J20" i="6"/>
  <c r="K20" i="6" s="1"/>
  <c r="D20" i="6"/>
  <c r="J19" i="6"/>
  <c r="K19" i="6" s="1"/>
  <c r="D19" i="6"/>
  <c r="J18" i="6"/>
  <c r="K18" i="6" s="1"/>
  <c r="D18" i="6"/>
  <c r="D17" i="6"/>
  <c r="E17" i="6" s="1"/>
  <c r="D16" i="6"/>
  <c r="D15" i="6"/>
  <c r="E15" i="6" s="1"/>
  <c r="D14" i="6"/>
  <c r="D13" i="6"/>
  <c r="E13" i="6" s="1"/>
  <c r="D12" i="6"/>
  <c r="D11" i="6"/>
  <c r="E11" i="6" s="1"/>
  <c r="D10" i="6"/>
  <c r="D9" i="6"/>
  <c r="E9" i="6" s="1"/>
  <c r="D8" i="6"/>
  <c r="D7" i="6"/>
  <c r="E7" i="6" s="1"/>
  <c r="D6" i="6"/>
  <c r="D29" i="6" s="1"/>
  <c r="C29" i="5"/>
  <c r="B29" i="5"/>
  <c r="H28" i="5" s="1"/>
  <c r="I28" i="5"/>
  <c r="D28" i="5"/>
  <c r="J27" i="5"/>
  <c r="D27" i="5"/>
  <c r="J26" i="5"/>
  <c r="K26" i="5" s="1"/>
  <c r="D26" i="5"/>
  <c r="J25" i="5"/>
  <c r="D25" i="5"/>
  <c r="J24" i="5"/>
  <c r="K24" i="5" s="1"/>
  <c r="D24" i="5"/>
  <c r="J23" i="5"/>
  <c r="D23" i="5"/>
  <c r="J22" i="5"/>
  <c r="K22" i="5" s="1"/>
  <c r="D22" i="5"/>
  <c r="J21" i="5"/>
  <c r="D21" i="5"/>
  <c r="E21" i="5" s="1"/>
  <c r="J20" i="5"/>
  <c r="K20" i="5" s="1"/>
  <c r="D20" i="5"/>
  <c r="J19" i="5"/>
  <c r="D19" i="5"/>
  <c r="E19" i="5" s="1"/>
  <c r="J18" i="5"/>
  <c r="K18" i="5" s="1"/>
  <c r="D18" i="5"/>
  <c r="D17" i="5"/>
  <c r="D16" i="5"/>
  <c r="E16" i="5" s="1"/>
  <c r="D15" i="5"/>
  <c r="E15" i="5" s="1"/>
  <c r="D14" i="5"/>
  <c r="D13" i="5"/>
  <c r="D12" i="5"/>
  <c r="E12" i="5" s="1"/>
  <c r="D11" i="5"/>
  <c r="E11" i="5" s="1"/>
  <c r="D10" i="5"/>
  <c r="D9" i="5"/>
  <c r="D8" i="5"/>
  <c r="E8" i="5" s="1"/>
  <c r="D7" i="5"/>
  <c r="E7" i="5" s="1"/>
  <c r="D6" i="5"/>
  <c r="D29" i="5" s="1"/>
  <c r="J28" i="5" s="1"/>
  <c r="C29" i="4"/>
  <c r="B29" i="4"/>
  <c r="I28" i="4"/>
  <c r="H28" i="4"/>
  <c r="D28" i="4"/>
  <c r="J27" i="4"/>
  <c r="D27" i="4"/>
  <c r="J26" i="4"/>
  <c r="D26" i="4"/>
  <c r="J25" i="4"/>
  <c r="D25" i="4"/>
  <c r="J24" i="4"/>
  <c r="D24" i="4"/>
  <c r="J23" i="4"/>
  <c r="D23" i="4"/>
  <c r="J22" i="4"/>
  <c r="D22" i="4"/>
  <c r="J21" i="4"/>
  <c r="D21" i="4"/>
  <c r="J20" i="4"/>
  <c r="D20" i="4"/>
  <c r="J19" i="4"/>
  <c r="D19" i="4"/>
  <c r="J18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C29" i="3"/>
  <c r="B29" i="3"/>
  <c r="I28" i="3"/>
  <c r="H28" i="3"/>
  <c r="D28" i="3"/>
  <c r="D27" i="3"/>
  <c r="J26" i="3"/>
  <c r="D26" i="3"/>
  <c r="J25" i="3"/>
  <c r="D25" i="3"/>
  <c r="J24" i="3"/>
  <c r="D24" i="3"/>
  <c r="J23" i="3"/>
  <c r="D23" i="3"/>
  <c r="J22" i="3"/>
  <c r="D22" i="3"/>
  <c r="J21" i="3"/>
  <c r="D21" i="3"/>
  <c r="J20" i="3"/>
  <c r="D20" i="3"/>
  <c r="J19" i="3"/>
  <c r="D19" i="3"/>
  <c r="J18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29" i="3" s="1"/>
  <c r="I28" i="2"/>
  <c r="C28" i="2"/>
  <c r="B28" i="2"/>
  <c r="H28" i="2" s="1"/>
  <c r="J27" i="2"/>
  <c r="D27" i="2"/>
  <c r="J26" i="2"/>
  <c r="D26" i="2"/>
  <c r="J25" i="2"/>
  <c r="D25" i="2"/>
  <c r="J24" i="2"/>
  <c r="D24" i="2"/>
  <c r="J23" i="2"/>
  <c r="D23" i="2"/>
  <c r="J22" i="2"/>
  <c r="D22" i="2"/>
  <c r="J21" i="2"/>
  <c r="D21" i="2"/>
  <c r="J20" i="2"/>
  <c r="D20" i="2"/>
  <c r="J19" i="2"/>
  <c r="D19" i="2"/>
  <c r="J18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28" i="2" s="1"/>
  <c r="J28" i="2" s="1"/>
  <c r="H28" i="1"/>
  <c r="C28" i="1"/>
  <c r="I28" i="1" s="1"/>
  <c r="B28" i="1"/>
  <c r="J27" i="1"/>
  <c r="D27" i="1"/>
  <c r="J26" i="1"/>
  <c r="D26" i="1"/>
  <c r="J25" i="1"/>
  <c r="D25" i="1"/>
  <c r="J24" i="1"/>
  <c r="D24" i="1"/>
  <c r="J23" i="1"/>
  <c r="D23" i="1"/>
  <c r="J22" i="1"/>
  <c r="D22" i="1"/>
  <c r="J21" i="1"/>
  <c r="D21" i="1"/>
  <c r="J20" i="1"/>
  <c r="D20" i="1"/>
  <c r="J19" i="1"/>
  <c r="D19" i="1"/>
  <c r="J18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28" i="1" s="1"/>
  <c r="E27" i="11" l="1"/>
  <c r="J27" i="11"/>
  <c r="E23" i="11"/>
  <c r="E20" i="11"/>
  <c r="E16" i="11"/>
  <c r="E12" i="11"/>
  <c r="E6" i="11"/>
  <c r="K26" i="11"/>
  <c r="K27" i="11" s="1"/>
  <c r="E26" i="11"/>
  <c r="E25" i="11"/>
  <c r="E24" i="11"/>
  <c r="E22" i="11"/>
  <c r="E21" i="11"/>
  <c r="E18" i="11"/>
  <c r="E14" i="11"/>
  <c r="E8" i="11"/>
  <c r="E19" i="11"/>
  <c r="E10" i="11"/>
  <c r="E27" i="10"/>
  <c r="J27" i="10"/>
  <c r="E26" i="10"/>
  <c r="E24" i="10"/>
  <c r="E22" i="10"/>
  <c r="E19" i="10"/>
  <c r="E16" i="10"/>
  <c r="E10" i="10"/>
  <c r="K26" i="10"/>
  <c r="K27" i="10" s="1"/>
  <c r="E25" i="10"/>
  <c r="E23" i="10"/>
  <c r="E21" i="10"/>
  <c r="E18" i="10"/>
  <c r="E14" i="10"/>
  <c r="E8" i="10"/>
  <c r="E20" i="10"/>
  <c r="E12" i="10"/>
  <c r="E6" i="10"/>
  <c r="J27" i="9"/>
  <c r="K26" i="9"/>
  <c r="E27" i="9"/>
  <c r="E10" i="9"/>
  <c r="E14" i="9"/>
  <c r="E18" i="9"/>
  <c r="E20" i="9"/>
  <c r="E22" i="9"/>
  <c r="E24" i="9"/>
  <c r="E26" i="9"/>
  <c r="E7" i="9"/>
  <c r="E11" i="9"/>
  <c r="K18" i="9"/>
  <c r="K20" i="9"/>
  <c r="K22" i="9"/>
  <c r="K24" i="9"/>
  <c r="E8" i="9"/>
  <c r="E12" i="9"/>
  <c r="E16" i="9"/>
  <c r="E19" i="9"/>
  <c r="E21" i="9"/>
  <c r="E23" i="9"/>
  <c r="E25" i="9"/>
  <c r="E15" i="9"/>
  <c r="E6" i="9"/>
  <c r="J28" i="8"/>
  <c r="E26" i="8"/>
  <c r="E24" i="8"/>
  <c r="E21" i="8"/>
  <c r="E18" i="8"/>
  <c r="E12" i="8"/>
  <c r="E6" i="8"/>
  <c r="K27" i="8"/>
  <c r="E23" i="8"/>
  <c r="E19" i="8"/>
  <c r="E14" i="8"/>
  <c r="E8" i="8"/>
  <c r="E27" i="8"/>
  <c r="E25" i="8"/>
  <c r="E22" i="8"/>
  <c r="E20" i="8"/>
  <c r="E16" i="8"/>
  <c r="E10" i="8"/>
  <c r="E11" i="8"/>
  <c r="E15" i="8"/>
  <c r="K18" i="8"/>
  <c r="K20" i="8"/>
  <c r="K22" i="8"/>
  <c r="K24" i="8"/>
  <c r="K26" i="8"/>
  <c r="E9" i="8"/>
  <c r="E13" i="8"/>
  <c r="E17" i="8"/>
  <c r="K19" i="8"/>
  <c r="K21" i="8"/>
  <c r="K23" i="8"/>
  <c r="K25" i="8"/>
  <c r="E28" i="8"/>
  <c r="E7" i="8"/>
  <c r="E10" i="7"/>
  <c r="E14" i="7"/>
  <c r="E18" i="7"/>
  <c r="E20" i="7"/>
  <c r="E22" i="7"/>
  <c r="E24" i="7"/>
  <c r="E26" i="7"/>
  <c r="E28" i="7"/>
  <c r="E9" i="7"/>
  <c r="E13" i="7"/>
  <c r="E17" i="7"/>
  <c r="K19" i="7"/>
  <c r="K28" i="7" s="1"/>
  <c r="K21" i="7"/>
  <c r="K23" i="7"/>
  <c r="K25" i="7"/>
  <c r="K27" i="7"/>
  <c r="E6" i="7"/>
  <c r="J28" i="6"/>
  <c r="E28" i="6"/>
  <c r="E27" i="6"/>
  <c r="E26" i="6"/>
  <c r="E25" i="6"/>
  <c r="E24" i="6"/>
  <c r="E23" i="6"/>
  <c r="E22" i="6"/>
  <c r="E21" i="6"/>
  <c r="E20" i="6"/>
  <c r="E19" i="6"/>
  <c r="E18" i="6"/>
  <c r="E16" i="6"/>
  <c r="E14" i="6"/>
  <c r="E12" i="6"/>
  <c r="E10" i="6"/>
  <c r="E8" i="6"/>
  <c r="E6" i="6"/>
  <c r="K28" i="6"/>
  <c r="E10" i="5"/>
  <c r="E14" i="5"/>
  <c r="E18" i="5"/>
  <c r="E20" i="5"/>
  <c r="E22" i="5"/>
  <c r="E24" i="5"/>
  <c r="E26" i="5"/>
  <c r="E28" i="5"/>
  <c r="E23" i="5"/>
  <c r="E25" i="5"/>
  <c r="E27" i="5"/>
  <c r="E9" i="5"/>
  <c r="E13" i="5"/>
  <c r="E17" i="5"/>
  <c r="K19" i="5"/>
  <c r="K21" i="5"/>
  <c r="K28" i="5" s="1"/>
  <c r="K23" i="5"/>
  <c r="K25" i="5"/>
  <c r="K27" i="5"/>
  <c r="E6" i="5"/>
  <c r="E11" i="4"/>
  <c r="K22" i="4"/>
  <c r="E12" i="4"/>
  <c r="E25" i="4"/>
  <c r="E17" i="4"/>
  <c r="K25" i="4"/>
  <c r="E14" i="4"/>
  <c r="E24" i="4"/>
  <c r="D29" i="4"/>
  <c r="J28" i="4" s="1"/>
  <c r="J28" i="3"/>
  <c r="K26" i="3"/>
  <c r="K25" i="3"/>
  <c r="K24" i="3"/>
  <c r="K23" i="3"/>
  <c r="K22" i="3"/>
  <c r="K21" i="3"/>
  <c r="K20" i="3"/>
  <c r="K19" i="3"/>
  <c r="K18" i="3"/>
  <c r="E17" i="3"/>
  <c r="E15" i="3"/>
  <c r="E13" i="3"/>
  <c r="E11" i="3"/>
  <c r="E9" i="3"/>
  <c r="E7" i="3"/>
  <c r="K27" i="3"/>
  <c r="E28" i="3"/>
  <c r="E10" i="3"/>
  <c r="E14" i="3"/>
  <c r="E18" i="3"/>
  <c r="E20" i="3"/>
  <c r="E22" i="3"/>
  <c r="E24" i="3"/>
  <c r="E26" i="3"/>
  <c r="E8" i="3"/>
  <c r="E12" i="3"/>
  <c r="E16" i="3"/>
  <c r="E19" i="3"/>
  <c r="E21" i="3"/>
  <c r="E23" i="3"/>
  <c r="E25" i="3"/>
  <c r="E27" i="3"/>
  <c r="E6" i="3"/>
  <c r="E10" i="2"/>
  <c r="E22" i="2"/>
  <c r="E9" i="2"/>
  <c r="E13" i="2"/>
  <c r="E17" i="2"/>
  <c r="K19" i="2"/>
  <c r="K21" i="2"/>
  <c r="K23" i="2"/>
  <c r="K25" i="2"/>
  <c r="K27" i="2"/>
  <c r="E14" i="2"/>
  <c r="E18" i="2"/>
  <c r="E20" i="2"/>
  <c r="E24" i="2"/>
  <c r="E26" i="2"/>
  <c r="E7" i="2"/>
  <c r="E11" i="2"/>
  <c r="E15" i="2"/>
  <c r="K18" i="2"/>
  <c r="K20" i="2"/>
  <c r="K22" i="2"/>
  <c r="K24" i="2"/>
  <c r="K26" i="2"/>
  <c r="E8" i="2"/>
  <c r="E12" i="2"/>
  <c r="E16" i="2"/>
  <c r="E19" i="2"/>
  <c r="E21" i="2"/>
  <c r="E23" i="2"/>
  <c r="E25" i="2"/>
  <c r="E27" i="2"/>
  <c r="E6" i="2"/>
  <c r="J28" i="1"/>
  <c r="E27" i="1"/>
  <c r="E26" i="1"/>
  <c r="E25" i="1"/>
  <c r="E24" i="1"/>
  <c r="E23" i="1"/>
  <c r="E22" i="1"/>
  <c r="E21" i="1"/>
  <c r="E20" i="1"/>
  <c r="E19" i="1"/>
  <c r="E18" i="1"/>
  <c r="E16" i="1"/>
  <c r="E14" i="1"/>
  <c r="E12" i="1"/>
  <c r="E10" i="1"/>
  <c r="E8" i="1"/>
  <c r="E6" i="1"/>
  <c r="K27" i="1"/>
  <c r="K26" i="1"/>
  <c r="K25" i="1"/>
  <c r="K24" i="1"/>
  <c r="K23" i="1"/>
  <c r="K22" i="1"/>
  <c r="K21" i="1"/>
  <c r="K20" i="1"/>
  <c r="K19" i="1"/>
  <c r="K18" i="1"/>
  <c r="K28" i="1" s="1"/>
  <c r="E17" i="1"/>
  <c r="E15" i="1"/>
  <c r="E13" i="1"/>
  <c r="E11" i="1"/>
  <c r="E9" i="1"/>
  <c r="E7" i="1"/>
  <c r="K27" i="9" l="1"/>
  <c r="K28" i="8"/>
  <c r="E22" i="4"/>
  <c r="E10" i="4"/>
  <c r="K23" i="4"/>
  <c r="E13" i="4"/>
  <c r="E23" i="4"/>
  <c r="E8" i="4"/>
  <c r="K20" i="4"/>
  <c r="E7" i="4"/>
  <c r="E28" i="4"/>
  <c r="E20" i="4"/>
  <c r="E6" i="4"/>
  <c r="K21" i="4"/>
  <c r="E9" i="4"/>
  <c r="E19" i="4"/>
  <c r="K18" i="4"/>
  <c r="E21" i="4"/>
  <c r="E26" i="4"/>
  <c r="E18" i="4"/>
  <c r="K27" i="4"/>
  <c r="K19" i="4"/>
  <c r="E27" i="4"/>
  <c r="E16" i="4"/>
  <c r="K24" i="4"/>
  <c r="E15" i="4"/>
  <c r="K26" i="4"/>
  <c r="K28" i="3"/>
  <c r="K28" i="2"/>
  <c r="K28" i="4" l="1"/>
</calcChain>
</file>

<file path=xl/sharedStrings.xml><?xml version="1.0" encoding="utf-8"?>
<sst xmlns="http://schemas.openxmlformats.org/spreadsheetml/2006/main" count="553" uniqueCount="68">
  <si>
    <t>外　国　人　人　口</t>
    <rPh sb="0" eb="1">
      <t>ソト</t>
    </rPh>
    <rPh sb="2" eb="3">
      <t>コク</t>
    </rPh>
    <rPh sb="4" eb="5">
      <t>ジン</t>
    </rPh>
    <rPh sb="6" eb="7">
      <t>ジン</t>
    </rPh>
    <rPh sb="8" eb="9">
      <t>クチ</t>
    </rPh>
    <phoneticPr fontId="3"/>
  </si>
  <si>
    <t>　　居住外国人国籍別人口</t>
    <rPh sb="2" eb="3">
      <t>キョ</t>
    </rPh>
    <rPh sb="3" eb="4">
      <t>ジュウ</t>
    </rPh>
    <rPh sb="4" eb="6">
      <t>ガイコク</t>
    </rPh>
    <rPh sb="6" eb="7">
      <t>ジン</t>
    </rPh>
    <rPh sb="7" eb="8">
      <t>コク</t>
    </rPh>
    <rPh sb="8" eb="9">
      <t>セキ</t>
    </rPh>
    <rPh sb="9" eb="10">
      <t>ベツ</t>
    </rPh>
    <rPh sb="10" eb="11">
      <t>ジン</t>
    </rPh>
    <rPh sb="11" eb="12">
      <t>クチ</t>
    </rPh>
    <phoneticPr fontId="3"/>
  </si>
  <si>
    <t>（平成２５年３月３１日現在）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</si>
  <si>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内　　　　訳</t>
    <rPh sb="0" eb="1">
      <t>ウチ</t>
    </rPh>
    <rPh sb="5" eb="6">
      <t>ヤク</t>
    </rPh>
    <phoneticPr fontId="3"/>
  </si>
  <si>
    <t>国籍別</t>
    <rPh sb="0" eb="2">
      <t>コクセキ</t>
    </rPh>
    <rPh sb="2" eb="3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</si>
  <si>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</si>
  <si>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</si>
  <si>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</si>
  <si>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％</t>
    <phoneticPr fontId="3"/>
  </si>
  <si>
    <t>韓国</t>
    <rPh sb="0" eb="2">
      <t>カンコク</t>
    </rPh>
    <phoneticPr fontId="3"/>
  </si>
  <si>
    <t>中国</t>
    <rPh sb="0" eb="1">
      <t>チュウカ</t>
    </rPh>
    <rPh sb="1" eb="2">
      <t>キョウワコク</t>
    </rPh>
    <phoneticPr fontId="3"/>
  </si>
  <si>
    <t>フィリピン</t>
  </si>
  <si>
    <t>朝鮮</t>
    <rPh sb="0" eb="2">
      <t>チョウセン</t>
    </rPh>
    <phoneticPr fontId="3"/>
  </si>
  <si>
    <t>インドネシア</t>
  </si>
  <si>
    <t>アメリカ</t>
  </si>
  <si>
    <t>パキスタン</t>
  </si>
  <si>
    <t>ペルー</t>
  </si>
  <si>
    <t>インド</t>
  </si>
  <si>
    <t>ブラジル</t>
  </si>
  <si>
    <t>メキシコ</t>
  </si>
  <si>
    <t>イギリス</t>
  </si>
  <si>
    <t>カナダ</t>
  </si>
  <si>
    <t>オーストラリア</t>
  </si>
  <si>
    <t>ドイツ</t>
  </si>
  <si>
    <t>タイ</t>
  </si>
  <si>
    <t>マレーシア</t>
  </si>
  <si>
    <t>ロシア</t>
  </si>
  <si>
    <t>ニュージーランド</t>
  </si>
  <si>
    <t>ベトナム</t>
    <phoneticPr fontId="3"/>
  </si>
  <si>
    <t>タイ</t>
    <phoneticPr fontId="3"/>
  </si>
  <si>
    <t>台湾</t>
    <rPh sb="0" eb="2">
      <t>タイワン</t>
    </rPh>
    <phoneticPr fontId="3"/>
  </si>
  <si>
    <t>パキスタン</t>
    <phoneticPr fontId="3"/>
  </si>
  <si>
    <t>国籍不明</t>
    <rPh sb="0" eb="2">
      <t>コクセキ</t>
    </rPh>
    <rPh sb="2" eb="4">
      <t>フメイ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</si>
  <si>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</si>
  <si>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</si>
  <si>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※各国籍の全体に占める割合は小数点第二位を</t>
    <rPh sb="1" eb="4">
      <t>カクコクセキ</t>
    </rPh>
    <rPh sb="5" eb="7">
      <t>ゼンタイ</t>
    </rPh>
    <rPh sb="8" eb="9">
      <t>シ</t>
    </rPh>
    <rPh sb="11" eb="13">
      <t>ワリアイ</t>
    </rPh>
    <rPh sb="14" eb="17">
      <t>ショウスウテン</t>
    </rPh>
    <rPh sb="17" eb="20">
      <t>ダイニイ</t>
    </rPh>
    <phoneticPr fontId="3"/>
  </si>
  <si>
    <t>　　端数処理（四捨五入）しているため、必ずしも</t>
    <rPh sb="2" eb="4">
      <t>ハスウ</t>
    </rPh>
    <rPh sb="4" eb="6">
      <t>ショリ</t>
    </rPh>
    <phoneticPr fontId="3"/>
  </si>
  <si>
    <t>　　100.0ではない。</t>
    <phoneticPr fontId="3"/>
  </si>
  <si>
    <t>（平成２５年４月３０日現在）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</si>
  <si>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ベトナム</t>
    <phoneticPr fontId="3"/>
  </si>
  <si>
    <t>アメリカ</t>
    <phoneticPr fontId="3"/>
  </si>
  <si>
    <t>タイ</t>
    <phoneticPr fontId="3"/>
  </si>
  <si>
    <t>パキスタン</t>
    <phoneticPr fontId="3"/>
  </si>
  <si>
    <t>　　100.0ではない。</t>
    <phoneticPr fontId="3"/>
  </si>
  <si>
    <t>（平成２５年５月３１日現在）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</si>
  <si>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ネパール</t>
    <phoneticPr fontId="3"/>
  </si>
  <si>
    <t>　　100.0ではない。</t>
    <phoneticPr fontId="3"/>
  </si>
  <si>
    <t>（平成２５年６月３０日現在）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</si>
  <si>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ベトナム</t>
    <phoneticPr fontId="3"/>
  </si>
  <si>
    <t>アメリカ</t>
    <phoneticPr fontId="3"/>
  </si>
  <si>
    <t>タイ</t>
    <phoneticPr fontId="3"/>
  </si>
  <si>
    <t>パキスタン</t>
    <phoneticPr fontId="3"/>
  </si>
  <si>
    <t>ネパール</t>
    <phoneticPr fontId="3"/>
  </si>
  <si>
    <t>（平成２５年７月３１日現在）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</si>
  <si>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　　100.0ではない。</t>
    <phoneticPr fontId="3"/>
  </si>
  <si>
    <t>（平成２５年８月３１日現在）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</si>
  <si>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　　100.0ではない。</t>
    <phoneticPr fontId="3"/>
  </si>
  <si>
    <t>（平成２５年９月３０日現在）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</si>
  <si>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　　100.0ではない。</t>
    <phoneticPr fontId="3"/>
  </si>
  <si>
    <t>（平成２５年10月３1日現在）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</si>
  <si>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　　100.0ではない。</t>
    <phoneticPr fontId="3"/>
  </si>
  <si>
    <t>（平成２５年１１月３０日現在）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</si>
  <si>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（平成２５年１２月３１日現在）</t>
    <rPh sb="1" eb="3">
      <t>ヘイセイ</t>
    </rPh>
    <rPh sb="5" eb="6">
      <t>ネン</t>
    </rPh>
    <rPh sb="8" eb="9">
      <t>ガツ</t>
    </rPh>
    <rPh sb="11" eb="14">
      <t>ニチゲンザイ</t>
    </rPh>
    <phoneticPr fontId="3"/>
  </si>
  <si>
    <t>インドネシア</t>
    <phoneticPr fontId="3"/>
  </si>
  <si>
    <t>　　100.0ではない。</t>
    <phoneticPr fontId="3"/>
  </si>
  <si>
    <t>（平成２６年１月３１日現在）</t>
    <rPh sb="1" eb="3">
      <t>ヘイセイ</t>
    </rPh>
    <rPh sb="5" eb="6">
      <t>ネン</t>
    </rPh>
    <rPh sb="7" eb="8">
      <t>ガツ</t>
    </rPh>
    <rPh sb="10" eb="13">
      <t>ニチゲンザイ</t>
    </rPh>
    <phoneticPr fontId="3"/>
  </si>
  <si>
    <t>インドネシア</t>
    <phoneticPr fontId="3"/>
  </si>
  <si>
    <t>　　100.0ではない。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</si>
</sst>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0.0%"/>
  </numFmts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Arial Narrow"/>
      <family val="2"/>
    </font>
    <font>
      <sz val="11"/>
      <name val="ＭＳ ゴシック"/>
      <family val="3"/>
      <charset val="128"/>
    </font>
    <font>
      <sz val="12"/>
      <name val="Arial Narrow"/>
      <family val="2"/>
    </font>
    <font>
      <sz val="10"/>
      <name val="ＭＳ Ｐ明朝"/>
      <family val="1"/>
      <charset val="128"/>
    </font>
    <font>
      <sz val="10"/>
      <name val="HG丸ｺﾞｼｯｸM-PRO"/>
      <family val="3"/>
      <charset val="128"/>
    </font>
    <font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right" vertical="center" shrinkToFit="1"/>
    </xf>
    <xf numFmtId="0" fontId="0" fillId="0" borderId="3" xfId="0" applyFill="1" applyBorder="1" applyAlignment="1">
      <alignment horizontal="right" vertical="center" shrinkToFi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 vertical="center" shrinkToFit="1"/>
    </xf>
    <xf numFmtId="0" fontId="0" fillId="0" borderId="0" xfId="0" applyFill="1" applyAlignment="1">
      <alignment horizontal="right" vertical="center" shrinkToFit="1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distributed" vertical="center"/>
    </xf>
    <xf numFmtId="9" fontId="7" fillId="0" borderId="0" xfId="2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distributed" vertical="center"/>
    </xf>
    <xf numFmtId="9" fontId="7" fillId="3" borderId="4" xfId="2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right" vertical="center"/>
    </xf>
    <xf numFmtId="176" fontId="10" fillId="0" borderId="0" xfId="1" applyNumberFormat="1" applyFont="1" applyFill="1" applyBorder="1" applyAlignment="1">
      <alignment horizontal="right" vertical="center"/>
    </xf>
    <xf numFmtId="0" fontId="8" fillId="0" borderId="0" xfId="0" applyFont="1" applyBorder="1">
      <alignment vertical="center"/>
    </xf>
    <xf numFmtId="0" fontId="9" fillId="0" borderId="4" xfId="0" applyFont="1" applyFill="1" applyBorder="1" applyAlignment="1">
      <alignment horizontal="left" vertical="center" shrinkToFit="1"/>
    </xf>
    <xf numFmtId="0" fontId="10" fillId="0" borderId="4" xfId="0" applyFont="1" applyFill="1" applyBorder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vertical="center" shrinkToFit="1"/>
    </xf>
    <xf numFmtId="0" fontId="10" fillId="0" borderId="0" xfId="0" applyFont="1" applyFill="1" applyBorder="1">
      <alignment vertical="center"/>
    </xf>
    <xf numFmtId="0" fontId="9" fillId="0" borderId="4" xfId="0" applyFont="1" applyFill="1" applyBorder="1" applyAlignment="1">
      <alignment vertical="center" shrinkToFit="1"/>
    </xf>
    <xf numFmtId="0" fontId="10" fillId="0" borderId="4" xfId="0" applyFont="1" applyBorder="1">
      <alignment vertical="center"/>
    </xf>
    <xf numFmtId="9" fontId="1" fillId="0" borderId="0" xfId="2" applyFo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ill="1" applyBorder="1">
      <alignment vertical="center"/>
    </xf>
    <xf numFmtId="176" fontId="10" fillId="0" borderId="0" xfId="0" applyNumberFormat="1" applyFont="1" applyFill="1" applyBorder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distributed" vertical="center"/>
    </xf>
    <xf numFmtId="9" fontId="7" fillId="2" borderId="5" xfId="2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 shrinkToFit="1"/>
    </xf>
    <xf numFmtId="0" fontId="10" fillId="0" borderId="7" xfId="0" applyFont="1" applyFill="1" applyBorder="1" applyAlignment="1">
      <alignment horizontal="right" vertical="center"/>
    </xf>
    <xf numFmtId="176" fontId="10" fillId="0" borderId="6" xfId="1" applyNumberFormat="1" applyFont="1" applyBorder="1" applyAlignment="1">
      <alignment horizontal="right" vertical="center"/>
    </xf>
    <xf numFmtId="0" fontId="9" fillId="0" borderId="8" xfId="0" applyFont="1" applyBorder="1" applyAlignment="1">
      <alignment vertical="center" shrinkToFit="1"/>
    </xf>
    <xf numFmtId="0" fontId="10" fillId="0" borderId="8" xfId="0" applyFont="1" applyBorder="1">
      <alignment vertical="center"/>
    </xf>
    <xf numFmtId="176" fontId="10" fillId="0" borderId="8" xfId="1" applyNumberFormat="1" applyFont="1" applyBorder="1" applyAlignment="1">
      <alignment horizontal="right" vertical="center"/>
    </xf>
    <xf numFmtId="0" fontId="9" fillId="0" borderId="6" xfId="0" applyFont="1" applyBorder="1" applyAlignment="1">
      <alignment vertical="center" shrinkToFit="1"/>
    </xf>
    <xf numFmtId="0" fontId="10" fillId="0" borderId="6" xfId="0" applyFont="1" applyBorder="1">
      <alignment vertical="center"/>
    </xf>
    <xf numFmtId="0" fontId="10" fillId="0" borderId="6" xfId="0" applyFont="1" applyFill="1" applyBorder="1" applyAlignment="1">
      <alignment horizontal="right" vertical="center"/>
    </xf>
    <xf numFmtId="176" fontId="10" fillId="0" borderId="9" xfId="1" applyNumberFormat="1" applyFont="1" applyBorder="1" applyAlignment="1">
      <alignment horizontal="right" vertical="center"/>
    </xf>
    <xf numFmtId="0" fontId="9" fillId="0" borderId="10" xfId="0" applyFont="1" applyBorder="1" applyAlignment="1">
      <alignment vertical="center" shrinkToFit="1"/>
    </xf>
    <xf numFmtId="0" fontId="10" fillId="0" borderId="10" xfId="0" applyFont="1" applyBorder="1">
      <alignment vertical="center"/>
    </xf>
    <xf numFmtId="0" fontId="10" fillId="0" borderId="10" xfId="0" applyFont="1" applyFill="1" applyBorder="1" applyAlignment="1">
      <alignment horizontal="right" vertical="center"/>
    </xf>
    <xf numFmtId="176" fontId="10" fillId="0" borderId="10" xfId="1" applyNumberFormat="1" applyFont="1" applyBorder="1" applyAlignment="1">
      <alignment horizontal="right" vertical="center"/>
    </xf>
    <xf numFmtId="0" fontId="9" fillId="0" borderId="4" xfId="0" applyFont="1" applyBorder="1" applyAlignment="1">
      <alignment vertical="center" shrinkToFit="1"/>
    </xf>
    <xf numFmtId="176" fontId="10" fillId="0" borderId="4" xfId="1" applyNumberFormat="1" applyFont="1" applyBorder="1">
      <alignment vertical="center"/>
    </xf>
    <xf numFmtId="0" fontId="10" fillId="0" borderId="0" xfId="0" applyFont="1">
      <alignment vertical="center"/>
    </xf>
    <xf numFmtId="176" fontId="10" fillId="0" borderId="0" xfId="0" applyNumberFormat="1" applyFont="1">
      <alignment vertical="center"/>
    </xf>
    <xf numFmtId="0" fontId="10" fillId="0" borderId="0" xfId="0" applyFont="1" applyBorder="1">
      <alignment vertical="center"/>
    </xf>
    <xf numFmtId="176" fontId="10" fillId="0" borderId="0" xfId="1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9" fillId="0" borderId="0" xfId="0" applyFont="1" applyBorder="1" applyAlignment="1">
      <alignment vertical="center" shrinkToFit="1"/>
    </xf>
    <xf numFmtId="176" fontId="10" fillId="0" borderId="0" xfId="1" applyNumberFormat="1" applyFont="1" applyBorder="1">
      <alignment vertical="center"/>
    </xf>
    <xf numFmtId="0" fontId="7" fillId="0" borderId="0" xfId="0" applyFont="1" applyAlignment="1">
      <alignment horizontal="left" vertical="center"/>
    </xf>
    <xf numFmtId="177" fontId="1" fillId="0" borderId="0" xfId="2" applyNumberFormat="1" applyFont="1">
      <alignment vertical="center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9" fillId="0" borderId="4" xfId="0" applyFont="1" applyBorder="1">
      <alignment vertical="center"/>
    </xf>
    <xf numFmtId="0" fontId="13" fillId="0" borderId="4" xfId="0" applyFon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BFD-4771-A22C-0F228FF8637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BFD-4771-A22C-0F228FF8637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BFD-4771-A22C-0F228FF8637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BFD-4771-A22C-0F228FF8637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BFD-4771-A22C-0F228FF8637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BBFD-4771-A22C-0F228FF8637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BBFD-4771-A22C-0F228FF8637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BBFD-4771-A22C-0F228FF8637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BBFD-4771-A22C-0F228FF8637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BBFD-4771-A22C-0F228FF86376}"/>
              </c:ext>
            </c:extLst>
          </c:dPt>
          <c:dLbls>
            <c:dLbl>
              <c:idx val="0"/>
              <c:layout>
                <c:manualLayout>
                  <c:x val="-0.18164251207729476"/>
                  <c:y val="3.614457831325301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BFD-4771-A22C-0F228FF86376}"/>
                </c:ext>
              </c:extLst>
            </c:dLbl>
            <c:dLbl>
              <c:idx val="1"/>
              <c:layout>
                <c:manualLayout>
                  <c:x val="2.8354079502438432E-2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BFD-4771-A22C-0F228FF86376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BFD-4771-A22C-0F228FF86376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BFD-4771-A22C-0F228FF86376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BFD-4771-A22C-0F228FF86376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BFD-4771-A22C-0F228FF86376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BFD-4771-A22C-0F228FF86376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BFD-4771-A22C-0F228FF86376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BFD-4771-A22C-0F228FF86376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BFD-4771-A22C-0F228FF8637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'4月'!$G$18:$G$27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アメリカ</c:v>
                </c:pt>
                <c:pt idx="6">
                  <c:v>ベトナム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'4月'!$K$18:$K$27</c:f>
              <c:numCache>
                <c:formatCode>#,##0.0;[Red]\-#,##0.0</c:formatCode>
                <c:ptCount val="10"/>
                <c:pt idx="0">
                  <c:v>37.799999999999997</c:v>
                </c:pt>
                <c:pt idx="1">
                  <c:v>27.800000000000004</c:v>
                </c:pt>
                <c:pt idx="2">
                  <c:v>11.200000000000001</c:v>
                </c:pt>
                <c:pt idx="3">
                  <c:v>4.5</c:v>
                </c:pt>
                <c:pt idx="4">
                  <c:v>4</c:v>
                </c:pt>
                <c:pt idx="5">
                  <c:v>3.2</c:v>
                </c:pt>
                <c:pt idx="6">
                  <c:v>3.2</c:v>
                </c:pt>
                <c:pt idx="7">
                  <c:v>3</c:v>
                </c:pt>
                <c:pt idx="8">
                  <c:v>1</c:v>
                </c:pt>
                <c:pt idx="9">
                  <c:v>4.3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BFD-4771-A22C-0F228FF863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27F2-4A49-84C6-B2F434462E4A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27F2-4A49-84C6-B2F434462E4A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27F2-4A49-84C6-B2F434462E4A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27F2-4A49-84C6-B2F434462E4A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27F2-4A49-84C6-B2F434462E4A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27F2-4A49-84C6-B2F434462E4A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27F2-4A49-84C6-B2F434462E4A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27F2-4A49-84C6-B2F434462E4A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27F2-4A49-84C6-B2F434462E4A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7F2-4A49-84C6-B2F434462E4A}"/>
                </c:ext>
              </c:extLst>
            </c:dLbl>
            <c:dLbl>
              <c:idx val="1"/>
              <c:layout>
                <c:manualLayout>
                  <c:x val="2.8354079502438432E-2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7F2-4A49-84C6-B2F434462E4A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7F2-4A49-84C6-B2F434462E4A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27F2-4A49-84C6-B2F434462E4A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朝鮮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27F2-4A49-84C6-B2F434462E4A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7F2-4A49-84C6-B2F434462E4A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27F2-4A49-84C6-B2F434462E4A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27F2-4A49-84C6-B2F434462E4A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27F2-4A49-84C6-B2F434462E4A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7F2-4A49-84C6-B2F434462E4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'1月'!$G$18:$G$26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インドネシア</c:v>
                </c:pt>
                <c:pt idx="4">
                  <c:v>朝鮮</c:v>
                </c:pt>
                <c:pt idx="5">
                  <c:v>ベトナム</c:v>
                </c:pt>
                <c:pt idx="6">
                  <c:v>アメリカ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'1月'!$K$18:$K$26</c:f>
              <c:numCache>
                <c:formatCode>#,##0.0;[Red]\-#,##0.0</c:formatCode>
                <c:ptCount val="9"/>
                <c:pt idx="0">
                  <c:v>36.6</c:v>
                </c:pt>
                <c:pt idx="1">
                  <c:v>28.4</c:v>
                </c:pt>
                <c:pt idx="2">
                  <c:v>10.9</c:v>
                </c:pt>
                <c:pt idx="3">
                  <c:v>5.7</c:v>
                </c:pt>
                <c:pt idx="4">
                  <c:v>4.2</c:v>
                </c:pt>
                <c:pt idx="5">
                  <c:v>3.3000000000000003</c:v>
                </c:pt>
                <c:pt idx="6">
                  <c:v>3.2</c:v>
                </c:pt>
                <c:pt idx="7">
                  <c:v>1.3</c:v>
                </c:pt>
                <c:pt idx="8">
                  <c:v>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27F2-4A49-84C6-B2F434462E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E22F-4F5E-ABA4-984D1CF5D02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E22F-4F5E-ABA4-984D1CF5D02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E22F-4F5E-ABA4-984D1CF5D02E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E22F-4F5E-ABA4-984D1CF5D02E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E22F-4F5E-ABA4-984D1CF5D02E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E22F-4F5E-ABA4-984D1CF5D02E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E22F-4F5E-ABA4-984D1CF5D02E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E22F-4F5E-ABA4-984D1CF5D02E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E22F-4F5E-ABA4-984D1CF5D02E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22F-4F5E-ABA4-984D1CF5D02E}"/>
                </c:ext>
              </c:extLst>
            </c:dLbl>
            <c:dLbl>
              <c:idx val="1"/>
              <c:layout>
                <c:manualLayout>
                  <c:x val="2.8354079502438432E-2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22F-4F5E-ABA4-984D1CF5D02E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22F-4F5E-ABA4-984D1CF5D02E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22F-4F5E-ABA4-984D1CF5D02E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朝鮮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22F-4F5E-ABA4-984D1CF5D02E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22F-4F5E-ABA4-984D1CF5D02E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22F-4F5E-ABA4-984D1CF5D02E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22F-4F5E-ABA4-984D1CF5D02E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22F-4F5E-ABA4-984D1CF5D02E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2F-4F5E-ABA4-984D1CF5D02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'2月'!$G$18:$G$26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インドネシア</c:v>
                </c:pt>
                <c:pt idx="4">
                  <c:v>朝鮮</c:v>
                </c:pt>
                <c:pt idx="5">
                  <c:v>ベトナム</c:v>
                </c:pt>
                <c:pt idx="6">
                  <c:v>アメリカ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'2月'!$K$18:$K$26</c:f>
              <c:numCache>
                <c:formatCode>#,##0.0;[Red]\-#,##0.0</c:formatCode>
                <c:ptCount val="9"/>
                <c:pt idx="0">
                  <c:v>36</c:v>
                </c:pt>
                <c:pt idx="1">
                  <c:v>28.4</c:v>
                </c:pt>
                <c:pt idx="2">
                  <c:v>10.9</c:v>
                </c:pt>
                <c:pt idx="3">
                  <c:v>5.6000000000000005</c:v>
                </c:pt>
                <c:pt idx="4">
                  <c:v>4.1000000000000005</c:v>
                </c:pt>
                <c:pt idx="5">
                  <c:v>3.3000000000000003</c:v>
                </c:pt>
                <c:pt idx="6">
                  <c:v>3</c:v>
                </c:pt>
                <c:pt idx="7">
                  <c:v>2.2999999999999998</c:v>
                </c:pt>
                <c:pt idx="8">
                  <c:v>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22F-4F5E-ABA4-984D1CF5D0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C21A-4E13-B1E4-76E11DC47A5C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C21A-4E13-B1E4-76E11DC47A5C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C21A-4E13-B1E4-76E11DC47A5C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C21A-4E13-B1E4-76E11DC47A5C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C21A-4E13-B1E4-76E11DC47A5C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C21A-4E13-B1E4-76E11DC47A5C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C21A-4E13-B1E4-76E11DC47A5C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C21A-4E13-B1E4-76E11DC47A5C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C21A-4E13-B1E4-76E11DC47A5C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C21A-4E13-B1E4-76E11DC47A5C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21A-4E13-B1E4-76E11DC47A5C}"/>
                </c:ext>
              </c:extLst>
            </c:dLbl>
            <c:dLbl>
              <c:idx val="1"/>
              <c:layout>
                <c:manualLayout>
                  <c:x val="2.8354079502438432E-2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21A-4E13-B1E4-76E11DC47A5C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21A-4E13-B1E4-76E11DC47A5C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21A-4E13-B1E4-76E11DC47A5C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C21A-4E13-B1E4-76E11DC47A5C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21A-4E13-B1E4-76E11DC47A5C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21A-4E13-B1E4-76E11DC47A5C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21A-4E13-B1E4-76E11DC47A5C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C21A-4E13-B1E4-76E11DC47A5C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21A-4E13-B1E4-76E11DC47A5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'5月'!$G$18:$G$27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ベトナム</c:v>
                </c:pt>
                <c:pt idx="6">
                  <c:v>アメリカ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'5月'!$K$18:$K$27</c:f>
              <c:numCache>
                <c:formatCode>#,##0.0;[Red]\-#,##0.0</c:formatCode>
                <c:ptCount val="10"/>
                <c:pt idx="0">
                  <c:v>38.299999999999997</c:v>
                </c:pt>
                <c:pt idx="1">
                  <c:v>27.700000000000003</c:v>
                </c:pt>
                <c:pt idx="2">
                  <c:v>11.1</c:v>
                </c:pt>
                <c:pt idx="3">
                  <c:v>4.3</c:v>
                </c:pt>
                <c:pt idx="4">
                  <c:v>4.1000000000000005</c:v>
                </c:pt>
                <c:pt idx="5">
                  <c:v>3.1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21A-4E13-B1E4-76E11DC47A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167E-4146-B874-312C95C4F02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167E-4146-B874-312C95C4F02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167E-4146-B874-312C95C4F02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167E-4146-B874-312C95C4F02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167E-4146-B874-312C95C4F02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167E-4146-B874-312C95C4F02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167E-4146-B874-312C95C4F02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167E-4146-B874-312C95C4F02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167E-4146-B874-312C95C4F02F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167E-4146-B874-312C95C4F02F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7E-4146-B874-312C95C4F02F}"/>
                </c:ext>
              </c:extLst>
            </c:dLbl>
            <c:dLbl>
              <c:idx val="1"/>
              <c:layout>
                <c:manualLayout>
                  <c:x val="2.8354079502438432E-2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7E-4146-B874-312C95C4F02F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7E-4146-B874-312C95C4F02F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67E-4146-B874-312C95C4F02F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67E-4146-B874-312C95C4F02F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67E-4146-B874-312C95C4F02F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67E-4146-B874-312C95C4F02F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67E-4146-B874-312C95C4F02F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67E-4146-B874-312C95C4F02F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67E-4146-B874-312C95C4F02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'6月'!$G$18:$G$27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ベトナム</c:v>
                </c:pt>
                <c:pt idx="6">
                  <c:v>アメリカ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'6月'!$K$18:$K$27</c:f>
              <c:numCache>
                <c:formatCode>#,##0.0;[Red]\-#,##0.0</c:formatCode>
                <c:ptCount val="10"/>
                <c:pt idx="0">
                  <c:v>38</c:v>
                </c:pt>
                <c:pt idx="1">
                  <c:v>28.199999999999996</c:v>
                </c:pt>
                <c:pt idx="2">
                  <c:v>10.8</c:v>
                </c:pt>
                <c:pt idx="3">
                  <c:v>4.3</c:v>
                </c:pt>
                <c:pt idx="4">
                  <c:v>3.9</c:v>
                </c:pt>
                <c:pt idx="5">
                  <c:v>3.1</c:v>
                </c:pt>
                <c:pt idx="6">
                  <c:v>3.1</c:v>
                </c:pt>
                <c:pt idx="7">
                  <c:v>2.9000000000000004</c:v>
                </c:pt>
                <c:pt idx="8">
                  <c:v>1</c:v>
                </c:pt>
                <c:pt idx="9">
                  <c:v>4.7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67E-4146-B874-312C95C4F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C06-4596-8D69-02F93E45B9F0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C06-4596-8D69-02F93E45B9F0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C06-4596-8D69-02F93E45B9F0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C06-4596-8D69-02F93E45B9F0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C06-4596-8D69-02F93E45B9F0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BC06-4596-8D69-02F93E45B9F0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BC06-4596-8D69-02F93E45B9F0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BC06-4596-8D69-02F93E45B9F0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BC06-4596-8D69-02F93E45B9F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BC06-4596-8D69-02F93E45B9F0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C06-4596-8D69-02F93E45B9F0}"/>
                </c:ext>
              </c:extLst>
            </c:dLbl>
            <c:dLbl>
              <c:idx val="1"/>
              <c:layout>
                <c:manualLayout>
                  <c:x val="2.8354079502438432E-2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C06-4596-8D69-02F93E45B9F0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C06-4596-8D69-02F93E45B9F0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C06-4596-8D69-02F93E45B9F0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C06-4596-8D69-02F93E45B9F0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C06-4596-8D69-02F93E45B9F0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C06-4596-8D69-02F93E45B9F0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C06-4596-8D69-02F93E45B9F0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C06-4596-8D69-02F93E45B9F0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C06-4596-8D69-02F93E45B9F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'7月'!$G$18:$G$27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ベトナム</c:v>
                </c:pt>
                <c:pt idx="6">
                  <c:v>アメリカ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'7月'!$K$18:$K$27</c:f>
              <c:numCache>
                <c:formatCode>#,##0.0;[Red]\-#,##0.0</c:formatCode>
                <c:ptCount val="10"/>
                <c:pt idx="0">
                  <c:v>38.299999999999997</c:v>
                </c:pt>
                <c:pt idx="1">
                  <c:v>28.1</c:v>
                </c:pt>
                <c:pt idx="2">
                  <c:v>10.6</c:v>
                </c:pt>
                <c:pt idx="3">
                  <c:v>4.1000000000000005</c:v>
                </c:pt>
                <c:pt idx="4">
                  <c:v>4</c:v>
                </c:pt>
                <c:pt idx="5">
                  <c:v>3.1</c:v>
                </c:pt>
                <c:pt idx="6">
                  <c:v>3.1</c:v>
                </c:pt>
                <c:pt idx="7">
                  <c:v>2.8000000000000003</c:v>
                </c:pt>
                <c:pt idx="8">
                  <c:v>1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C06-4596-8D69-02F93E45B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B67C-43E0-AFD0-1EC6D384E2A7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B67C-43E0-AFD0-1EC6D384E2A7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B67C-43E0-AFD0-1EC6D384E2A7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B67C-43E0-AFD0-1EC6D384E2A7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B67C-43E0-AFD0-1EC6D384E2A7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B67C-43E0-AFD0-1EC6D384E2A7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B67C-43E0-AFD0-1EC6D384E2A7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B67C-43E0-AFD0-1EC6D384E2A7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B67C-43E0-AFD0-1EC6D384E2A7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B67C-43E0-AFD0-1EC6D384E2A7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67C-43E0-AFD0-1EC6D384E2A7}"/>
                </c:ext>
              </c:extLst>
            </c:dLbl>
            <c:dLbl>
              <c:idx val="1"/>
              <c:layout>
                <c:manualLayout>
                  <c:x val="2.8354079502438432E-2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67C-43E0-AFD0-1EC6D384E2A7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67C-43E0-AFD0-1EC6D384E2A7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67C-43E0-AFD0-1EC6D384E2A7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B67C-43E0-AFD0-1EC6D384E2A7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B67C-43E0-AFD0-1EC6D384E2A7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B67C-43E0-AFD0-1EC6D384E2A7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67C-43E0-AFD0-1EC6D384E2A7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67C-43E0-AFD0-1EC6D384E2A7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67C-43E0-AFD0-1EC6D384E2A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'8月'!$G$18:$G$27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ベトナム</c:v>
                </c:pt>
                <c:pt idx="6">
                  <c:v>タイ</c:v>
                </c:pt>
                <c:pt idx="7">
                  <c:v>アメリカ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'8月'!$K$18:$K$27</c:f>
              <c:numCache>
                <c:formatCode>#,##0.0;[Red]\-#,##0.0</c:formatCode>
                <c:ptCount val="10"/>
                <c:pt idx="0">
                  <c:v>37.9</c:v>
                </c:pt>
                <c:pt idx="1">
                  <c:v>28.799999999999997</c:v>
                </c:pt>
                <c:pt idx="2">
                  <c:v>10.199999999999999</c:v>
                </c:pt>
                <c:pt idx="3">
                  <c:v>4.1000000000000005</c:v>
                </c:pt>
                <c:pt idx="4">
                  <c:v>4</c:v>
                </c:pt>
                <c:pt idx="5">
                  <c:v>3.1</c:v>
                </c:pt>
                <c:pt idx="6">
                  <c:v>3</c:v>
                </c:pt>
                <c:pt idx="7">
                  <c:v>2.8000000000000003</c:v>
                </c:pt>
                <c:pt idx="8">
                  <c:v>1</c:v>
                </c:pt>
                <c:pt idx="9">
                  <c:v>5.0999999999999996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67C-43E0-AFD0-1EC6D384E2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F8FC-4C54-8550-53DD793F3330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F8FC-4C54-8550-53DD793F3330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F8FC-4C54-8550-53DD793F3330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F8FC-4C54-8550-53DD793F3330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F8FC-4C54-8550-53DD793F3330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F8FC-4C54-8550-53DD793F3330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F8FC-4C54-8550-53DD793F3330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F8FC-4C54-8550-53DD793F3330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F8FC-4C54-8550-53DD793F3330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F8FC-4C54-8550-53DD793F3330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8FC-4C54-8550-53DD793F3330}"/>
                </c:ext>
              </c:extLst>
            </c:dLbl>
            <c:dLbl>
              <c:idx val="1"/>
              <c:layout>
                <c:manualLayout>
                  <c:x val="2.8354079502438432E-2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8FC-4C54-8550-53DD793F3330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8FC-4C54-8550-53DD793F3330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F8FC-4C54-8550-53DD793F3330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F8FC-4C54-8550-53DD793F3330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F8FC-4C54-8550-53DD793F3330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F8FC-4C54-8550-53DD793F3330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8FC-4C54-8550-53DD793F3330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8FC-4C54-8550-53DD793F3330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8FC-4C54-8550-53DD793F333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'9月'!$G$18:$G$27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ベトナム</c:v>
                </c:pt>
                <c:pt idx="6">
                  <c:v>タイ</c:v>
                </c:pt>
                <c:pt idx="7">
                  <c:v>アメリカ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'9月'!$K$18:$K$27</c:f>
              <c:numCache>
                <c:formatCode>#,##0.0;[Red]\-#,##0.0</c:formatCode>
                <c:ptCount val="10"/>
                <c:pt idx="0">
                  <c:v>37.5</c:v>
                </c:pt>
                <c:pt idx="1">
                  <c:v>28.7</c:v>
                </c:pt>
                <c:pt idx="2">
                  <c:v>10.9</c:v>
                </c:pt>
                <c:pt idx="3">
                  <c:v>4.1000000000000005</c:v>
                </c:pt>
                <c:pt idx="4">
                  <c:v>3.9</c:v>
                </c:pt>
                <c:pt idx="5">
                  <c:v>3.1</c:v>
                </c:pt>
                <c:pt idx="6">
                  <c:v>2.9000000000000004</c:v>
                </c:pt>
                <c:pt idx="7">
                  <c:v>2.9000000000000004</c:v>
                </c:pt>
                <c:pt idx="8">
                  <c:v>1</c:v>
                </c:pt>
                <c:pt idx="9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8FC-4C54-8550-53DD793F3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E147-4C3E-8BA7-8478D330D789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E147-4C3E-8BA7-8478D330D789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E147-4C3E-8BA7-8478D330D789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E147-4C3E-8BA7-8478D330D789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E147-4C3E-8BA7-8478D330D789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E147-4C3E-8BA7-8478D330D789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E147-4C3E-8BA7-8478D330D789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E147-4C3E-8BA7-8478D330D789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E147-4C3E-8BA7-8478D330D789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E147-4C3E-8BA7-8478D330D789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147-4C3E-8BA7-8478D330D789}"/>
                </c:ext>
              </c:extLst>
            </c:dLbl>
            <c:dLbl>
              <c:idx val="1"/>
              <c:layout>
                <c:manualLayout>
                  <c:x val="2.8354079502438432E-2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147-4C3E-8BA7-8478D330D789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147-4C3E-8BA7-8478D330D789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147-4C3E-8BA7-8478D330D789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147-4C3E-8BA7-8478D330D789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147-4C3E-8BA7-8478D330D789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147-4C3E-8BA7-8478D330D789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147-4C3E-8BA7-8478D330D789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147-4C3E-8BA7-8478D330D789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E147-4C3E-8BA7-8478D330D78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'10月'!$G$18:$G$27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ベトナム</c:v>
                </c:pt>
                <c:pt idx="6">
                  <c:v>タイ</c:v>
                </c:pt>
                <c:pt idx="7">
                  <c:v>アメリカ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'10月'!$K$18:$K$27</c:f>
              <c:numCache>
                <c:formatCode>#,##0.0;[Red]\-#,##0.0</c:formatCode>
                <c:ptCount val="10"/>
                <c:pt idx="0">
                  <c:v>38.200000000000003</c:v>
                </c:pt>
                <c:pt idx="1">
                  <c:v>28.599999999999998</c:v>
                </c:pt>
                <c:pt idx="2">
                  <c:v>10.9</c:v>
                </c:pt>
                <c:pt idx="3">
                  <c:v>4.2</c:v>
                </c:pt>
                <c:pt idx="4">
                  <c:v>3.5000000000000004</c:v>
                </c:pt>
                <c:pt idx="5">
                  <c:v>3.2</c:v>
                </c:pt>
                <c:pt idx="6">
                  <c:v>2.8000000000000003</c:v>
                </c:pt>
                <c:pt idx="7">
                  <c:v>2.8000000000000003</c:v>
                </c:pt>
                <c:pt idx="8">
                  <c:v>1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147-4C3E-8BA7-8478D330D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D8F7-46A1-9863-C90A4910C116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D8F7-46A1-9863-C90A4910C116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D8F7-46A1-9863-C90A4910C116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D8F7-46A1-9863-C90A4910C116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D8F7-46A1-9863-C90A4910C116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D8F7-46A1-9863-C90A4910C116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D8F7-46A1-9863-C90A4910C116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D8F7-46A1-9863-C90A4910C116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D8F7-46A1-9863-C90A4910C116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12-D8F7-46A1-9863-C90A4910C116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F7-46A1-9863-C90A4910C116}"/>
                </c:ext>
              </c:extLst>
            </c:dLbl>
            <c:dLbl>
              <c:idx val="1"/>
              <c:layout>
                <c:manualLayout>
                  <c:x val="2.8354079502438432E-2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F7-46A1-9863-C90A4910C116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F7-46A1-9863-C90A4910C116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8F7-46A1-9863-C90A4910C116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8F7-46A1-9863-C90A4910C116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D8F7-46A1-9863-C90A4910C116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D8F7-46A1-9863-C90A4910C116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8F7-46A1-9863-C90A4910C116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8F7-46A1-9863-C90A4910C116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8F7-46A1-9863-C90A4910C11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'11月'!$G$18:$G$27</c:f>
              <c:strCache>
                <c:ptCount val="10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ベトナム</c:v>
                </c:pt>
                <c:pt idx="6">
                  <c:v>アメリカ</c:v>
                </c:pt>
                <c:pt idx="7">
                  <c:v>タイ</c:v>
                </c:pt>
                <c:pt idx="8">
                  <c:v>パキスタン</c:v>
                </c:pt>
                <c:pt idx="9">
                  <c:v>その他</c:v>
                </c:pt>
              </c:strCache>
            </c:strRef>
          </c:cat>
          <c:val>
            <c:numRef>
              <c:f>'11月'!$K$18:$K$27</c:f>
              <c:numCache>
                <c:formatCode>#,##0.0;[Red]\-#,##0.0</c:formatCode>
                <c:ptCount val="10"/>
                <c:pt idx="0">
                  <c:v>37.4</c:v>
                </c:pt>
                <c:pt idx="1">
                  <c:v>29.2</c:v>
                </c:pt>
                <c:pt idx="2">
                  <c:v>10.8</c:v>
                </c:pt>
                <c:pt idx="3">
                  <c:v>4.2</c:v>
                </c:pt>
                <c:pt idx="4">
                  <c:v>3.5000000000000004</c:v>
                </c:pt>
                <c:pt idx="5">
                  <c:v>3.2</c:v>
                </c:pt>
                <c:pt idx="6">
                  <c:v>3</c:v>
                </c:pt>
                <c:pt idx="7">
                  <c:v>2.8000000000000003</c:v>
                </c:pt>
                <c:pt idx="8">
                  <c:v>1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D8F7-46A1-9863-C90A4910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国籍別人口割合</a:t>
            </a:r>
          </a:p>
        </c:rich>
      </c:tx>
      <c:layout>
        <c:manualLayout>
          <c:xMode val="edge"/>
          <c:yMode val="edge"/>
          <c:x val="0.35183354555928037"/>
          <c:y val="2.7438205738301403E-2"/>
        </c:manualLayout>
      </c:layout>
      <c:overlay val="0"/>
      <c:spPr>
        <a:ln>
          <a:solidFill>
            <a:srgbClr val="000000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25320734908136483"/>
          <c:y val="0.35808209214812003"/>
          <c:w val="0.53609707482216906"/>
          <c:h val="0.55708882775195279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</c:spPr>
          <c:dPt>
            <c:idx val="0"/>
            <c:bubble3D val="0"/>
            <c:spPr>
              <a:gradFill rotWithShape="0">
                <a:gsLst>
                  <a:gs pos="0">
                    <a:srgbClr val="9999FF"/>
                  </a:gs>
                  <a:gs pos="100000">
                    <a:srgbClr val="9999FF">
                      <a:gamma/>
                      <a:tint val="18039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1-59AF-4844-BA6C-142D098786BF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00FF00"/>
                  </a:gs>
                  <a:gs pos="100000">
                    <a:srgbClr val="00FF00">
                      <a:gamma/>
                      <a:tint val="24314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3-59AF-4844-BA6C-142D098786BF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FFCC99"/>
                  </a:gs>
                  <a:gs pos="100000">
                    <a:srgbClr val="FFCC99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5-59AF-4844-BA6C-142D098786BF}"/>
              </c:ext>
            </c:extLst>
          </c:dPt>
          <c:dPt>
            <c:idx val="3"/>
            <c:bubble3D val="0"/>
            <c:spPr>
              <a:gradFill rotWithShape="0">
                <a:gsLst>
                  <a:gs pos="0">
                    <a:srgbClr val="FFFF00"/>
                  </a:gs>
                  <a:gs pos="100000">
                    <a:srgbClr val="FFFF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7-59AF-4844-BA6C-142D098786BF}"/>
              </c:ext>
            </c:extLst>
          </c:dPt>
          <c:dPt>
            <c:idx val="4"/>
            <c:bubble3D val="0"/>
            <c:spPr>
              <a:gradFill rotWithShape="0">
                <a:gsLst>
                  <a:gs pos="0">
                    <a:srgbClr val="FFCC00"/>
                  </a:gs>
                  <a:gs pos="100000">
                    <a:srgbClr val="FFCC00">
                      <a:gamma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9-59AF-4844-BA6C-142D098786BF}"/>
              </c:ext>
            </c:extLst>
          </c:dPt>
          <c:dPt>
            <c:idx val="5"/>
            <c:bubble3D val="0"/>
            <c:spPr>
              <a:gradFill rotWithShape="0">
                <a:gsLst>
                  <a:gs pos="0">
                    <a:srgbClr val="FF8080"/>
                  </a:gs>
                  <a:gs pos="100000">
                    <a:srgbClr val="FF8080">
                      <a:gamma/>
                      <a:shade val="90980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B-59AF-4844-BA6C-142D098786BF}"/>
              </c:ext>
            </c:extLst>
          </c:dPt>
          <c:dPt>
            <c:idx val="6"/>
            <c:bubble3D val="0"/>
            <c:spPr>
              <a:gradFill rotWithShape="0">
                <a:gsLst>
                  <a:gs pos="0">
                    <a:srgbClr val="99CC00"/>
                  </a:gs>
                  <a:gs pos="100000">
                    <a:srgbClr val="99CC00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D-59AF-4844-BA6C-142D098786BF}"/>
              </c:ext>
            </c:extLst>
          </c:dPt>
          <c:dPt>
            <c:idx val="7"/>
            <c:bubble3D val="0"/>
            <c:spPr>
              <a:gradFill rotWithShape="0">
                <a:gsLst>
                  <a:gs pos="0">
                    <a:srgbClr val="CCCCFF"/>
                  </a:gs>
                  <a:gs pos="100000">
                    <a:srgbClr val="CCCCFF">
                      <a:gamma/>
                      <a:shade val="81961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0F-59AF-4844-BA6C-142D098786BF}"/>
              </c:ext>
            </c:extLst>
          </c:dPt>
          <c:dPt>
            <c:idx val="8"/>
            <c:bubble3D val="0"/>
            <c:spPr>
              <a:gradFill rotWithShape="0">
                <a:gsLst>
                  <a:gs pos="0">
                    <a:srgbClr val="00FFFF"/>
                  </a:gs>
                  <a:gs pos="100000">
                    <a:srgbClr val="00FFFF">
                      <a:gamma/>
                      <a:shade val="87843"/>
                      <a:invGamma/>
                    </a:srgbClr>
                  </a:gs>
                </a:gsLst>
                <a:lin ang="5400000" scaled="1"/>
              </a:gradFill>
            </c:spPr>
            <c:extLst>
              <c:ext xmlns:c16="http://schemas.microsoft.com/office/drawing/2014/chart" uri="{C3380CC4-5D6E-409C-BE32-E72D297353CC}">
                <c16:uniqueId val="{00000011-59AF-4844-BA6C-142D098786BF}"/>
              </c:ext>
            </c:extLst>
          </c:dPt>
          <c:dLbls>
            <c:dLbl>
              <c:idx val="0"/>
              <c:layout>
                <c:manualLayout>
                  <c:x val="-0.18164254220697659"/>
                  <c:y val="6.937408524868962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9AF-4844-BA6C-142D098786BF}"/>
                </c:ext>
              </c:extLst>
            </c:dLbl>
            <c:dLbl>
              <c:idx val="1"/>
              <c:layout>
                <c:manualLayout>
                  <c:x val="2.8354079502438432E-2"/>
                  <c:y val="-0.16355777957661835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9AF-4844-BA6C-142D098786BF}"/>
                </c:ext>
              </c:extLst>
            </c:dLbl>
            <c:dLbl>
              <c:idx val="2"/>
              <c:layout>
                <c:manualLayout>
                  <c:x val="0.18550730663617543"/>
                  <c:y val="-2.4784425311322068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9AF-4844-BA6C-142D098786BF}"/>
                </c:ext>
              </c:extLst>
            </c:dLbl>
            <c:dLbl>
              <c:idx val="3"/>
              <c:layout>
                <c:manualLayout>
                  <c:x val="-0.12003216590755168"/>
                  <c:y val="0.16952535138715144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9AF-4844-BA6C-142D098786BF}"/>
                </c:ext>
              </c:extLst>
            </c:dLbl>
            <c:dLbl>
              <c:idx val="4"/>
              <c:layout>
                <c:manualLayout>
                  <c:x val="-7.6406614817319612E-2"/>
                  <c:y val="5.6524803558433701E-2"/>
                </c:manualLayout>
              </c:layout>
              <c:tx>
                <c:rich>
                  <a:bodyPr anchor="ctr" anchorCtr="1"/>
                  <a:lstStyle/>
                  <a:p>
                    <a:pPr>
                      <a:defRPr/>
                    </a:pPr>
                    <a:r>
                      <a:rPr lang="ja-JP" altLang="en-US"/>
                      <a:t>インドネシア　</a:t>
                    </a:r>
                    <a:r>
                      <a:rPr lang="en-US" altLang="ja-JP"/>
                      <a:t>4%</a:t>
                    </a:r>
                  </a:p>
                </c:rich>
              </c:tx>
              <c:spPr/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9AF-4844-BA6C-142D098786BF}"/>
                </c:ext>
              </c:extLst>
            </c:dLbl>
            <c:dLbl>
              <c:idx val="5"/>
              <c:layout>
                <c:manualLayout>
                  <c:x val="-0.1934620892832587"/>
                  <c:y val="-3.44687287920785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59AF-4844-BA6C-142D098786BF}"/>
                </c:ext>
              </c:extLst>
            </c:dLbl>
            <c:dLbl>
              <c:idx val="6"/>
              <c:layout>
                <c:manualLayout>
                  <c:x val="-3.7521214756130947E-2"/>
                  <c:y val="-4.6516708775888996E-2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59AF-4844-BA6C-142D098786BF}"/>
                </c:ext>
              </c:extLst>
            </c:dLbl>
            <c:dLbl>
              <c:idx val="7"/>
              <c:layout>
                <c:manualLayout>
                  <c:x val="1.0396917895458224E-2"/>
                  <c:y val="-0.12103253448459128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59AF-4844-BA6C-142D098786BF}"/>
                </c:ext>
              </c:extLst>
            </c:dLbl>
            <c:dLbl>
              <c:idx val="8"/>
              <c:layout>
                <c:manualLayout>
                  <c:x val="0.21387630227203194"/>
                  <c:y val="-0.10606912453700297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59AF-4844-BA6C-142D098786BF}"/>
                </c:ext>
              </c:extLst>
            </c:dLbl>
            <c:dLbl>
              <c:idx val="9"/>
              <c:layout>
                <c:manualLayout>
                  <c:x val="0.29165699188219835"/>
                  <c:y val="-6.7934031610534665E-3"/>
                </c:manualLayout>
              </c:layout>
              <c:spPr/>
              <c:txPr>
                <a:bodyPr anchor="ctr" anchorCtr="1"/>
                <a:lstStyle/>
                <a:p>
                  <a:pPr>
                    <a:defRPr/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59AF-4844-BA6C-142D098786B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'12月'!$G$18:$G$26</c:f>
              <c:strCache>
                <c:ptCount val="9"/>
                <c:pt idx="0">
                  <c:v>韓国</c:v>
                </c:pt>
                <c:pt idx="1">
                  <c:v>中国</c:v>
                </c:pt>
                <c:pt idx="2">
                  <c:v>フィリピン</c:v>
                </c:pt>
                <c:pt idx="3">
                  <c:v>朝鮮</c:v>
                </c:pt>
                <c:pt idx="4">
                  <c:v>インドネシア</c:v>
                </c:pt>
                <c:pt idx="5">
                  <c:v>ベトナム</c:v>
                </c:pt>
                <c:pt idx="6">
                  <c:v>アメリカ</c:v>
                </c:pt>
                <c:pt idx="7">
                  <c:v>タイ</c:v>
                </c:pt>
                <c:pt idx="8">
                  <c:v>その他</c:v>
                </c:pt>
              </c:strCache>
            </c:strRef>
          </c:cat>
          <c:val>
            <c:numRef>
              <c:f>'12月'!$K$18:$K$26</c:f>
              <c:numCache>
                <c:formatCode>#,##0.0;[Red]\-#,##0.0</c:formatCode>
                <c:ptCount val="9"/>
                <c:pt idx="0">
                  <c:v>37.5</c:v>
                </c:pt>
                <c:pt idx="1">
                  <c:v>29.4</c:v>
                </c:pt>
                <c:pt idx="2">
                  <c:v>10.9</c:v>
                </c:pt>
                <c:pt idx="3">
                  <c:v>4.2</c:v>
                </c:pt>
                <c:pt idx="4">
                  <c:v>4</c:v>
                </c:pt>
                <c:pt idx="5">
                  <c:v>3.2</c:v>
                </c:pt>
                <c:pt idx="6">
                  <c:v>3.2</c:v>
                </c:pt>
                <c:pt idx="7">
                  <c:v>1.3</c:v>
                </c:pt>
                <c:pt idx="8">
                  <c:v>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59AF-4844-BA6C-142D09878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0.18725</cdr:x>
      <cdr:y>0.47397</cdr:y>
    </cdr:from>
    <cdr:to>
      <cdr:x>0.33231</cdr:x>
      <cdr:y>0.47397</cdr:y>
    </cdr:to>
    <cdr:sp macro="" textlink="">
      <cdr:nvSpPr>
        <cdr:cNvPr id="205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7355" y="1687097"/>
          <a:ext cx="52227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0.18701</cdr:x>
      <cdr:y>0.47397</cdr:y>
    </cdr:from>
    <cdr:to>
      <cdr:x>0.33158</cdr:x>
      <cdr:y>0.47397</cdr:y>
    </cdr:to>
    <cdr:sp macro="" textlink="">
      <cdr:nvSpPr>
        <cdr:cNvPr id="205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6478" y="1687097"/>
          <a:ext cx="52052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0.47397</cdr:y>
    </cdr:from>
    <cdr:to>
      <cdr:x>0.33231</cdr:x>
      <cdr:y>0.47397</cdr:y>
    </cdr:to>
    <cdr:sp macro="" textlink="">
      <cdr:nvSpPr>
        <cdr:cNvPr id="20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687097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0.1726</cdr:x>
      <cdr:y>0.47397</cdr:y>
    </cdr:from>
    <cdr:to>
      <cdr:x>0.34151</cdr:x>
      <cdr:y>0.47397</cdr:y>
    </cdr:to>
    <cdr:sp macro="" textlink="">
      <cdr:nvSpPr>
        <cdr:cNvPr id="20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35957" y="1449175"/>
          <a:ext cx="52449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0.16461</cdr:x>
      <cdr:y>0.53236</cdr:y>
    </cdr:from>
    <cdr:to>
      <cdr:x>0.31016</cdr:x>
      <cdr:y>0.53236</cdr:y>
    </cdr:to>
    <cdr:sp macro="" textlink="">
      <cdr:nvSpPr>
        <cdr:cNvPr id="205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594106" y="1898009"/>
          <a:ext cx="523151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0.18676</cdr:x>
      <cdr:y>0.49027</cdr:y>
    </cdr:from>
    <cdr:to>
      <cdr:x>0.33231</cdr:x>
      <cdr:y>0.49027</cdr:y>
    </cdr:to>
    <cdr:sp macro="" textlink="">
      <cdr:nvSpPr>
        <cdr:cNvPr id="205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675602" y="1745012"/>
          <a:ext cx="52402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0.25525</cdr:x>
      <cdr:y>0.751</cdr:y>
    </cdr:from>
    <cdr:to>
      <cdr:x>0.25525</cdr:x>
      <cdr:y>0.75148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933450" y="28289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1</xdr:row>
      <xdr:rowOff>219075</xdr:rowOff>
    </xdr:from>
    <xdr:to>
      <xdr:col>10</xdr:col>
      <xdr:colOff>447675</xdr:colOff>
      <xdr:row>14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133350</xdr:colOff>
      <xdr:row>7</xdr:row>
      <xdr:rowOff>180975</xdr:rowOff>
    </xdr:from>
    <xdr:to>
      <xdr:col>13</xdr:col>
      <xdr:colOff>38100</xdr:colOff>
      <xdr:row>7</xdr:row>
      <xdr:rowOff>180975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7839075" y="2038350"/>
          <a:ext cx="4286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85725</xdr:colOff>
      <xdr:row>7</xdr:row>
      <xdr:rowOff>171450</xdr:rowOff>
    </xdr:from>
    <xdr:to>
      <xdr:col>13</xdr:col>
      <xdr:colOff>66675</xdr:colOff>
      <xdr:row>7</xdr:row>
      <xdr:rowOff>171450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7791450" y="2028825"/>
          <a:ext cx="50482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76200</xdr:colOff>
      <xdr:row>7</xdr:row>
      <xdr:rowOff>171450</xdr:rowOff>
    </xdr:from>
    <xdr:to>
      <xdr:col>13</xdr:col>
      <xdr:colOff>28575</xdr:colOff>
      <xdr:row>7</xdr:row>
      <xdr:rowOff>171450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7781925" y="2028825"/>
          <a:ext cx="476250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5</xdr:col>
      <xdr:colOff>209550</xdr:colOff>
      <xdr:row>0</xdr:row>
      <xdr:rowOff>209550</xdr:rowOff>
    </xdr:from>
    <xdr:to>
      <xdr:col>11</xdr:col>
      <xdr:colOff>9525</xdr:colOff>
      <xdr:row>16</xdr:row>
      <xdr:rowOff>57150</xdr:rowOff>
    </xdr:to>
    <xdr:sp macro="" textlink="">
      <xdr:nvSpPr>
        <xdr:cNvPr id="6" name="Rectangle 6"/>
        <xdr:cNvSpPr>
          <a:spLocks noChangeArrowheads="1"/>
        </xdr:cNvSpPr>
      </xdr:nvSpPr>
      <xdr:spPr bwMode="auto">
        <a:xfrm>
          <a:off x="3924300" y="209550"/>
          <a:ext cx="3028950" cy="393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400050</xdr:colOff>
      <xdr:row>0</xdr:row>
      <xdr:rowOff>123825</xdr:rowOff>
    </xdr:from>
    <xdr:to>
      <xdr:col>11</xdr:col>
      <xdr:colOff>428625</xdr:colOff>
      <xdr:row>18</xdr:row>
      <xdr:rowOff>28575</xdr:rowOff>
    </xdr:to>
    <xdr:sp macro="" textlink="">
      <xdr:nvSpPr>
        <xdr:cNvPr id="7" name="Rectangle 7"/>
        <xdr:cNvSpPr>
          <a:spLocks noChangeArrowheads="1"/>
        </xdr:cNvSpPr>
      </xdr:nvSpPr>
      <xdr:spPr bwMode="auto">
        <a:xfrm>
          <a:off x="4371975" y="123825"/>
          <a:ext cx="3000375" cy="448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142875</xdr:colOff>
      <xdr:row>7</xdr:row>
      <xdr:rowOff>171450</xdr:rowOff>
    </xdr:from>
    <xdr:to>
      <xdr:col>13</xdr:col>
      <xdr:colOff>142875</xdr:colOff>
      <xdr:row>7</xdr:row>
      <xdr:rowOff>171450</xdr:rowOff>
    </xdr:to>
    <xdr:sp macro="" textlink="">
      <xdr:nvSpPr>
        <xdr:cNvPr id="8" name="Line 8"/>
        <xdr:cNvSpPr>
          <a:spLocks noChangeShapeType="1"/>
        </xdr:cNvSpPr>
      </xdr:nvSpPr>
      <xdr:spPr bwMode="auto">
        <a:xfrm>
          <a:off x="7848600" y="2028825"/>
          <a:ext cx="523875" cy="0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14</xdr:col>
      <xdr:colOff>0</xdr:colOff>
      <xdr:row>3</xdr:row>
      <xdr:rowOff>161925</xdr:rowOff>
    </xdr:from>
    <xdr:to>
      <xdr:col>14</xdr:col>
      <xdr:colOff>142875</xdr:colOff>
      <xdr:row>6</xdr:row>
      <xdr:rowOff>76200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H="1">
          <a:off x="8753475" y="1028700"/>
          <a:ext cx="142875" cy="65722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228600</xdr:colOff>
      <xdr:row>6</xdr:row>
      <xdr:rowOff>9525</xdr:rowOff>
    </xdr:from>
    <xdr:to>
      <xdr:col>13</xdr:col>
      <xdr:colOff>219075</xdr:colOff>
      <xdr:row>7</xdr:row>
      <xdr:rowOff>19050</xdr:rowOff>
    </xdr:to>
    <xdr:sp macro="" textlink="">
      <xdr:nvSpPr>
        <xdr:cNvPr id="10" name="Line 10"/>
        <xdr:cNvSpPr>
          <a:spLocks noChangeShapeType="1"/>
        </xdr:cNvSpPr>
      </xdr:nvSpPr>
      <xdr:spPr bwMode="auto">
        <a:xfrm>
          <a:off x="7934325" y="1619250"/>
          <a:ext cx="514350" cy="257175"/>
        </a:xfrm>
        <a:prstGeom prst="line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0331foreigne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1231foreigner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60131foreigne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0430foreigne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0531foreigne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0630foreign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0731foreign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0831foreigne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0930foreign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1031foreigne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12375;&#12356;&#12501;&#12457;&#12523;&#12480;&#12540;/2015010800142_192_168_0_31_docs_2011090500392_files_251130foreign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（H25.3.31）"/>
      <sheetName val="Sheet1"/>
    </sheetNames>
    <sheetDataSet>
      <sheetData sheetId="0">
        <row r="18">
          <cell r="G18" t="str">
            <v>韓国</v>
          </cell>
          <cell r="K18">
            <v>37.799999999999997</v>
          </cell>
        </row>
        <row r="19">
          <cell r="G19" t="str">
            <v>中国</v>
          </cell>
          <cell r="K19">
            <v>27.800000000000004</v>
          </cell>
        </row>
        <row r="20">
          <cell r="G20" t="str">
            <v>フィリピン</v>
          </cell>
          <cell r="K20">
            <v>11.200000000000001</v>
          </cell>
        </row>
        <row r="21">
          <cell r="G21" t="str">
            <v>朝鮮</v>
          </cell>
          <cell r="K21">
            <v>4.5</v>
          </cell>
        </row>
        <row r="22">
          <cell r="G22" t="str">
            <v>インドネシア</v>
          </cell>
          <cell r="K22">
            <v>4</v>
          </cell>
        </row>
        <row r="23">
          <cell r="G23" t="str">
            <v>アメリカ</v>
          </cell>
          <cell r="K23">
            <v>3.2</v>
          </cell>
        </row>
        <row r="24">
          <cell r="G24" t="str">
            <v>ベトナム</v>
          </cell>
          <cell r="K24">
            <v>3.2</v>
          </cell>
        </row>
        <row r="25">
          <cell r="G25" t="str">
            <v>タイ</v>
          </cell>
          <cell r="K25">
            <v>3</v>
          </cell>
        </row>
        <row r="26">
          <cell r="G26" t="str">
            <v>パキスタン</v>
          </cell>
          <cell r="K26">
            <v>1</v>
          </cell>
        </row>
        <row r="27">
          <cell r="G27" t="str">
            <v>その他</v>
          </cell>
          <cell r="K27">
            <v>4.3</v>
          </cell>
        </row>
      </sheetData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5.12.31)"/>
      <sheetName val="Sheet1"/>
    </sheetNames>
    <sheetDataSet>
      <sheetData sheetId="0">
        <row r="18">
          <cell r="G18" t="str">
            <v>韓国</v>
          </cell>
          <cell r="K18">
            <v>36.6</v>
          </cell>
        </row>
        <row r="19">
          <cell r="G19" t="str">
            <v>中国</v>
          </cell>
          <cell r="K19">
            <v>28.4</v>
          </cell>
        </row>
        <row r="20">
          <cell r="G20" t="str">
            <v>フィリピン</v>
          </cell>
          <cell r="K20">
            <v>10.9</v>
          </cell>
        </row>
        <row r="21">
          <cell r="G21" t="str">
            <v>インドネシア</v>
          </cell>
          <cell r="K21">
            <v>5.7</v>
          </cell>
        </row>
        <row r="22">
          <cell r="G22" t="str">
            <v>朝鮮</v>
          </cell>
          <cell r="K22">
            <v>4.2</v>
          </cell>
        </row>
        <row r="23">
          <cell r="G23" t="str">
            <v>ベトナム</v>
          </cell>
          <cell r="K23">
            <v>3.3000000000000003</v>
          </cell>
        </row>
        <row r="24">
          <cell r="G24" t="str">
            <v>アメリカ</v>
          </cell>
          <cell r="K24">
            <v>3.2</v>
          </cell>
        </row>
        <row r="25">
          <cell r="G25" t="str">
            <v>タイ</v>
          </cell>
          <cell r="K25">
            <v>1.3</v>
          </cell>
        </row>
        <row r="26">
          <cell r="G26" t="str">
            <v>その他</v>
          </cell>
          <cell r="K26">
            <v>6.5</v>
          </cell>
        </row>
      </sheetData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6.1.31)"/>
      <sheetName val="Sheet1"/>
    </sheetNames>
    <sheetDataSet>
      <sheetData sheetId="0">
        <row r="18">
          <cell r="G18" t="str">
            <v>韓国</v>
          </cell>
          <cell r="K18">
            <v>36</v>
          </cell>
        </row>
        <row r="19">
          <cell r="G19" t="str">
            <v>中国</v>
          </cell>
          <cell r="K19">
            <v>28.4</v>
          </cell>
        </row>
        <row r="20">
          <cell r="G20" t="str">
            <v>フィリピン</v>
          </cell>
          <cell r="K20">
            <v>10.9</v>
          </cell>
        </row>
        <row r="21">
          <cell r="G21" t="str">
            <v>インドネシア</v>
          </cell>
          <cell r="K21">
            <v>5.6000000000000005</v>
          </cell>
        </row>
        <row r="22">
          <cell r="G22" t="str">
            <v>朝鮮</v>
          </cell>
          <cell r="K22">
            <v>4.1000000000000005</v>
          </cell>
        </row>
        <row r="23">
          <cell r="G23" t="str">
            <v>ベトナム</v>
          </cell>
          <cell r="K23">
            <v>3.3000000000000003</v>
          </cell>
        </row>
        <row r="24">
          <cell r="G24" t="str">
            <v>アメリカ</v>
          </cell>
          <cell r="K24">
            <v>3</v>
          </cell>
        </row>
        <row r="25">
          <cell r="G25" t="str">
            <v>タイ</v>
          </cell>
          <cell r="K25">
            <v>2.2999999999999998</v>
          </cell>
        </row>
        <row r="26">
          <cell r="G26" t="str">
            <v>その他</v>
          </cell>
          <cell r="K26">
            <v>6.3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（H25.4.30"/>
      <sheetName val="Sheet1"/>
    </sheetNames>
    <sheetDataSet>
      <sheetData sheetId="0">
        <row r="18">
          <cell r="G18" t="str">
            <v>韓国</v>
          </cell>
          <cell r="K18">
            <v>38.299999999999997</v>
          </cell>
        </row>
        <row r="19">
          <cell r="G19" t="str">
            <v>中国</v>
          </cell>
          <cell r="K19">
            <v>27.700000000000003</v>
          </cell>
        </row>
        <row r="20">
          <cell r="G20" t="str">
            <v>フィリピン</v>
          </cell>
          <cell r="K20">
            <v>11.1</v>
          </cell>
        </row>
        <row r="21">
          <cell r="G21" t="str">
            <v>朝鮮</v>
          </cell>
          <cell r="K21">
            <v>4.3</v>
          </cell>
        </row>
        <row r="22">
          <cell r="G22" t="str">
            <v>インドネシア</v>
          </cell>
          <cell r="K22">
            <v>4.1000000000000005</v>
          </cell>
        </row>
        <row r="23">
          <cell r="G23" t="str">
            <v>ベトナム</v>
          </cell>
          <cell r="K23">
            <v>3.1</v>
          </cell>
        </row>
        <row r="24">
          <cell r="G24" t="str">
            <v>アメリカ</v>
          </cell>
          <cell r="K24">
            <v>3</v>
          </cell>
        </row>
        <row r="25">
          <cell r="G25" t="str">
            <v>タイ</v>
          </cell>
          <cell r="K25">
            <v>3</v>
          </cell>
        </row>
        <row r="26">
          <cell r="G26" t="str">
            <v>パキスタン</v>
          </cell>
          <cell r="K26">
            <v>1</v>
          </cell>
        </row>
        <row r="27">
          <cell r="G27" t="str">
            <v>その他</v>
          </cell>
          <cell r="K27">
            <v>4.5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5.5.31)"/>
      <sheetName val="Sheet1"/>
    </sheetNames>
    <sheetDataSet>
      <sheetData sheetId="0">
        <row r="18">
          <cell r="G18" t="str">
            <v>韓国</v>
          </cell>
          <cell r="K18">
            <v>38</v>
          </cell>
        </row>
        <row r="19">
          <cell r="G19" t="str">
            <v>中国</v>
          </cell>
          <cell r="K19">
            <v>28.199999999999996</v>
          </cell>
        </row>
        <row r="20">
          <cell r="G20" t="str">
            <v>フィリピン</v>
          </cell>
          <cell r="K20">
            <v>10.8</v>
          </cell>
        </row>
        <row r="21">
          <cell r="G21" t="str">
            <v>朝鮮</v>
          </cell>
          <cell r="K21">
            <v>4.3</v>
          </cell>
        </row>
        <row r="22">
          <cell r="G22" t="str">
            <v>インドネシア</v>
          </cell>
          <cell r="K22">
            <v>3.9</v>
          </cell>
        </row>
        <row r="23">
          <cell r="G23" t="str">
            <v>ベトナム</v>
          </cell>
          <cell r="K23">
            <v>3.1</v>
          </cell>
        </row>
        <row r="24">
          <cell r="G24" t="str">
            <v>アメリカ</v>
          </cell>
          <cell r="K24">
            <v>3.1</v>
          </cell>
        </row>
        <row r="25">
          <cell r="G25" t="str">
            <v>タイ</v>
          </cell>
          <cell r="K25">
            <v>2.9000000000000004</v>
          </cell>
        </row>
        <row r="26">
          <cell r="G26" t="str">
            <v>パキスタン</v>
          </cell>
          <cell r="K26">
            <v>1</v>
          </cell>
        </row>
        <row r="27">
          <cell r="G27" t="str">
            <v>その他</v>
          </cell>
          <cell r="K27">
            <v>4.7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5.6.30)"/>
      <sheetName val="Sheet1"/>
    </sheetNames>
    <sheetDataSet>
      <sheetData sheetId="0">
        <row r="18">
          <cell r="G18" t="str">
            <v>韓国</v>
          </cell>
          <cell r="K18">
            <v>38.299999999999997</v>
          </cell>
        </row>
        <row r="19">
          <cell r="G19" t="str">
            <v>中国</v>
          </cell>
          <cell r="K19">
            <v>28.1</v>
          </cell>
        </row>
        <row r="20">
          <cell r="G20" t="str">
            <v>フィリピン</v>
          </cell>
          <cell r="K20">
            <v>10.6</v>
          </cell>
        </row>
        <row r="21">
          <cell r="G21" t="str">
            <v>朝鮮</v>
          </cell>
          <cell r="K21">
            <v>4.1000000000000005</v>
          </cell>
        </row>
        <row r="22">
          <cell r="G22" t="str">
            <v>インドネシア</v>
          </cell>
          <cell r="K22">
            <v>4</v>
          </cell>
        </row>
        <row r="23">
          <cell r="G23" t="str">
            <v>ベトナム</v>
          </cell>
          <cell r="K23">
            <v>3.1</v>
          </cell>
        </row>
        <row r="24">
          <cell r="G24" t="str">
            <v>アメリカ</v>
          </cell>
          <cell r="K24">
            <v>3.1</v>
          </cell>
        </row>
        <row r="25">
          <cell r="G25" t="str">
            <v>タイ</v>
          </cell>
          <cell r="K25">
            <v>2.8000000000000003</v>
          </cell>
        </row>
        <row r="26">
          <cell r="G26" t="str">
            <v>パキスタン</v>
          </cell>
          <cell r="K26">
            <v>1</v>
          </cell>
        </row>
        <row r="27">
          <cell r="G27" t="str">
            <v>その他</v>
          </cell>
          <cell r="K27">
            <v>5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5.7.31)"/>
      <sheetName val="Sheet1"/>
    </sheetNames>
    <sheetDataSet>
      <sheetData sheetId="0">
        <row r="18">
          <cell r="G18" t="str">
            <v>韓国</v>
          </cell>
          <cell r="K18">
            <v>37.9</v>
          </cell>
        </row>
        <row r="19">
          <cell r="G19" t="str">
            <v>中国</v>
          </cell>
          <cell r="K19">
            <v>28.799999999999997</v>
          </cell>
        </row>
        <row r="20">
          <cell r="G20" t="str">
            <v>フィリピン</v>
          </cell>
          <cell r="K20">
            <v>10.199999999999999</v>
          </cell>
        </row>
        <row r="21">
          <cell r="G21" t="str">
            <v>朝鮮</v>
          </cell>
          <cell r="K21">
            <v>4.1000000000000005</v>
          </cell>
        </row>
        <row r="22">
          <cell r="G22" t="str">
            <v>インドネシア</v>
          </cell>
          <cell r="K22">
            <v>4</v>
          </cell>
        </row>
        <row r="23">
          <cell r="G23" t="str">
            <v>ベトナム</v>
          </cell>
          <cell r="K23">
            <v>3.1</v>
          </cell>
        </row>
        <row r="24">
          <cell r="G24" t="str">
            <v>タイ</v>
          </cell>
          <cell r="K24">
            <v>3</v>
          </cell>
        </row>
        <row r="25">
          <cell r="G25" t="str">
            <v>アメリカ</v>
          </cell>
          <cell r="K25">
            <v>2.8000000000000003</v>
          </cell>
        </row>
        <row r="26">
          <cell r="G26" t="str">
            <v>パキスタン</v>
          </cell>
          <cell r="K26">
            <v>1</v>
          </cell>
        </row>
        <row r="27">
          <cell r="G27" t="str">
            <v>その他</v>
          </cell>
          <cell r="K27">
            <v>5.0999999999999996</v>
          </cell>
        </row>
      </sheetData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5.８.31)"/>
      <sheetName val="Sheet1"/>
    </sheetNames>
    <sheetDataSet>
      <sheetData sheetId="0">
        <row r="18">
          <cell r="G18" t="str">
            <v>韓国</v>
          </cell>
          <cell r="K18">
            <v>37.5</v>
          </cell>
        </row>
        <row r="19">
          <cell r="G19" t="str">
            <v>中国</v>
          </cell>
          <cell r="K19">
            <v>28.7</v>
          </cell>
        </row>
        <row r="20">
          <cell r="G20" t="str">
            <v>フィリピン</v>
          </cell>
          <cell r="K20">
            <v>10.9</v>
          </cell>
        </row>
        <row r="21">
          <cell r="G21" t="str">
            <v>朝鮮</v>
          </cell>
          <cell r="K21">
            <v>4.1000000000000005</v>
          </cell>
        </row>
        <row r="22">
          <cell r="G22" t="str">
            <v>インドネシア</v>
          </cell>
          <cell r="K22">
            <v>3.9</v>
          </cell>
        </row>
        <row r="23">
          <cell r="G23" t="str">
            <v>ベトナム</v>
          </cell>
          <cell r="K23">
            <v>3.1</v>
          </cell>
        </row>
        <row r="24">
          <cell r="G24" t="str">
            <v>タイ</v>
          </cell>
          <cell r="K24">
            <v>2.9000000000000004</v>
          </cell>
        </row>
        <row r="25">
          <cell r="G25" t="str">
            <v>アメリカ</v>
          </cell>
          <cell r="K25">
            <v>2.9000000000000004</v>
          </cell>
        </row>
        <row r="26">
          <cell r="G26" t="str">
            <v>パキスタン</v>
          </cell>
          <cell r="K26">
            <v>1</v>
          </cell>
        </row>
        <row r="27">
          <cell r="G27" t="str">
            <v>その他</v>
          </cell>
          <cell r="K27">
            <v>4.9000000000000004</v>
          </cell>
        </row>
      </sheetData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5.９.３０)"/>
      <sheetName val="Sheet1"/>
    </sheetNames>
    <sheetDataSet>
      <sheetData sheetId="0">
        <row r="18">
          <cell r="G18" t="str">
            <v>韓国</v>
          </cell>
          <cell r="K18">
            <v>38.200000000000003</v>
          </cell>
        </row>
        <row r="19">
          <cell r="G19" t="str">
            <v>中国</v>
          </cell>
          <cell r="K19">
            <v>28.599999999999998</v>
          </cell>
        </row>
        <row r="20">
          <cell r="G20" t="str">
            <v>フィリピン</v>
          </cell>
          <cell r="K20">
            <v>10.9</v>
          </cell>
        </row>
        <row r="21">
          <cell r="G21" t="str">
            <v>朝鮮</v>
          </cell>
          <cell r="K21">
            <v>4.2</v>
          </cell>
        </row>
        <row r="22">
          <cell r="G22" t="str">
            <v>インドネシア</v>
          </cell>
          <cell r="K22">
            <v>3.5000000000000004</v>
          </cell>
        </row>
        <row r="23">
          <cell r="G23" t="str">
            <v>ベトナム</v>
          </cell>
          <cell r="K23">
            <v>3.2</v>
          </cell>
        </row>
        <row r="24">
          <cell r="G24" t="str">
            <v>タイ</v>
          </cell>
          <cell r="K24">
            <v>2.8000000000000003</v>
          </cell>
        </row>
        <row r="25">
          <cell r="G25" t="str">
            <v>アメリカ</v>
          </cell>
          <cell r="K25">
            <v>2.8000000000000003</v>
          </cell>
        </row>
        <row r="26">
          <cell r="G26" t="str">
            <v>パキスタン</v>
          </cell>
          <cell r="K26">
            <v>1</v>
          </cell>
        </row>
        <row r="27">
          <cell r="G27" t="str">
            <v>その他</v>
          </cell>
          <cell r="K27">
            <v>5</v>
          </cell>
        </row>
      </sheetData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5.10.31)"/>
      <sheetName val="Sheet1"/>
    </sheetNames>
    <sheetDataSet>
      <sheetData sheetId="0">
        <row r="18">
          <cell r="G18" t="str">
            <v>韓国</v>
          </cell>
          <cell r="K18">
            <v>37.4</v>
          </cell>
        </row>
        <row r="19">
          <cell r="G19" t="str">
            <v>中国</v>
          </cell>
          <cell r="K19">
            <v>29.2</v>
          </cell>
        </row>
        <row r="20">
          <cell r="G20" t="str">
            <v>フィリピン</v>
          </cell>
          <cell r="K20">
            <v>10.8</v>
          </cell>
        </row>
        <row r="21">
          <cell r="G21" t="str">
            <v>朝鮮</v>
          </cell>
          <cell r="K21">
            <v>4.2</v>
          </cell>
        </row>
        <row r="22">
          <cell r="G22" t="str">
            <v>インドネシア</v>
          </cell>
          <cell r="K22">
            <v>3.5000000000000004</v>
          </cell>
        </row>
        <row r="23">
          <cell r="G23" t="str">
            <v>ベトナム</v>
          </cell>
          <cell r="K23">
            <v>3.2</v>
          </cell>
        </row>
        <row r="24">
          <cell r="G24" t="str">
            <v>アメリカ</v>
          </cell>
          <cell r="K24">
            <v>3</v>
          </cell>
        </row>
        <row r="25">
          <cell r="G25" t="str">
            <v>タイ</v>
          </cell>
          <cell r="K25">
            <v>2.8000000000000003</v>
          </cell>
        </row>
        <row r="26">
          <cell r="G26" t="str">
            <v>パキスタン</v>
          </cell>
          <cell r="K26">
            <v>1</v>
          </cell>
        </row>
        <row r="27">
          <cell r="G27" t="str">
            <v>その他</v>
          </cell>
          <cell r="K27">
            <v>5</v>
          </cell>
        </row>
      </sheetData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外国人(H25.11.30)"/>
      <sheetName val="Sheet1"/>
    </sheetNames>
    <sheetDataSet>
      <sheetData sheetId="0">
        <row r="18">
          <cell r="G18" t="str">
            <v>韓国</v>
          </cell>
          <cell r="K18">
            <v>37.5</v>
          </cell>
        </row>
        <row r="19">
          <cell r="G19" t="str">
            <v>中国</v>
          </cell>
          <cell r="K19">
            <v>29.4</v>
          </cell>
        </row>
        <row r="20">
          <cell r="G20" t="str">
            <v>フィリピン</v>
          </cell>
          <cell r="K20">
            <v>10.9</v>
          </cell>
        </row>
        <row r="21">
          <cell r="G21" t="str">
            <v>朝鮮</v>
          </cell>
          <cell r="K21">
            <v>4.2</v>
          </cell>
        </row>
        <row r="22">
          <cell r="G22" t="str">
            <v>インドネシア</v>
          </cell>
          <cell r="K22">
            <v>4</v>
          </cell>
        </row>
        <row r="23">
          <cell r="G23" t="str">
            <v>ベトナム</v>
          </cell>
          <cell r="K23">
            <v>3.2</v>
          </cell>
        </row>
        <row r="24">
          <cell r="G24" t="str">
            <v>アメリカ</v>
          </cell>
          <cell r="K24">
            <v>3.2</v>
          </cell>
        </row>
        <row r="25">
          <cell r="G25" t="str">
            <v>タイ</v>
          </cell>
          <cell r="K25">
            <v>1.3</v>
          </cell>
        </row>
        <row r="26">
          <cell r="G26" t="str">
            <v>その他</v>
          </cell>
          <cell r="K26">
            <v>6.4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2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106</v>
      </c>
      <c r="C6" s="30">
        <v>121</v>
      </c>
      <c r="D6" s="30">
        <f t="shared" ref="D6:D27" si="0">B6+C6</f>
        <v>227</v>
      </c>
      <c r="E6" s="31">
        <f t="shared" ref="E6:E27" si="1">ROUND(D6/$D$28,3)*100</f>
        <v>37.799999999999997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41</v>
      </c>
      <c r="C7" s="35">
        <v>126</v>
      </c>
      <c r="D7" s="30">
        <f t="shared" si="0"/>
        <v>167</v>
      </c>
      <c r="E7" s="31">
        <f t="shared" si="1"/>
        <v>27.800000000000004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10</v>
      </c>
      <c r="C8" s="35">
        <v>57</v>
      </c>
      <c r="D8" s="30">
        <f t="shared" si="0"/>
        <v>67</v>
      </c>
      <c r="E8" s="31">
        <f t="shared" si="1"/>
        <v>11.200000000000001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16</v>
      </c>
      <c r="C9" s="35">
        <v>11</v>
      </c>
      <c r="D9" s="30">
        <f t="shared" si="0"/>
        <v>27</v>
      </c>
      <c r="E9" s="31">
        <f t="shared" si="1"/>
        <v>4.5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24</v>
      </c>
      <c r="C10" s="35">
        <v>0</v>
      </c>
      <c r="D10" s="30">
        <f t="shared" si="0"/>
        <v>24</v>
      </c>
      <c r="E10" s="31">
        <f t="shared" si="1"/>
        <v>4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9</v>
      </c>
      <c r="C11" s="35">
        <v>10</v>
      </c>
      <c r="D11" s="30">
        <f t="shared" si="0"/>
        <v>19</v>
      </c>
      <c r="E11" s="31">
        <f t="shared" si="1"/>
        <v>3.2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0</v>
      </c>
      <c r="D13" s="30">
        <f t="shared" si="0"/>
        <v>3</v>
      </c>
      <c r="E13" s="31">
        <f t="shared" si="1"/>
        <v>0.5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1</v>
      </c>
      <c r="C15" s="35">
        <v>2</v>
      </c>
      <c r="D15" s="30">
        <f t="shared" si="0"/>
        <v>3</v>
      </c>
      <c r="E15" s="31">
        <f t="shared" si="1"/>
        <v>0.5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1</v>
      </c>
      <c r="C17" s="35">
        <v>0</v>
      </c>
      <c r="D17" s="30">
        <f t="shared" si="0"/>
        <v>1</v>
      </c>
      <c r="E17" s="31">
        <f t="shared" si="1"/>
        <v>0.2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2</v>
      </c>
      <c r="C18" s="35">
        <v>0</v>
      </c>
      <c r="D18" s="30">
        <f t="shared" si="0"/>
        <v>2</v>
      </c>
      <c r="E18" s="31">
        <f t="shared" si="1"/>
        <v>0.3</v>
      </c>
      <c r="F18" s="36"/>
      <c r="G18" s="45" t="s">
        <v>9</v>
      </c>
      <c r="H18" s="46">
        <v>106</v>
      </c>
      <c r="I18" s="46">
        <v>121</v>
      </c>
      <c r="J18" s="46">
        <f>H18+I18</f>
        <v>227</v>
      </c>
      <c r="K18" s="47">
        <f t="shared" ref="K18:K27" si="2">ROUND(J18/$D$28,3)*100</f>
        <v>37.799999999999997</v>
      </c>
      <c r="L18" s="28"/>
    </row>
    <row r="19" spans="1:27" ht="20.100000000000001" customHeight="1" x14ac:dyDescent="0.15">
      <c r="A19" s="34" t="s">
        <v>22</v>
      </c>
      <c r="B19" s="35">
        <v>2</v>
      </c>
      <c r="C19" s="35">
        <v>1</v>
      </c>
      <c r="D19" s="30">
        <f t="shared" si="0"/>
        <v>3</v>
      </c>
      <c r="E19" s="31">
        <f t="shared" si="1"/>
        <v>0.5</v>
      </c>
      <c r="F19" s="36"/>
      <c r="G19" s="48" t="s">
        <v>10</v>
      </c>
      <c r="H19" s="49">
        <v>41</v>
      </c>
      <c r="I19" s="49">
        <v>126</v>
      </c>
      <c r="J19" s="46">
        <f t="shared" ref="J19:J27" si="3">H19+I19</f>
        <v>167</v>
      </c>
      <c r="K19" s="50">
        <f t="shared" si="2"/>
        <v>27.800000000000004</v>
      </c>
      <c r="L19" s="28"/>
    </row>
    <row r="20" spans="1:27" ht="20.100000000000001" customHeight="1" x14ac:dyDescent="0.15">
      <c r="A20" s="34" t="s">
        <v>23</v>
      </c>
      <c r="B20" s="35">
        <v>2</v>
      </c>
      <c r="C20" s="35">
        <v>0</v>
      </c>
      <c r="D20" s="30">
        <f t="shared" si="0"/>
        <v>2</v>
      </c>
      <c r="E20" s="31">
        <f t="shared" si="1"/>
        <v>0.3</v>
      </c>
      <c r="F20" s="36"/>
      <c r="G20" s="48" t="s">
        <v>11</v>
      </c>
      <c r="H20" s="49">
        <v>10</v>
      </c>
      <c r="I20" s="49">
        <v>57</v>
      </c>
      <c r="J20" s="46">
        <f t="shared" si="3"/>
        <v>67</v>
      </c>
      <c r="K20" s="50">
        <f t="shared" si="2"/>
        <v>11.200000000000001</v>
      </c>
      <c r="L20" s="28"/>
    </row>
    <row r="21" spans="1:27" ht="20.100000000000001" customHeight="1" x14ac:dyDescent="0.15">
      <c r="A21" s="34" t="s">
        <v>24</v>
      </c>
      <c r="B21" s="35">
        <v>18</v>
      </c>
      <c r="C21" s="35">
        <v>0</v>
      </c>
      <c r="D21" s="30">
        <f t="shared" si="0"/>
        <v>18</v>
      </c>
      <c r="E21" s="31">
        <f t="shared" si="1"/>
        <v>3</v>
      </c>
      <c r="F21" s="36"/>
      <c r="G21" s="48" t="s">
        <v>12</v>
      </c>
      <c r="H21" s="49">
        <v>16</v>
      </c>
      <c r="I21" s="49">
        <v>11</v>
      </c>
      <c r="J21" s="46">
        <f t="shared" si="3"/>
        <v>27</v>
      </c>
      <c r="K21" s="50">
        <f t="shared" si="2"/>
        <v>4.5</v>
      </c>
    </row>
    <row r="22" spans="1:27" ht="20.100000000000001" customHeight="1" x14ac:dyDescent="0.15">
      <c r="A22" s="34" t="s">
        <v>25</v>
      </c>
      <c r="B22" s="35">
        <v>2</v>
      </c>
      <c r="C22" s="35">
        <v>1</v>
      </c>
      <c r="D22" s="30">
        <f t="shared" si="0"/>
        <v>3</v>
      </c>
      <c r="E22" s="31">
        <f t="shared" si="1"/>
        <v>0.5</v>
      </c>
      <c r="F22" s="36"/>
      <c r="G22" s="48" t="s">
        <v>13</v>
      </c>
      <c r="H22" s="49">
        <v>24</v>
      </c>
      <c r="I22" s="49">
        <v>0</v>
      </c>
      <c r="J22" s="46">
        <f t="shared" si="3"/>
        <v>24</v>
      </c>
      <c r="K22" s="50">
        <f t="shared" si="2"/>
        <v>4</v>
      </c>
    </row>
    <row r="23" spans="1:27" ht="20.100000000000001" customHeight="1" x14ac:dyDescent="0.15">
      <c r="A23" s="34" t="s">
        <v>26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14</v>
      </c>
      <c r="H23" s="49">
        <v>9</v>
      </c>
      <c r="I23" s="49">
        <v>10</v>
      </c>
      <c r="J23" s="46">
        <f t="shared" si="3"/>
        <v>19</v>
      </c>
      <c r="K23" s="50">
        <f t="shared" si="2"/>
        <v>3.2</v>
      </c>
    </row>
    <row r="24" spans="1:27" ht="20.100000000000001" customHeight="1" x14ac:dyDescent="0.15">
      <c r="A24" s="34" t="s">
        <v>27</v>
      </c>
      <c r="B24" s="35">
        <v>0</v>
      </c>
      <c r="C24" s="35">
        <v>1</v>
      </c>
      <c r="D24" s="30">
        <f t="shared" si="0"/>
        <v>1</v>
      </c>
      <c r="E24" s="31">
        <f t="shared" si="1"/>
        <v>0.2</v>
      </c>
      <c r="F24" s="36"/>
      <c r="G24" s="48" t="s">
        <v>28</v>
      </c>
      <c r="H24" s="49">
        <v>12</v>
      </c>
      <c r="I24" s="49">
        <v>7</v>
      </c>
      <c r="J24" s="46">
        <f t="shared" si="3"/>
        <v>19</v>
      </c>
      <c r="K24" s="50">
        <f t="shared" si="2"/>
        <v>3.2</v>
      </c>
    </row>
    <row r="25" spans="1:27" ht="20.100000000000001" customHeight="1" x14ac:dyDescent="0.15">
      <c r="A25" s="34" t="s">
        <v>28</v>
      </c>
      <c r="B25" s="35">
        <v>12</v>
      </c>
      <c r="C25" s="35">
        <v>7</v>
      </c>
      <c r="D25" s="30">
        <f t="shared" si="0"/>
        <v>19</v>
      </c>
      <c r="E25" s="31">
        <f t="shared" si="1"/>
        <v>3.2</v>
      </c>
      <c r="F25" s="36"/>
      <c r="G25" s="48" t="s">
        <v>29</v>
      </c>
      <c r="H25" s="49">
        <v>18</v>
      </c>
      <c r="I25" s="49">
        <v>0</v>
      </c>
      <c r="J25" s="46">
        <f t="shared" si="3"/>
        <v>18</v>
      </c>
      <c r="K25" s="50">
        <f t="shared" si="2"/>
        <v>3</v>
      </c>
    </row>
    <row r="26" spans="1:27" ht="20.100000000000001" customHeight="1" x14ac:dyDescent="0.15">
      <c r="A26" s="34" t="s">
        <v>30</v>
      </c>
      <c r="B26" s="35">
        <v>0</v>
      </c>
      <c r="C26" s="35">
        <v>1</v>
      </c>
      <c r="D26" s="30">
        <f t="shared" si="0"/>
        <v>1</v>
      </c>
      <c r="E26" s="31">
        <f t="shared" si="1"/>
        <v>0.2</v>
      </c>
      <c r="F26" s="36"/>
      <c r="G26" s="51" t="s">
        <v>31</v>
      </c>
      <c r="H26" s="52">
        <v>6</v>
      </c>
      <c r="I26" s="52">
        <v>0</v>
      </c>
      <c r="J26" s="53">
        <f t="shared" si="3"/>
        <v>6</v>
      </c>
      <c r="K26" s="54">
        <f t="shared" si="2"/>
        <v>1</v>
      </c>
    </row>
    <row r="27" spans="1:27" ht="20.100000000000001" customHeight="1" x14ac:dyDescent="0.15">
      <c r="A27" s="34" t="s">
        <v>32</v>
      </c>
      <c r="B27" s="35">
        <v>0</v>
      </c>
      <c r="C27" s="35">
        <v>0</v>
      </c>
      <c r="D27" s="30">
        <f t="shared" si="0"/>
        <v>0</v>
      </c>
      <c r="E27" s="31">
        <f t="shared" si="1"/>
        <v>0</v>
      </c>
      <c r="F27" s="36"/>
      <c r="G27" s="55" t="s">
        <v>33</v>
      </c>
      <c r="H27" s="56">
        <v>18</v>
      </c>
      <c r="I27" s="56">
        <v>8</v>
      </c>
      <c r="J27" s="57">
        <f t="shared" si="3"/>
        <v>26</v>
      </c>
      <c r="K27" s="58">
        <f t="shared" si="2"/>
        <v>4.3</v>
      </c>
    </row>
    <row r="28" spans="1:27" ht="20.100000000000001" customHeight="1" x14ac:dyDescent="0.15">
      <c r="A28" s="59" t="s">
        <v>34</v>
      </c>
      <c r="B28" s="35">
        <f>SUM(B6:B27)</f>
        <v>260</v>
      </c>
      <c r="C28" s="35">
        <f>SUM(C6:C27)</f>
        <v>340</v>
      </c>
      <c r="D28" s="35">
        <f>SUM(D6:D27)</f>
        <v>600</v>
      </c>
      <c r="E28" s="60">
        <v>100</v>
      </c>
      <c r="F28" s="36"/>
      <c r="H28" s="61">
        <f>B28</f>
        <v>260</v>
      </c>
      <c r="I28" s="61">
        <f>C28</f>
        <v>340</v>
      </c>
      <c r="J28" s="61">
        <f>D28</f>
        <v>600</v>
      </c>
      <c r="K28" s="62">
        <f>SUM(K18:K27)</f>
        <v>100</v>
      </c>
    </row>
    <row r="29" spans="1:27" ht="18" customHeight="1" x14ac:dyDescent="0.15">
      <c r="A29" s="32"/>
      <c r="B29" s="63"/>
      <c r="C29" s="63"/>
      <c r="D29" s="26"/>
      <c r="E29" s="64"/>
      <c r="F29" s="36"/>
      <c r="G29" s="37" t="s">
        <v>35</v>
      </c>
      <c r="H29" s="40"/>
      <c r="I29" s="40"/>
      <c r="J29" s="40"/>
      <c r="K29" s="40"/>
    </row>
    <row r="30" spans="1:27" ht="18" customHeight="1" x14ac:dyDescent="0.15">
      <c r="A30" s="32"/>
      <c r="B30" s="63"/>
      <c r="C30" s="63"/>
      <c r="D30" s="26"/>
      <c r="E30" s="64"/>
      <c r="F30" s="36"/>
      <c r="G30" s="65" t="s">
        <v>36</v>
      </c>
      <c r="H30" s="40"/>
      <c r="I30" s="40"/>
      <c r="J30" s="40"/>
      <c r="K30" s="40"/>
    </row>
    <row r="31" spans="1:27" ht="18" customHeight="1" x14ac:dyDescent="0.15">
      <c r="A31" s="32"/>
      <c r="B31" s="63"/>
      <c r="C31" s="63"/>
      <c r="D31" s="26"/>
      <c r="E31" s="64"/>
      <c r="F31" s="36"/>
      <c r="G31" s="65" t="s">
        <v>37</v>
      </c>
      <c r="T31" s="66"/>
      <c r="U31" s="66"/>
      <c r="V31" s="66"/>
      <c r="W31" s="66"/>
      <c r="X31" s="66"/>
      <c r="Y31" s="66"/>
      <c r="Z31" s="66"/>
      <c r="AA31" s="66"/>
    </row>
    <row r="32" spans="1:27" ht="18" customHeight="1" x14ac:dyDescent="0.15">
      <c r="A32" s="32"/>
      <c r="B32" s="63"/>
      <c r="C32" s="63"/>
      <c r="D32" s="26"/>
      <c r="E32" s="64"/>
      <c r="F32" s="36"/>
      <c r="O32" s="66"/>
      <c r="P32" s="66"/>
      <c r="Q32" s="66"/>
      <c r="R32" s="66"/>
      <c r="S32" s="66"/>
    </row>
    <row r="33" spans="1:15" ht="18" customHeight="1" x14ac:dyDescent="0.15">
      <c r="A33" s="67"/>
      <c r="B33" s="63"/>
      <c r="C33" s="63"/>
      <c r="D33" s="26"/>
      <c r="E33" s="64"/>
      <c r="F33" s="36"/>
    </row>
    <row r="34" spans="1:15" ht="18" customHeight="1" x14ac:dyDescent="0.15">
      <c r="A34" s="67"/>
      <c r="B34" s="63"/>
      <c r="C34" s="63"/>
      <c r="D34" s="63"/>
      <c r="E34" s="68"/>
      <c r="F34" s="36"/>
    </row>
    <row r="35" spans="1:15" ht="18" customHeight="1" x14ac:dyDescent="0.15">
      <c r="B35" s="69"/>
      <c r="C35" s="69"/>
      <c r="D35" s="69"/>
      <c r="E35" s="69"/>
      <c r="F35" s="70"/>
    </row>
    <row r="36" spans="1:15" ht="11.25" customHeight="1" x14ac:dyDescent="0.15">
      <c r="F36" s="69"/>
      <c r="L36" s="69"/>
      <c r="M36" s="69"/>
      <c r="N36" s="69"/>
      <c r="O36" s="69"/>
    </row>
    <row r="38" spans="1:15" x14ac:dyDescent="0.15">
      <c r="G38" s="69"/>
      <c r="H38" s="69"/>
      <c r="I38" s="69"/>
      <c r="J38" s="69"/>
      <c r="K38" s="69"/>
    </row>
    <row r="42" spans="1:15" x14ac:dyDescent="0.15">
      <c r="D42" s="71"/>
    </row>
    <row r="46" spans="1:15" x14ac:dyDescent="0.15">
      <c r="I46" s="7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62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100</v>
      </c>
      <c r="C6" s="30">
        <v>119</v>
      </c>
      <c r="D6" s="30">
        <f t="shared" ref="D6:D26" si="0">B6+C6</f>
        <v>219</v>
      </c>
      <c r="E6" s="31">
        <f t="shared" ref="E6:E27" si="1">ROUND(D6/$D$28,3)*100</f>
        <v>36.6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40</v>
      </c>
      <c r="C7" s="35">
        <v>130</v>
      </c>
      <c r="D7" s="30">
        <f t="shared" si="0"/>
        <v>170</v>
      </c>
      <c r="E7" s="31">
        <f t="shared" si="1"/>
        <v>28.4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56</v>
      </c>
      <c r="D8" s="30">
        <f t="shared" si="0"/>
        <v>65</v>
      </c>
      <c r="E8" s="31">
        <f t="shared" si="1"/>
        <v>10.9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4.2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34</v>
      </c>
      <c r="C10" s="35">
        <v>0</v>
      </c>
      <c r="D10" s="30">
        <f t="shared" si="0"/>
        <v>34</v>
      </c>
      <c r="E10" s="31">
        <f t="shared" si="1"/>
        <v>5.7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11</v>
      </c>
      <c r="C11" s="35">
        <v>8</v>
      </c>
      <c r="D11" s="30">
        <f t="shared" si="0"/>
        <v>19</v>
      </c>
      <c r="E11" s="31">
        <f t="shared" si="1"/>
        <v>3.2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0</v>
      </c>
      <c r="D13" s="30">
        <f t="shared" si="0"/>
        <v>3</v>
      </c>
      <c r="E13" s="31">
        <f t="shared" si="1"/>
        <v>0.5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4</v>
      </c>
      <c r="C15" s="35">
        <v>2</v>
      </c>
      <c r="D15" s="30">
        <f t="shared" si="0"/>
        <v>6</v>
      </c>
      <c r="E15" s="31">
        <f t="shared" si="1"/>
        <v>1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21</v>
      </c>
      <c r="B17" s="35">
        <v>2</v>
      </c>
      <c r="C17" s="35">
        <v>0</v>
      </c>
      <c r="D17" s="30">
        <f t="shared" si="0"/>
        <v>2</v>
      </c>
      <c r="E17" s="31">
        <f t="shared" si="1"/>
        <v>0.3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22</v>
      </c>
      <c r="B18" s="35">
        <v>3</v>
      </c>
      <c r="C18" s="35">
        <v>1</v>
      </c>
      <c r="D18" s="30">
        <f t="shared" si="0"/>
        <v>4</v>
      </c>
      <c r="E18" s="31">
        <f t="shared" si="1"/>
        <v>0.70000000000000007</v>
      </c>
      <c r="F18" s="36"/>
      <c r="G18" s="45" t="s">
        <v>9</v>
      </c>
      <c r="H18" s="46">
        <v>100</v>
      </c>
      <c r="I18" s="46">
        <v>119</v>
      </c>
      <c r="J18" s="46">
        <f>H18+I18</f>
        <v>219</v>
      </c>
      <c r="K18" s="47">
        <f t="shared" ref="K18:K26" si="2">ROUND(J18/$D$28,3)*100</f>
        <v>36.6</v>
      </c>
      <c r="L18" s="28"/>
    </row>
    <row r="19" spans="1:27" ht="20.100000000000001" customHeight="1" x14ac:dyDescent="0.15">
      <c r="A19" s="34" t="s">
        <v>23</v>
      </c>
      <c r="B19" s="35">
        <v>2</v>
      </c>
      <c r="C19" s="35">
        <v>0</v>
      </c>
      <c r="D19" s="30">
        <f t="shared" si="0"/>
        <v>2</v>
      </c>
      <c r="E19" s="31">
        <f t="shared" si="1"/>
        <v>0.3</v>
      </c>
      <c r="F19" s="36"/>
      <c r="G19" s="48" t="s">
        <v>10</v>
      </c>
      <c r="H19" s="49">
        <v>40</v>
      </c>
      <c r="I19" s="49">
        <v>130</v>
      </c>
      <c r="J19" s="46">
        <f t="shared" ref="J19:J25" si="3">H19+I19</f>
        <v>170</v>
      </c>
      <c r="K19" s="50">
        <f t="shared" si="2"/>
        <v>28.4</v>
      </c>
      <c r="L19" s="28"/>
    </row>
    <row r="20" spans="1:27" ht="20.100000000000001" customHeight="1" x14ac:dyDescent="0.15">
      <c r="A20" s="34" t="s">
        <v>24</v>
      </c>
      <c r="B20" s="35">
        <v>8</v>
      </c>
      <c r="C20" s="35">
        <v>0</v>
      </c>
      <c r="D20" s="30">
        <f t="shared" si="0"/>
        <v>8</v>
      </c>
      <c r="E20" s="31">
        <f t="shared" si="1"/>
        <v>1.3</v>
      </c>
      <c r="F20" s="36"/>
      <c r="G20" s="48" t="s">
        <v>11</v>
      </c>
      <c r="H20" s="49">
        <v>9</v>
      </c>
      <c r="I20" s="49">
        <v>56</v>
      </c>
      <c r="J20" s="46">
        <f t="shared" si="3"/>
        <v>65</v>
      </c>
      <c r="K20" s="50">
        <f t="shared" si="2"/>
        <v>10.9</v>
      </c>
      <c r="L20" s="28"/>
    </row>
    <row r="21" spans="1:27" ht="20.100000000000001" customHeight="1" x14ac:dyDescent="0.15">
      <c r="A21" s="34" t="s">
        <v>25</v>
      </c>
      <c r="B21" s="35">
        <v>4</v>
      </c>
      <c r="C21" s="35">
        <v>1</v>
      </c>
      <c r="D21" s="30">
        <f t="shared" si="0"/>
        <v>5</v>
      </c>
      <c r="E21" s="31">
        <f t="shared" si="1"/>
        <v>0.8</v>
      </c>
      <c r="F21" s="36"/>
      <c r="G21" s="48" t="s">
        <v>63</v>
      </c>
      <c r="H21" s="49">
        <v>34</v>
      </c>
      <c r="I21" s="49">
        <v>0</v>
      </c>
      <c r="J21" s="46">
        <f t="shared" si="3"/>
        <v>34</v>
      </c>
      <c r="K21" s="50">
        <f t="shared" si="2"/>
        <v>5.7</v>
      </c>
    </row>
    <row r="22" spans="1:27" ht="20.100000000000001" customHeight="1" x14ac:dyDescent="0.15">
      <c r="A22" s="34" t="s">
        <v>26</v>
      </c>
      <c r="B22" s="35">
        <v>0</v>
      </c>
      <c r="C22" s="35">
        <v>1</v>
      </c>
      <c r="D22" s="30">
        <f t="shared" si="0"/>
        <v>1</v>
      </c>
      <c r="E22" s="31">
        <f t="shared" si="1"/>
        <v>0.2</v>
      </c>
      <c r="F22" s="36"/>
      <c r="G22" s="48" t="s">
        <v>12</v>
      </c>
      <c r="H22" s="49">
        <v>14</v>
      </c>
      <c r="I22" s="49">
        <v>11</v>
      </c>
      <c r="J22" s="46">
        <f t="shared" si="3"/>
        <v>25</v>
      </c>
      <c r="K22" s="50">
        <f t="shared" si="2"/>
        <v>4.2</v>
      </c>
    </row>
    <row r="23" spans="1:27" ht="20.100000000000001" customHeight="1" x14ac:dyDescent="0.15">
      <c r="A23" s="34" t="s">
        <v>27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39</v>
      </c>
      <c r="H23" s="49">
        <v>12</v>
      </c>
      <c r="I23" s="49">
        <v>8</v>
      </c>
      <c r="J23" s="46">
        <f t="shared" si="3"/>
        <v>20</v>
      </c>
      <c r="K23" s="50">
        <f t="shared" si="2"/>
        <v>3.3000000000000003</v>
      </c>
    </row>
    <row r="24" spans="1:27" ht="20.100000000000001" customHeight="1" x14ac:dyDescent="0.15">
      <c r="A24" s="34" t="s">
        <v>39</v>
      </c>
      <c r="B24" s="35">
        <v>12</v>
      </c>
      <c r="C24" s="35">
        <v>8</v>
      </c>
      <c r="D24" s="30">
        <f t="shared" si="0"/>
        <v>20</v>
      </c>
      <c r="E24" s="31">
        <f t="shared" si="1"/>
        <v>3.3000000000000003</v>
      </c>
      <c r="F24" s="36"/>
      <c r="G24" s="48" t="s">
        <v>40</v>
      </c>
      <c r="H24" s="49">
        <v>11</v>
      </c>
      <c r="I24" s="49">
        <v>8</v>
      </c>
      <c r="J24" s="46">
        <f t="shared" si="3"/>
        <v>19</v>
      </c>
      <c r="K24" s="50">
        <f t="shared" si="2"/>
        <v>3.2</v>
      </c>
    </row>
    <row r="25" spans="1:27" ht="20.100000000000001" customHeight="1" x14ac:dyDescent="0.15">
      <c r="A25" s="34" t="s">
        <v>30</v>
      </c>
      <c r="B25" s="35">
        <v>0</v>
      </c>
      <c r="C25" s="35">
        <v>1</v>
      </c>
      <c r="D25" s="30">
        <f t="shared" si="0"/>
        <v>1</v>
      </c>
      <c r="E25" s="31">
        <f t="shared" si="1"/>
        <v>0.2</v>
      </c>
      <c r="F25" s="36"/>
      <c r="G25" s="48" t="s">
        <v>41</v>
      </c>
      <c r="H25" s="49">
        <v>8</v>
      </c>
      <c r="I25" s="49">
        <v>0</v>
      </c>
      <c r="J25" s="46">
        <f t="shared" si="3"/>
        <v>8</v>
      </c>
      <c r="K25" s="50">
        <f t="shared" si="2"/>
        <v>1.3</v>
      </c>
    </row>
    <row r="26" spans="1:27" ht="20.100000000000001" customHeight="1" x14ac:dyDescent="0.15">
      <c r="A26" s="73" t="s">
        <v>45</v>
      </c>
      <c r="B26" s="74">
        <v>1</v>
      </c>
      <c r="C26" s="74">
        <v>0</v>
      </c>
      <c r="D26" s="74">
        <f t="shared" si="0"/>
        <v>1</v>
      </c>
      <c r="E26" s="74">
        <f t="shared" si="1"/>
        <v>0.2</v>
      </c>
      <c r="F26" s="36"/>
      <c r="G26" s="55" t="s">
        <v>33</v>
      </c>
      <c r="H26" s="56">
        <v>30</v>
      </c>
      <c r="I26" s="56">
        <v>9</v>
      </c>
      <c r="J26" s="57">
        <v>39</v>
      </c>
      <c r="K26" s="58">
        <f t="shared" si="2"/>
        <v>6.5</v>
      </c>
    </row>
    <row r="27" spans="1:27" ht="20.100000000000001" customHeight="1" x14ac:dyDescent="0.15">
      <c r="A27" s="34" t="s">
        <v>32</v>
      </c>
      <c r="B27" s="35">
        <v>0</v>
      </c>
      <c r="C27" s="35">
        <v>1</v>
      </c>
      <c r="D27" s="30">
        <f>B27+C27</f>
        <v>1</v>
      </c>
      <c r="E27" s="31">
        <f t="shared" si="1"/>
        <v>0.2</v>
      </c>
      <c r="F27" s="36"/>
      <c r="H27" s="61">
        <f>B28</f>
        <v>258</v>
      </c>
      <c r="I27" s="61">
        <f>C28</f>
        <v>341</v>
      </c>
      <c r="J27" s="61">
        <f>D28</f>
        <v>599</v>
      </c>
      <c r="K27" s="62">
        <f>SUM(K18:K26)</f>
        <v>100.10000000000001</v>
      </c>
    </row>
    <row r="28" spans="1:27" ht="18" customHeight="1" x14ac:dyDescent="0.15">
      <c r="A28" s="59" t="s">
        <v>34</v>
      </c>
      <c r="B28" s="35">
        <f>SUM(B6:B27)</f>
        <v>258</v>
      </c>
      <c r="C28" s="35">
        <f>SUM(C6:C27)</f>
        <v>341</v>
      </c>
      <c r="D28" s="35">
        <f>SUM(D6:D27)</f>
        <v>599</v>
      </c>
      <c r="E28" s="60">
        <v>100</v>
      </c>
      <c r="F28" s="36"/>
      <c r="G28" s="37" t="s">
        <v>35</v>
      </c>
      <c r="H28" s="40"/>
      <c r="I28" s="40"/>
      <c r="J28" s="40"/>
      <c r="K28" s="40"/>
    </row>
    <row r="29" spans="1:27" ht="18" customHeight="1" x14ac:dyDescent="0.15">
      <c r="A29" s="32"/>
      <c r="B29" s="63"/>
      <c r="C29" s="63"/>
      <c r="D29" s="26"/>
      <c r="E29" s="64"/>
      <c r="F29" s="36"/>
      <c r="G29" s="65" t="s">
        <v>36</v>
      </c>
      <c r="H29" s="40"/>
      <c r="I29" s="40"/>
      <c r="J29" s="40"/>
      <c r="K29" s="40"/>
    </row>
    <row r="30" spans="1:27" ht="18" customHeight="1" x14ac:dyDescent="0.15">
      <c r="A30" s="32"/>
      <c r="B30" s="63"/>
      <c r="C30" s="63"/>
      <c r="D30" s="26"/>
      <c r="E30" s="64"/>
      <c r="F30" s="36"/>
      <c r="G30" s="65" t="s">
        <v>64</v>
      </c>
      <c r="T30" s="66"/>
      <c r="U30" s="66"/>
      <c r="V30" s="66"/>
      <c r="W30" s="66"/>
      <c r="X30" s="66"/>
      <c r="Y30" s="66"/>
      <c r="Z30" s="66"/>
      <c r="AA30" s="66"/>
    </row>
    <row r="31" spans="1:27" ht="18" customHeight="1" x14ac:dyDescent="0.15">
      <c r="A31" s="32"/>
      <c r="B31" s="63"/>
      <c r="C31" s="63"/>
      <c r="D31" s="26"/>
      <c r="E31" s="64"/>
      <c r="F31" s="36"/>
      <c r="O31" s="66"/>
      <c r="P31" s="66"/>
      <c r="Q31" s="66"/>
      <c r="R31" s="66"/>
      <c r="S31" s="66"/>
    </row>
    <row r="32" spans="1:27" ht="18" customHeight="1" x14ac:dyDescent="0.15">
      <c r="A32" s="67"/>
      <c r="B32" s="63"/>
      <c r="C32" s="63"/>
      <c r="D32" s="26"/>
      <c r="E32" s="64"/>
      <c r="F32" s="36"/>
    </row>
    <row r="33" spans="1:15" ht="18" customHeight="1" x14ac:dyDescent="0.15">
      <c r="A33" s="67"/>
      <c r="B33" s="63"/>
      <c r="C33" s="63"/>
      <c r="D33" s="63"/>
      <c r="E33" s="68"/>
      <c r="F33" s="36"/>
    </row>
    <row r="34" spans="1:15" ht="18" customHeight="1" x14ac:dyDescent="0.15">
      <c r="B34" s="69"/>
      <c r="C34" s="69"/>
      <c r="D34" s="69"/>
      <c r="E34" s="69"/>
      <c r="F34" s="70"/>
    </row>
    <row r="35" spans="1:15" ht="11.25" customHeight="1" x14ac:dyDescent="0.15">
      <c r="F35" s="69"/>
      <c r="L35" s="69"/>
      <c r="M35" s="69"/>
      <c r="N35" s="69"/>
      <c r="O35" s="69"/>
    </row>
    <row r="37" spans="1:15" x14ac:dyDescent="0.15">
      <c r="G37" s="69"/>
      <c r="H37" s="69"/>
      <c r="I37" s="69"/>
      <c r="J37" s="69"/>
      <c r="K37" s="69"/>
    </row>
    <row r="41" spans="1:15" x14ac:dyDescent="0.15">
      <c r="D41" s="71"/>
    </row>
    <row r="45" spans="1:15" x14ac:dyDescent="0.15">
      <c r="I45" s="7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tabSelected="1"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65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100</v>
      </c>
      <c r="C6" s="30">
        <v>117</v>
      </c>
      <c r="D6" s="30">
        <f t="shared" ref="D6:D26" si="0">B6+C6</f>
        <v>217</v>
      </c>
      <c r="E6" s="31">
        <f t="shared" ref="E6:E27" si="1">ROUND(D6/$D$28,3)*100</f>
        <v>36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41</v>
      </c>
      <c r="C7" s="35">
        <v>130</v>
      </c>
      <c r="D7" s="30">
        <f t="shared" si="0"/>
        <v>171</v>
      </c>
      <c r="E7" s="31">
        <f t="shared" si="1"/>
        <v>28.4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57</v>
      </c>
      <c r="D8" s="30">
        <f t="shared" si="0"/>
        <v>66</v>
      </c>
      <c r="E8" s="31">
        <f t="shared" si="1"/>
        <v>10.9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4.1000000000000005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34</v>
      </c>
      <c r="C10" s="35">
        <v>0</v>
      </c>
      <c r="D10" s="30">
        <f t="shared" si="0"/>
        <v>34</v>
      </c>
      <c r="E10" s="31">
        <f t="shared" si="1"/>
        <v>5.6000000000000005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11</v>
      </c>
      <c r="C11" s="35">
        <v>7</v>
      </c>
      <c r="D11" s="30">
        <f t="shared" si="0"/>
        <v>18</v>
      </c>
      <c r="E11" s="31">
        <f t="shared" si="1"/>
        <v>3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0</v>
      </c>
      <c r="D13" s="30">
        <f t="shared" si="0"/>
        <v>3</v>
      </c>
      <c r="E13" s="31">
        <f t="shared" si="1"/>
        <v>0.5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4</v>
      </c>
      <c r="C15" s="35">
        <v>2</v>
      </c>
      <c r="D15" s="30">
        <f t="shared" si="0"/>
        <v>6</v>
      </c>
      <c r="E15" s="31">
        <f t="shared" si="1"/>
        <v>1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21</v>
      </c>
      <c r="B17" s="35">
        <v>2</v>
      </c>
      <c r="C17" s="35">
        <v>0</v>
      </c>
      <c r="D17" s="30">
        <f t="shared" si="0"/>
        <v>2</v>
      </c>
      <c r="E17" s="31">
        <f t="shared" si="1"/>
        <v>0.3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22</v>
      </c>
      <c r="B18" s="35">
        <v>3</v>
      </c>
      <c r="C18" s="35">
        <v>1</v>
      </c>
      <c r="D18" s="30">
        <f t="shared" si="0"/>
        <v>4</v>
      </c>
      <c r="E18" s="31">
        <f t="shared" si="1"/>
        <v>0.70000000000000007</v>
      </c>
      <c r="F18" s="36"/>
      <c r="G18" s="45" t="s">
        <v>9</v>
      </c>
      <c r="H18" s="46">
        <v>100</v>
      </c>
      <c r="I18" s="46">
        <v>117</v>
      </c>
      <c r="J18" s="46">
        <f>H18+I18</f>
        <v>217</v>
      </c>
      <c r="K18" s="47">
        <f t="shared" ref="K18:K26" si="2">ROUND(J18/$D$28,3)*100</f>
        <v>36</v>
      </c>
      <c r="L18" s="28"/>
    </row>
    <row r="19" spans="1:27" ht="20.100000000000001" customHeight="1" x14ac:dyDescent="0.15">
      <c r="A19" s="34" t="s">
        <v>23</v>
      </c>
      <c r="B19" s="35">
        <v>2</v>
      </c>
      <c r="C19" s="35">
        <v>0</v>
      </c>
      <c r="D19" s="30">
        <f t="shared" si="0"/>
        <v>2</v>
      </c>
      <c r="E19" s="31">
        <f t="shared" si="1"/>
        <v>0.3</v>
      </c>
      <c r="F19" s="36"/>
      <c r="G19" s="48" t="s">
        <v>10</v>
      </c>
      <c r="H19" s="49">
        <v>41</v>
      </c>
      <c r="I19" s="49">
        <v>130</v>
      </c>
      <c r="J19" s="46">
        <f t="shared" ref="J19:J25" si="3">H19+I19</f>
        <v>171</v>
      </c>
      <c r="K19" s="50">
        <f t="shared" si="2"/>
        <v>28.4</v>
      </c>
      <c r="L19" s="28"/>
    </row>
    <row r="20" spans="1:27" ht="20.100000000000001" customHeight="1" x14ac:dyDescent="0.15">
      <c r="A20" s="34" t="s">
        <v>24</v>
      </c>
      <c r="B20" s="35">
        <v>11</v>
      </c>
      <c r="C20" s="35">
        <v>3</v>
      </c>
      <c r="D20" s="30">
        <f t="shared" si="0"/>
        <v>14</v>
      </c>
      <c r="E20" s="31">
        <f t="shared" si="1"/>
        <v>2.2999999999999998</v>
      </c>
      <c r="F20" s="36"/>
      <c r="G20" s="48" t="s">
        <v>11</v>
      </c>
      <c r="H20" s="49">
        <v>9</v>
      </c>
      <c r="I20" s="49">
        <v>57</v>
      </c>
      <c r="J20" s="46">
        <f t="shared" si="3"/>
        <v>66</v>
      </c>
      <c r="K20" s="50">
        <f t="shared" si="2"/>
        <v>10.9</v>
      </c>
      <c r="L20" s="28"/>
    </row>
    <row r="21" spans="1:27" ht="20.100000000000001" customHeight="1" x14ac:dyDescent="0.15">
      <c r="A21" s="34" t="s">
        <v>25</v>
      </c>
      <c r="B21" s="35">
        <v>4</v>
      </c>
      <c r="C21" s="35">
        <v>1</v>
      </c>
      <c r="D21" s="30">
        <f t="shared" si="0"/>
        <v>5</v>
      </c>
      <c r="E21" s="31">
        <f t="shared" si="1"/>
        <v>0.8</v>
      </c>
      <c r="F21" s="36"/>
      <c r="G21" s="48" t="s">
        <v>66</v>
      </c>
      <c r="H21" s="49">
        <v>34</v>
      </c>
      <c r="I21" s="49">
        <v>0</v>
      </c>
      <c r="J21" s="46">
        <f t="shared" si="3"/>
        <v>34</v>
      </c>
      <c r="K21" s="50">
        <f t="shared" si="2"/>
        <v>5.6000000000000005</v>
      </c>
    </row>
    <row r="22" spans="1:27" ht="20.100000000000001" customHeight="1" x14ac:dyDescent="0.15">
      <c r="A22" s="34" t="s">
        <v>26</v>
      </c>
      <c r="B22" s="35">
        <v>0</v>
      </c>
      <c r="C22" s="35">
        <v>1</v>
      </c>
      <c r="D22" s="30">
        <f t="shared" si="0"/>
        <v>1</v>
      </c>
      <c r="E22" s="31">
        <f t="shared" si="1"/>
        <v>0.2</v>
      </c>
      <c r="F22" s="36"/>
      <c r="G22" s="48" t="s">
        <v>12</v>
      </c>
      <c r="H22" s="49">
        <v>14</v>
      </c>
      <c r="I22" s="49">
        <v>11</v>
      </c>
      <c r="J22" s="46">
        <f t="shared" si="3"/>
        <v>25</v>
      </c>
      <c r="K22" s="50">
        <f t="shared" si="2"/>
        <v>4.1000000000000005</v>
      </c>
    </row>
    <row r="23" spans="1:27" ht="20.100000000000001" customHeight="1" x14ac:dyDescent="0.15">
      <c r="A23" s="34" t="s">
        <v>27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48</v>
      </c>
      <c r="H23" s="49">
        <v>12</v>
      </c>
      <c r="I23" s="49">
        <v>8</v>
      </c>
      <c r="J23" s="46">
        <f t="shared" si="3"/>
        <v>20</v>
      </c>
      <c r="K23" s="50">
        <f t="shared" si="2"/>
        <v>3.3000000000000003</v>
      </c>
    </row>
    <row r="24" spans="1:27" ht="20.100000000000001" customHeight="1" x14ac:dyDescent="0.15">
      <c r="A24" s="34" t="s">
        <v>48</v>
      </c>
      <c r="B24" s="35">
        <v>12</v>
      </c>
      <c r="C24" s="35">
        <v>8</v>
      </c>
      <c r="D24" s="30">
        <f t="shared" si="0"/>
        <v>20</v>
      </c>
      <c r="E24" s="31">
        <f t="shared" si="1"/>
        <v>3.3000000000000003</v>
      </c>
      <c r="F24" s="36"/>
      <c r="G24" s="48" t="s">
        <v>49</v>
      </c>
      <c r="H24" s="49">
        <v>11</v>
      </c>
      <c r="I24" s="49">
        <v>7</v>
      </c>
      <c r="J24" s="46">
        <f t="shared" si="3"/>
        <v>18</v>
      </c>
      <c r="K24" s="50">
        <f t="shared" si="2"/>
        <v>3</v>
      </c>
    </row>
    <row r="25" spans="1:27" ht="20.100000000000001" customHeight="1" x14ac:dyDescent="0.15">
      <c r="A25" s="34" t="s">
        <v>30</v>
      </c>
      <c r="B25" s="35">
        <v>0</v>
      </c>
      <c r="C25" s="35">
        <v>1</v>
      </c>
      <c r="D25" s="30">
        <f t="shared" si="0"/>
        <v>1</v>
      </c>
      <c r="E25" s="31">
        <f t="shared" si="1"/>
        <v>0.2</v>
      </c>
      <c r="F25" s="36"/>
      <c r="G25" s="48" t="s">
        <v>50</v>
      </c>
      <c r="H25" s="49">
        <v>11</v>
      </c>
      <c r="I25" s="49">
        <v>3</v>
      </c>
      <c r="J25" s="46">
        <f t="shared" si="3"/>
        <v>14</v>
      </c>
      <c r="K25" s="50">
        <f t="shared" si="2"/>
        <v>2.2999999999999998</v>
      </c>
    </row>
    <row r="26" spans="1:27" ht="20.100000000000001" customHeight="1" x14ac:dyDescent="0.15">
      <c r="A26" s="73" t="s">
        <v>52</v>
      </c>
      <c r="B26" s="74">
        <v>1</v>
      </c>
      <c r="C26" s="74">
        <v>0</v>
      </c>
      <c r="D26" s="74">
        <f t="shared" si="0"/>
        <v>1</v>
      </c>
      <c r="E26" s="74">
        <f t="shared" si="1"/>
        <v>0.2</v>
      </c>
      <c r="F26" s="36"/>
      <c r="G26" s="55" t="s">
        <v>33</v>
      </c>
      <c r="H26" s="56">
        <v>30</v>
      </c>
      <c r="I26" s="56">
        <v>8</v>
      </c>
      <c r="J26" s="57">
        <v>38</v>
      </c>
      <c r="K26" s="58">
        <f t="shared" si="2"/>
        <v>6.3</v>
      </c>
    </row>
    <row r="27" spans="1:27" ht="20.100000000000001" customHeight="1" x14ac:dyDescent="0.15">
      <c r="A27" s="34" t="s">
        <v>32</v>
      </c>
      <c r="B27" s="35">
        <v>0</v>
      </c>
      <c r="C27" s="35">
        <v>0</v>
      </c>
      <c r="D27" s="30">
        <f>B27+C27</f>
        <v>0</v>
      </c>
      <c r="E27" s="31">
        <f t="shared" si="1"/>
        <v>0</v>
      </c>
      <c r="F27" s="36"/>
      <c r="H27" s="61">
        <f>B28</f>
        <v>262</v>
      </c>
      <c r="I27" s="61">
        <f>C28</f>
        <v>341</v>
      </c>
      <c r="J27" s="61">
        <f>D28</f>
        <v>603</v>
      </c>
      <c r="K27" s="62">
        <f>SUM(K18:K26)</f>
        <v>99.899999999999991</v>
      </c>
    </row>
    <row r="28" spans="1:27" ht="18" customHeight="1" x14ac:dyDescent="0.15">
      <c r="A28" s="59" t="s">
        <v>34</v>
      </c>
      <c r="B28" s="35">
        <f>SUM(B6:B27)</f>
        <v>262</v>
      </c>
      <c r="C28" s="35">
        <f>SUM(C6:C27)</f>
        <v>341</v>
      </c>
      <c r="D28" s="35">
        <f>SUM(D6:D27)</f>
        <v>603</v>
      </c>
      <c r="E28" s="60">
        <v>100</v>
      </c>
      <c r="F28" s="36"/>
      <c r="G28" s="37" t="s">
        <v>35</v>
      </c>
      <c r="H28" s="40"/>
      <c r="I28" s="40"/>
      <c r="J28" s="40"/>
      <c r="K28" s="40"/>
    </row>
    <row r="29" spans="1:27" ht="18" customHeight="1" x14ac:dyDescent="0.15">
      <c r="A29" s="32"/>
      <c r="B29" s="63"/>
      <c r="C29" s="63"/>
      <c r="D29" s="26"/>
      <c r="E29" s="64"/>
      <c r="F29" s="36"/>
      <c r="G29" s="65" t="s">
        <v>36</v>
      </c>
      <c r="H29" s="40"/>
      <c r="I29" s="40"/>
      <c r="J29" s="40"/>
      <c r="K29" s="40"/>
    </row>
    <row r="30" spans="1:27" ht="18" customHeight="1" x14ac:dyDescent="0.15">
      <c r="A30" s="32"/>
      <c r="B30" s="63"/>
      <c r="C30" s="63"/>
      <c r="D30" s="26"/>
      <c r="E30" s="64"/>
      <c r="F30" s="36"/>
      <c r="G30" s="65" t="s">
        <v>67</v>
      </c>
      <c r="T30" s="66"/>
      <c r="U30" s="66"/>
      <c r="V30" s="66"/>
      <c r="W30" s="66"/>
      <c r="X30" s="66"/>
      <c r="Y30" s="66"/>
      <c r="Z30" s="66"/>
      <c r="AA30" s="66"/>
    </row>
    <row r="31" spans="1:27" ht="18" customHeight="1" x14ac:dyDescent="0.15">
      <c r="A31" s="32"/>
      <c r="B31" s="63"/>
      <c r="C31" s="63"/>
      <c r="D31" s="26"/>
      <c r="E31" s="64"/>
      <c r="F31" s="36"/>
      <c r="O31" s="66"/>
      <c r="P31" s="66"/>
      <c r="Q31" s="66"/>
      <c r="R31" s="66"/>
      <c r="S31" s="66"/>
    </row>
    <row r="32" spans="1:27" ht="18" customHeight="1" x14ac:dyDescent="0.15">
      <c r="A32" s="67"/>
      <c r="B32" s="63"/>
      <c r="C32" s="63"/>
      <c r="D32" s="26"/>
      <c r="E32" s="64"/>
      <c r="F32" s="36"/>
    </row>
    <row r="33" spans="1:15" ht="18" customHeight="1" x14ac:dyDescent="0.15">
      <c r="A33" s="67"/>
      <c r="B33" s="63"/>
      <c r="C33" s="63"/>
      <c r="D33" s="63"/>
      <c r="E33" s="68"/>
      <c r="F33" s="36"/>
    </row>
    <row r="34" spans="1:15" ht="18" customHeight="1" x14ac:dyDescent="0.15">
      <c r="B34" s="69"/>
      <c r="C34" s="69"/>
      <c r="D34" s="69"/>
      <c r="E34" s="69"/>
      <c r="F34" s="70"/>
    </row>
    <row r="35" spans="1:15" ht="11.25" customHeight="1" x14ac:dyDescent="0.15">
      <c r="F35" s="69"/>
      <c r="L35" s="69"/>
      <c r="M35" s="69"/>
      <c r="N35" s="69"/>
      <c r="O35" s="69"/>
    </row>
    <row r="37" spans="1:15" x14ac:dyDescent="0.15">
      <c r="G37" s="69"/>
      <c r="H37" s="69"/>
      <c r="I37" s="69"/>
      <c r="J37" s="69"/>
      <c r="K37" s="69"/>
    </row>
    <row r="41" spans="1:15" x14ac:dyDescent="0.15">
      <c r="D41" s="71"/>
    </row>
    <row r="45" spans="1:15" x14ac:dyDescent="0.15">
      <c r="I45" s="7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38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109</v>
      </c>
      <c r="C6" s="30">
        <v>123</v>
      </c>
      <c r="D6" s="30">
        <f t="shared" ref="D6:D27" si="0">B6+C6</f>
        <v>232</v>
      </c>
      <c r="E6" s="31">
        <f t="shared" ref="E6:E27" si="1">ROUND(D6/$D$28,3)*100</f>
        <v>38.299999999999997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41</v>
      </c>
      <c r="C7" s="35">
        <v>127</v>
      </c>
      <c r="D7" s="30">
        <f t="shared" si="0"/>
        <v>168</v>
      </c>
      <c r="E7" s="31">
        <f t="shared" si="1"/>
        <v>27.700000000000003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11</v>
      </c>
      <c r="C8" s="35">
        <v>56</v>
      </c>
      <c r="D8" s="30">
        <f t="shared" si="0"/>
        <v>67</v>
      </c>
      <c r="E8" s="31">
        <f t="shared" si="1"/>
        <v>11.1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15</v>
      </c>
      <c r="C9" s="35">
        <v>11</v>
      </c>
      <c r="D9" s="30">
        <f t="shared" si="0"/>
        <v>26</v>
      </c>
      <c r="E9" s="31">
        <f t="shared" si="1"/>
        <v>4.3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25</v>
      </c>
      <c r="C10" s="35">
        <v>0</v>
      </c>
      <c r="D10" s="30">
        <f t="shared" si="0"/>
        <v>25</v>
      </c>
      <c r="E10" s="31">
        <f t="shared" si="1"/>
        <v>4.1000000000000005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9</v>
      </c>
      <c r="C11" s="35">
        <v>9</v>
      </c>
      <c r="D11" s="30">
        <f t="shared" si="0"/>
        <v>18</v>
      </c>
      <c r="E11" s="31">
        <f t="shared" si="1"/>
        <v>3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0</v>
      </c>
      <c r="D13" s="30">
        <f t="shared" si="0"/>
        <v>3</v>
      </c>
      <c r="E13" s="31">
        <f t="shared" si="1"/>
        <v>0.5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1</v>
      </c>
      <c r="C15" s="35">
        <v>2</v>
      </c>
      <c r="D15" s="30">
        <f t="shared" si="0"/>
        <v>3</v>
      </c>
      <c r="E15" s="31">
        <f t="shared" si="1"/>
        <v>0.5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1</v>
      </c>
      <c r="C17" s="35">
        <v>0</v>
      </c>
      <c r="D17" s="30">
        <f t="shared" si="0"/>
        <v>1</v>
      </c>
      <c r="E17" s="31">
        <f t="shared" si="1"/>
        <v>0.2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2</v>
      </c>
      <c r="C18" s="35">
        <v>0</v>
      </c>
      <c r="D18" s="30">
        <f t="shared" si="0"/>
        <v>2</v>
      </c>
      <c r="E18" s="31">
        <f t="shared" si="1"/>
        <v>0.3</v>
      </c>
      <c r="F18" s="36"/>
      <c r="G18" s="45" t="s">
        <v>9</v>
      </c>
      <c r="H18" s="46">
        <v>109</v>
      </c>
      <c r="I18" s="46">
        <v>123</v>
      </c>
      <c r="J18" s="46">
        <f>H18+I18</f>
        <v>232</v>
      </c>
      <c r="K18" s="47">
        <f t="shared" ref="K18:K27" si="2">ROUND(J18/$D$28,3)*100</f>
        <v>38.299999999999997</v>
      </c>
      <c r="L18" s="28"/>
    </row>
    <row r="19" spans="1:27" ht="20.100000000000001" customHeight="1" x14ac:dyDescent="0.15">
      <c r="A19" s="34" t="s">
        <v>22</v>
      </c>
      <c r="B19" s="35">
        <v>3</v>
      </c>
      <c r="C19" s="35">
        <v>1</v>
      </c>
      <c r="D19" s="30">
        <f t="shared" si="0"/>
        <v>4</v>
      </c>
      <c r="E19" s="31">
        <f t="shared" si="1"/>
        <v>0.70000000000000007</v>
      </c>
      <c r="F19" s="36"/>
      <c r="G19" s="48" t="s">
        <v>10</v>
      </c>
      <c r="H19" s="49">
        <v>41</v>
      </c>
      <c r="I19" s="49">
        <v>127</v>
      </c>
      <c r="J19" s="46">
        <f t="shared" ref="J19:J27" si="3">H19+I19</f>
        <v>168</v>
      </c>
      <c r="K19" s="50">
        <f t="shared" si="2"/>
        <v>27.700000000000003</v>
      </c>
      <c r="L19" s="28"/>
    </row>
    <row r="20" spans="1:27" ht="20.100000000000001" customHeight="1" x14ac:dyDescent="0.15">
      <c r="A20" s="34" t="s">
        <v>23</v>
      </c>
      <c r="B20" s="35">
        <v>2</v>
      </c>
      <c r="C20" s="35">
        <v>0</v>
      </c>
      <c r="D20" s="30">
        <f t="shared" si="0"/>
        <v>2</v>
      </c>
      <c r="E20" s="31">
        <f t="shared" si="1"/>
        <v>0.3</v>
      </c>
      <c r="F20" s="36"/>
      <c r="G20" s="48" t="s">
        <v>11</v>
      </c>
      <c r="H20" s="49">
        <v>11</v>
      </c>
      <c r="I20" s="49">
        <v>56</v>
      </c>
      <c r="J20" s="46">
        <f t="shared" si="3"/>
        <v>67</v>
      </c>
      <c r="K20" s="50">
        <f t="shared" si="2"/>
        <v>11.1</v>
      </c>
      <c r="L20" s="28"/>
    </row>
    <row r="21" spans="1:27" ht="20.100000000000001" customHeight="1" x14ac:dyDescent="0.15">
      <c r="A21" s="34" t="s">
        <v>24</v>
      </c>
      <c r="B21" s="35">
        <v>18</v>
      </c>
      <c r="C21" s="35">
        <v>0</v>
      </c>
      <c r="D21" s="30">
        <f t="shared" si="0"/>
        <v>18</v>
      </c>
      <c r="E21" s="31">
        <f t="shared" si="1"/>
        <v>3</v>
      </c>
      <c r="F21" s="36"/>
      <c r="G21" s="48" t="s">
        <v>12</v>
      </c>
      <c r="H21" s="49">
        <v>15</v>
      </c>
      <c r="I21" s="49">
        <v>11</v>
      </c>
      <c r="J21" s="46">
        <f t="shared" si="3"/>
        <v>26</v>
      </c>
      <c r="K21" s="50">
        <f t="shared" si="2"/>
        <v>4.3</v>
      </c>
    </row>
    <row r="22" spans="1:27" ht="20.100000000000001" customHeight="1" x14ac:dyDescent="0.15">
      <c r="A22" s="34" t="s">
        <v>25</v>
      </c>
      <c r="B22" s="35">
        <v>2</v>
      </c>
      <c r="C22" s="35">
        <v>1</v>
      </c>
      <c r="D22" s="30">
        <f t="shared" si="0"/>
        <v>3</v>
      </c>
      <c r="E22" s="31">
        <f t="shared" si="1"/>
        <v>0.5</v>
      </c>
      <c r="F22" s="36"/>
      <c r="G22" s="48" t="s">
        <v>13</v>
      </c>
      <c r="H22" s="49">
        <v>25</v>
      </c>
      <c r="I22" s="49">
        <v>0</v>
      </c>
      <c r="J22" s="46">
        <f t="shared" si="3"/>
        <v>25</v>
      </c>
      <c r="K22" s="50">
        <f t="shared" si="2"/>
        <v>4.1000000000000005</v>
      </c>
    </row>
    <row r="23" spans="1:27" ht="20.100000000000001" customHeight="1" x14ac:dyDescent="0.15">
      <c r="A23" s="34" t="s">
        <v>26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39</v>
      </c>
      <c r="H23" s="49">
        <v>12</v>
      </c>
      <c r="I23" s="49">
        <v>7</v>
      </c>
      <c r="J23" s="46">
        <f t="shared" si="3"/>
        <v>19</v>
      </c>
      <c r="K23" s="50">
        <f t="shared" si="2"/>
        <v>3.1</v>
      </c>
    </row>
    <row r="24" spans="1:27" ht="20.100000000000001" customHeight="1" x14ac:dyDescent="0.15">
      <c r="A24" s="34" t="s">
        <v>27</v>
      </c>
      <c r="B24" s="35">
        <v>0</v>
      </c>
      <c r="C24" s="35">
        <v>1</v>
      </c>
      <c r="D24" s="30">
        <f t="shared" si="0"/>
        <v>1</v>
      </c>
      <c r="E24" s="31">
        <f t="shared" si="1"/>
        <v>0.2</v>
      </c>
      <c r="F24" s="36"/>
      <c r="G24" s="48" t="s">
        <v>40</v>
      </c>
      <c r="H24" s="49">
        <v>9</v>
      </c>
      <c r="I24" s="49">
        <v>9</v>
      </c>
      <c r="J24" s="46">
        <f t="shared" si="3"/>
        <v>18</v>
      </c>
      <c r="K24" s="50">
        <f t="shared" si="2"/>
        <v>3</v>
      </c>
    </row>
    <row r="25" spans="1:27" ht="20.100000000000001" customHeight="1" x14ac:dyDescent="0.15">
      <c r="A25" s="34" t="s">
        <v>39</v>
      </c>
      <c r="B25" s="35">
        <v>12</v>
      </c>
      <c r="C25" s="35">
        <v>7</v>
      </c>
      <c r="D25" s="30">
        <f t="shared" si="0"/>
        <v>19</v>
      </c>
      <c r="E25" s="31">
        <f t="shared" si="1"/>
        <v>3.1</v>
      </c>
      <c r="F25" s="36"/>
      <c r="G25" s="48" t="s">
        <v>41</v>
      </c>
      <c r="H25" s="49">
        <v>18</v>
      </c>
      <c r="I25" s="49">
        <v>0</v>
      </c>
      <c r="J25" s="46">
        <f t="shared" si="3"/>
        <v>18</v>
      </c>
      <c r="K25" s="50">
        <f t="shared" si="2"/>
        <v>3</v>
      </c>
    </row>
    <row r="26" spans="1:27" ht="20.100000000000001" customHeight="1" x14ac:dyDescent="0.15">
      <c r="A26" s="34" t="s">
        <v>30</v>
      </c>
      <c r="B26" s="35">
        <v>0</v>
      </c>
      <c r="C26" s="35">
        <v>1</v>
      </c>
      <c r="D26" s="30">
        <f t="shared" si="0"/>
        <v>1</v>
      </c>
      <c r="E26" s="31">
        <f t="shared" si="1"/>
        <v>0.2</v>
      </c>
      <c r="F26" s="36"/>
      <c r="G26" s="51" t="s">
        <v>42</v>
      </c>
      <c r="H26" s="52">
        <v>6</v>
      </c>
      <c r="I26" s="52">
        <v>0</v>
      </c>
      <c r="J26" s="53">
        <f t="shared" si="3"/>
        <v>6</v>
      </c>
      <c r="K26" s="54">
        <f t="shared" si="2"/>
        <v>1</v>
      </c>
    </row>
    <row r="27" spans="1:27" ht="20.100000000000001" customHeight="1" x14ac:dyDescent="0.15">
      <c r="A27" s="34" t="s">
        <v>32</v>
      </c>
      <c r="B27" s="35">
        <v>0</v>
      </c>
      <c r="C27" s="35">
        <v>0</v>
      </c>
      <c r="D27" s="30">
        <f t="shared" si="0"/>
        <v>0</v>
      </c>
      <c r="E27" s="31">
        <f t="shared" si="1"/>
        <v>0</v>
      </c>
      <c r="F27" s="36"/>
      <c r="G27" s="55" t="s">
        <v>33</v>
      </c>
      <c r="H27" s="56">
        <v>19</v>
      </c>
      <c r="I27" s="56">
        <v>8</v>
      </c>
      <c r="J27" s="57">
        <f t="shared" si="3"/>
        <v>27</v>
      </c>
      <c r="K27" s="58">
        <f t="shared" si="2"/>
        <v>4.5</v>
      </c>
    </row>
    <row r="28" spans="1:27" ht="20.100000000000001" customHeight="1" x14ac:dyDescent="0.15">
      <c r="A28" s="59" t="s">
        <v>34</v>
      </c>
      <c r="B28" s="35">
        <f>SUM(B6:B27)</f>
        <v>265</v>
      </c>
      <c r="C28" s="35">
        <f>SUM(C6:C27)</f>
        <v>341</v>
      </c>
      <c r="D28" s="35">
        <f>SUM(D6:D27)</f>
        <v>606</v>
      </c>
      <c r="E28" s="60">
        <v>100</v>
      </c>
      <c r="F28" s="36"/>
      <c r="H28" s="61">
        <f>B28</f>
        <v>265</v>
      </c>
      <c r="I28" s="61">
        <f>C28</f>
        <v>341</v>
      </c>
      <c r="J28" s="61">
        <f>D28</f>
        <v>606</v>
      </c>
      <c r="K28" s="62">
        <f>SUM(K18:K27)</f>
        <v>100.09999999999998</v>
      </c>
    </row>
    <row r="29" spans="1:27" ht="18" customHeight="1" x14ac:dyDescent="0.15">
      <c r="A29" s="32"/>
      <c r="B29" s="63"/>
      <c r="C29" s="63"/>
      <c r="D29" s="26"/>
      <c r="E29" s="64"/>
      <c r="F29" s="36"/>
      <c r="G29" s="37" t="s">
        <v>35</v>
      </c>
      <c r="H29" s="40"/>
      <c r="I29" s="40"/>
      <c r="J29" s="40"/>
      <c r="K29" s="40"/>
    </row>
    <row r="30" spans="1:27" ht="18" customHeight="1" x14ac:dyDescent="0.15">
      <c r="A30" s="32"/>
      <c r="B30" s="63"/>
      <c r="C30" s="63"/>
      <c r="D30" s="26"/>
      <c r="E30" s="64"/>
      <c r="F30" s="36"/>
      <c r="G30" s="65" t="s">
        <v>36</v>
      </c>
      <c r="H30" s="40"/>
      <c r="I30" s="40"/>
      <c r="J30" s="40"/>
      <c r="K30" s="40"/>
    </row>
    <row r="31" spans="1:27" ht="18" customHeight="1" x14ac:dyDescent="0.15">
      <c r="A31" s="32"/>
      <c r="B31" s="63"/>
      <c r="C31" s="63"/>
      <c r="D31" s="26"/>
      <c r="E31" s="64"/>
      <c r="F31" s="36"/>
      <c r="G31" s="65" t="s">
        <v>43</v>
      </c>
      <c r="T31" s="66"/>
      <c r="U31" s="66"/>
      <c r="V31" s="66"/>
      <c r="W31" s="66"/>
      <c r="X31" s="66"/>
      <c r="Y31" s="66"/>
      <c r="Z31" s="66"/>
      <c r="AA31" s="66"/>
    </row>
    <row r="32" spans="1:27" ht="18" customHeight="1" x14ac:dyDescent="0.15">
      <c r="A32" s="32"/>
      <c r="B32" s="63"/>
      <c r="C32" s="63"/>
      <c r="D32" s="26"/>
      <c r="E32" s="64"/>
      <c r="F32" s="36"/>
      <c r="O32" s="66"/>
      <c r="P32" s="66"/>
      <c r="Q32" s="66"/>
      <c r="R32" s="66"/>
      <c r="S32" s="66"/>
    </row>
    <row r="33" spans="1:15" ht="18" customHeight="1" x14ac:dyDescent="0.15">
      <c r="A33" s="67"/>
      <c r="B33" s="63"/>
      <c r="C33" s="63"/>
      <c r="D33" s="26"/>
      <c r="E33" s="64"/>
      <c r="F33" s="36"/>
    </row>
    <row r="34" spans="1:15" ht="18" customHeight="1" x14ac:dyDescent="0.15">
      <c r="A34" s="67"/>
      <c r="B34" s="63"/>
      <c r="C34" s="63"/>
      <c r="D34" s="63"/>
      <c r="E34" s="68"/>
      <c r="F34" s="36"/>
    </row>
    <row r="35" spans="1:15" ht="18" customHeight="1" x14ac:dyDescent="0.15">
      <c r="B35" s="69"/>
      <c r="C35" s="69"/>
      <c r="D35" s="69"/>
      <c r="E35" s="69"/>
      <c r="F35" s="70"/>
    </row>
    <row r="36" spans="1:15" ht="11.25" customHeight="1" x14ac:dyDescent="0.15">
      <c r="F36" s="69"/>
      <c r="L36" s="69"/>
      <c r="M36" s="69"/>
      <c r="N36" s="69"/>
      <c r="O36" s="69"/>
    </row>
    <row r="38" spans="1:15" x14ac:dyDescent="0.15">
      <c r="G38" s="69"/>
      <c r="H38" s="69"/>
      <c r="I38" s="69"/>
      <c r="J38" s="69"/>
      <c r="K38" s="69"/>
    </row>
    <row r="42" spans="1:15" x14ac:dyDescent="0.15">
      <c r="D42" s="71"/>
    </row>
    <row r="46" spans="1:15" x14ac:dyDescent="0.15">
      <c r="I46" s="7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44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108</v>
      </c>
      <c r="C6" s="30">
        <v>124</v>
      </c>
      <c r="D6" s="30">
        <f t="shared" ref="D6:D27" si="0">B6+C6</f>
        <v>232</v>
      </c>
      <c r="E6" s="31">
        <f t="shared" ref="E6:E28" si="1">ROUND(D6/$D$29,3)*100</f>
        <v>38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41</v>
      </c>
      <c r="C7" s="35">
        <v>131</v>
      </c>
      <c r="D7" s="30">
        <f t="shared" si="0"/>
        <v>172</v>
      </c>
      <c r="E7" s="31">
        <f t="shared" si="1"/>
        <v>28.199999999999996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10</v>
      </c>
      <c r="C8" s="35">
        <v>56</v>
      </c>
      <c r="D8" s="30">
        <f t="shared" si="0"/>
        <v>66</v>
      </c>
      <c r="E8" s="31">
        <f t="shared" si="1"/>
        <v>10.8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15</v>
      </c>
      <c r="C9" s="35">
        <v>11</v>
      </c>
      <c r="D9" s="30">
        <f t="shared" si="0"/>
        <v>26</v>
      </c>
      <c r="E9" s="31">
        <f t="shared" si="1"/>
        <v>4.3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24</v>
      </c>
      <c r="C10" s="35">
        <v>0</v>
      </c>
      <c r="D10" s="30">
        <f t="shared" si="0"/>
        <v>24</v>
      </c>
      <c r="E10" s="31">
        <f t="shared" si="1"/>
        <v>3.9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10</v>
      </c>
      <c r="C11" s="35">
        <v>9</v>
      </c>
      <c r="D11" s="30">
        <f t="shared" si="0"/>
        <v>19</v>
      </c>
      <c r="E11" s="31">
        <f t="shared" si="1"/>
        <v>3.1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0</v>
      </c>
      <c r="D13" s="30">
        <f t="shared" si="0"/>
        <v>3</v>
      </c>
      <c r="E13" s="31">
        <f t="shared" si="1"/>
        <v>0.5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1</v>
      </c>
      <c r="C15" s="35">
        <v>2</v>
      </c>
      <c r="D15" s="30">
        <f t="shared" si="0"/>
        <v>3</v>
      </c>
      <c r="E15" s="31">
        <f t="shared" si="1"/>
        <v>0.5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1</v>
      </c>
      <c r="C17" s="35">
        <v>0</v>
      </c>
      <c r="D17" s="30">
        <f t="shared" si="0"/>
        <v>1</v>
      </c>
      <c r="E17" s="31">
        <f t="shared" si="1"/>
        <v>0.2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2</v>
      </c>
      <c r="C18" s="35">
        <v>0</v>
      </c>
      <c r="D18" s="30">
        <f t="shared" si="0"/>
        <v>2</v>
      </c>
      <c r="E18" s="31">
        <f t="shared" si="1"/>
        <v>0.3</v>
      </c>
      <c r="F18" s="36"/>
      <c r="G18" s="45" t="s">
        <v>9</v>
      </c>
      <c r="H18" s="46">
        <v>108</v>
      </c>
      <c r="I18" s="46">
        <v>124</v>
      </c>
      <c r="J18" s="46">
        <f>H18+I18</f>
        <v>232</v>
      </c>
      <c r="K18" s="47">
        <f t="shared" ref="K18:K27" si="2">ROUND(J18/$D$29,3)*100</f>
        <v>38</v>
      </c>
      <c r="L18" s="28"/>
    </row>
    <row r="19" spans="1:27" ht="20.100000000000001" customHeight="1" x14ac:dyDescent="0.15">
      <c r="A19" s="34" t="s">
        <v>22</v>
      </c>
      <c r="B19" s="35">
        <v>4</v>
      </c>
      <c r="C19" s="35">
        <v>1</v>
      </c>
      <c r="D19" s="30">
        <f t="shared" si="0"/>
        <v>5</v>
      </c>
      <c r="E19" s="31">
        <f t="shared" si="1"/>
        <v>0.8</v>
      </c>
      <c r="F19" s="36"/>
      <c r="G19" s="48" t="s">
        <v>10</v>
      </c>
      <c r="H19" s="49">
        <v>41</v>
      </c>
      <c r="I19" s="49">
        <v>131</v>
      </c>
      <c r="J19" s="46">
        <f t="shared" ref="J19:J26" si="3">H19+I19</f>
        <v>172</v>
      </c>
      <c r="K19" s="50">
        <f t="shared" si="2"/>
        <v>28.199999999999996</v>
      </c>
      <c r="L19" s="28"/>
    </row>
    <row r="20" spans="1:27" ht="20.100000000000001" customHeight="1" x14ac:dyDescent="0.15">
      <c r="A20" s="34" t="s">
        <v>23</v>
      </c>
      <c r="B20" s="35">
        <v>2</v>
      </c>
      <c r="C20" s="35">
        <v>0</v>
      </c>
      <c r="D20" s="30">
        <f t="shared" si="0"/>
        <v>2</v>
      </c>
      <c r="E20" s="31">
        <f t="shared" si="1"/>
        <v>0.3</v>
      </c>
      <c r="F20" s="36"/>
      <c r="G20" s="48" t="s">
        <v>11</v>
      </c>
      <c r="H20" s="49">
        <v>10</v>
      </c>
      <c r="I20" s="49">
        <v>56</v>
      </c>
      <c r="J20" s="46">
        <f t="shared" si="3"/>
        <v>66</v>
      </c>
      <c r="K20" s="50">
        <f t="shared" si="2"/>
        <v>10.8</v>
      </c>
      <c r="L20" s="28"/>
    </row>
    <row r="21" spans="1:27" ht="20.100000000000001" customHeight="1" x14ac:dyDescent="0.15">
      <c r="A21" s="34" t="s">
        <v>24</v>
      </c>
      <c r="B21" s="35">
        <v>18</v>
      </c>
      <c r="C21" s="35">
        <v>0</v>
      </c>
      <c r="D21" s="30">
        <f t="shared" si="0"/>
        <v>18</v>
      </c>
      <c r="E21" s="31">
        <f t="shared" si="1"/>
        <v>2.9000000000000004</v>
      </c>
      <c r="F21" s="36"/>
      <c r="G21" s="48" t="s">
        <v>12</v>
      </c>
      <c r="H21" s="49">
        <v>15</v>
      </c>
      <c r="I21" s="49">
        <v>11</v>
      </c>
      <c r="J21" s="46">
        <f t="shared" si="3"/>
        <v>26</v>
      </c>
      <c r="K21" s="50">
        <f t="shared" si="2"/>
        <v>4.3</v>
      </c>
    </row>
    <row r="22" spans="1:27" ht="20.100000000000001" customHeight="1" x14ac:dyDescent="0.15">
      <c r="A22" s="34" t="s">
        <v>25</v>
      </c>
      <c r="B22" s="35">
        <v>2</v>
      </c>
      <c r="C22" s="35">
        <v>1</v>
      </c>
      <c r="D22" s="30">
        <f t="shared" si="0"/>
        <v>3</v>
      </c>
      <c r="E22" s="31">
        <f t="shared" si="1"/>
        <v>0.5</v>
      </c>
      <c r="F22" s="36"/>
      <c r="G22" s="48" t="s">
        <v>13</v>
      </c>
      <c r="H22" s="49">
        <v>24</v>
      </c>
      <c r="I22" s="49">
        <v>0</v>
      </c>
      <c r="J22" s="46">
        <f t="shared" si="3"/>
        <v>24</v>
      </c>
      <c r="K22" s="50">
        <f t="shared" si="2"/>
        <v>3.9</v>
      </c>
    </row>
    <row r="23" spans="1:27" ht="20.100000000000001" customHeight="1" x14ac:dyDescent="0.15">
      <c r="A23" s="34" t="s">
        <v>26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39</v>
      </c>
      <c r="H23" s="49">
        <v>12</v>
      </c>
      <c r="I23" s="49">
        <v>7</v>
      </c>
      <c r="J23" s="46">
        <f t="shared" si="3"/>
        <v>19</v>
      </c>
      <c r="K23" s="50">
        <f t="shared" si="2"/>
        <v>3.1</v>
      </c>
    </row>
    <row r="24" spans="1:27" ht="20.100000000000001" customHeight="1" x14ac:dyDescent="0.15">
      <c r="A24" s="34" t="s">
        <v>27</v>
      </c>
      <c r="B24" s="35">
        <v>0</v>
      </c>
      <c r="C24" s="35">
        <v>1</v>
      </c>
      <c r="D24" s="30">
        <f t="shared" si="0"/>
        <v>1</v>
      </c>
      <c r="E24" s="31">
        <f t="shared" si="1"/>
        <v>0.2</v>
      </c>
      <c r="F24" s="36"/>
      <c r="G24" s="48" t="s">
        <v>40</v>
      </c>
      <c r="H24" s="49">
        <v>10</v>
      </c>
      <c r="I24" s="49">
        <v>9</v>
      </c>
      <c r="J24" s="46">
        <f t="shared" si="3"/>
        <v>19</v>
      </c>
      <c r="K24" s="50">
        <f t="shared" si="2"/>
        <v>3.1</v>
      </c>
    </row>
    <row r="25" spans="1:27" ht="20.100000000000001" customHeight="1" x14ac:dyDescent="0.15">
      <c r="A25" s="34" t="s">
        <v>39</v>
      </c>
      <c r="B25" s="35">
        <v>12</v>
      </c>
      <c r="C25" s="35">
        <v>7</v>
      </c>
      <c r="D25" s="30">
        <f t="shared" si="0"/>
        <v>19</v>
      </c>
      <c r="E25" s="31">
        <f t="shared" si="1"/>
        <v>3.1</v>
      </c>
      <c r="F25" s="36"/>
      <c r="G25" s="48" t="s">
        <v>41</v>
      </c>
      <c r="H25" s="49">
        <v>18</v>
      </c>
      <c r="I25" s="49">
        <v>0</v>
      </c>
      <c r="J25" s="46">
        <f t="shared" si="3"/>
        <v>18</v>
      </c>
      <c r="K25" s="50">
        <f t="shared" si="2"/>
        <v>2.9000000000000004</v>
      </c>
    </row>
    <row r="26" spans="1:27" ht="20.100000000000001" customHeight="1" x14ac:dyDescent="0.15">
      <c r="A26" s="34" t="s">
        <v>30</v>
      </c>
      <c r="B26" s="35">
        <v>0</v>
      </c>
      <c r="C26" s="35">
        <v>1</v>
      </c>
      <c r="D26" s="30">
        <f t="shared" si="0"/>
        <v>1</v>
      </c>
      <c r="E26" s="31">
        <f t="shared" si="1"/>
        <v>0.2</v>
      </c>
      <c r="F26" s="36"/>
      <c r="G26" s="51" t="s">
        <v>42</v>
      </c>
      <c r="H26" s="52">
        <v>6</v>
      </c>
      <c r="I26" s="52">
        <v>0</v>
      </c>
      <c r="J26" s="53">
        <f t="shared" si="3"/>
        <v>6</v>
      </c>
      <c r="K26" s="54">
        <f t="shared" si="2"/>
        <v>1</v>
      </c>
    </row>
    <row r="27" spans="1:27" ht="20.100000000000001" customHeight="1" x14ac:dyDescent="0.15">
      <c r="A27" s="73" t="s">
        <v>45</v>
      </c>
      <c r="B27" s="74">
        <v>1</v>
      </c>
      <c r="C27" s="74">
        <v>0</v>
      </c>
      <c r="D27" s="74">
        <f t="shared" si="0"/>
        <v>1</v>
      </c>
      <c r="E27" s="74">
        <f t="shared" si="1"/>
        <v>0.2</v>
      </c>
      <c r="F27" s="36"/>
      <c r="G27" s="55" t="s">
        <v>33</v>
      </c>
      <c r="H27" s="56">
        <v>21</v>
      </c>
      <c r="I27" s="56">
        <v>8</v>
      </c>
      <c r="J27" s="57">
        <v>29</v>
      </c>
      <c r="K27" s="58">
        <f t="shared" si="2"/>
        <v>4.7</v>
      </c>
    </row>
    <row r="28" spans="1:27" ht="20.100000000000001" customHeight="1" x14ac:dyDescent="0.15">
      <c r="A28" s="34" t="s">
        <v>32</v>
      </c>
      <c r="B28" s="35">
        <v>0</v>
      </c>
      <c r="C28" s="35">
        <v>0</v>
      </c>
      <c r="D28" s="30">
        <f>B28+C28</f>
        <v>0</v>
      </c>
      <c r="E28" s="31">
        <f t="shared" si="1"/>
        <v>0</v>
      </c>
      <c r="F28" s="36"/>
      <c r="H28" s="61">
        <f>B29</f>
        <v>265</v>
      </c>
      <c r="I28" s="61">
        <f>C29</f>
        <v>346</v>
      </c>
      <c r="J28" s="61">
        <f>D29</f>
        <v>611</v>
      </c>
      <c r="K28" s="62">
        <f>SUM(K18:K27)</f>
        <v>99.999999999999986</v>
      </c>
    </row>
    <row r="29" spans="1:27" ht="18" customHeight="1" x14ac:dyDescent="0.15">
      <c r="A29" s="59" t="s">
        <v>34</v>
      </c>
      <c r="B29" s="35">
        <f>SUM(B6:B28)</f>
        <v>265</v>
      </c>
      <c r="C29" s="35">
        <f>SUM(C6:C28)</f>
        <v>346</v>
      </c>
      <c r="D29" s="35">
        <f>SUM(D6:D28)</f>
        <v>611</v>
      </c>
      <c r="E29" s="60">
        <v>100</v>
      </c>
      <c r="F29" s="36"/>
      <c r="G29" s="37" t="s">
        <v>35</v>
      </c>
      <c r="H29" s="40"/>
      <c r="I29" s="40"/>
      <c r="J29" s="40"/>
      <c r="K29" s="40"/>
    </row>
    <row r="30" spans="1:27" ht="18" customHeight="1" x14ac:dyDescent="0.15">
      <c r="A30" s="32"/>
      <c r="B30" s="63"/>
      <c r="C30" s="63"/>
      <c r="D30" s="26"/>
      <c r="E30" s="64"/>
      <c r="F30" s="36"/>
      <c r="G30" s="65" t="s">
        <v>36</v>
      </c>
      <c r="H30" s="40"/>
      <c r="I30" s="40"/>
      <c r="J30" s="40"/>
      <c r="K30" s="40"/>
    </row>
    <row r="31" spans="1:27" ht="18" customHeight="1" x14ac:dyDescent="0.15">
      <c r="A31" s="32"/>
      <c r="B31" s="63"/>
      <c r="C31" s="63"/>
      <c r="D31" s="26"/>
      <c r="E31" s="64"/>
      <c r="F31" s="36"/>
      <c r="G31" s="65" t="s">
        <v>46</v>
      </c>
      <c r="T31" s="66"/>
      <c r="U31" s="66"/>
      <c r="V31" s="66"/>
      <c r="W31" s="66"/>
      <c r="X31" s="66"/>
      <c r="Y31" s="66"/>
      <c r="Z31" s="66"/>
      <c r="AA31" s="66"/>
    </row>
    <row r="32" spans="1:27" ht="18" customHeight="1" x14ac:dyDescent="0.15">
      <c r="A32" s="32"/>
      <c r="B32" s="63"/>
      <c r="C32" s="63"/>
      <c r="D32" s="26"/>
      <c r="E32" s="64"/>
      <c r="F32" s="36"/>
      <c r="O32" s="66"/>
      <c r="P32" s="66"/>
      <c r="Q32" s="66"/>
      <c r="R32" s="66"/>
      <c r="S32" s="66"/>
    </row>
    <row r="33" spans="1:15" ht="18" customHeight="1" x14ac:dyDescent="0.15">
      <c r="A33" s="67"/>
      <c r="B33" s="63"/>
      <c r="C33" s="63"/>
      <c r="D33" s="26"/>
      <c r="E33" s="64"/>
      <c r="F33" s="36"/>
    </row>
    <row r="34" spans="1:15" ht="18" customHeight="1" x14ac:dyDescent="0.15">
      <c r="A34" s="67"/>
      <c r="B34" s="63"/>
      <c r="C34" s="63"/>
      <c r="D34" s="63"/>
      <c r="E34" s="68"/>
      <c r="F34" s="36"/>
    </row>
    <row r="35" spans="1:15" ht="18" customHeight="1" x14ac:dyDescent="0.15">
      <c r="B35" s="69"/>
      <c r="C35" s="69"/>
      <c r="D35" s="69"/>
      <c r="E35" s="69"/>
      <c r="F35" s="70"/>
    </row>
    <row r="36" spans="1:15" ht="11.25" customHeight="1" x14ac:dyDescent="0.15">
      <c r="F36" s="69"/>
      <c r="L36" s="69"/>
      <c r="M36" s="69"/>
      <c r="N36" s="69"/>
      <c r="O36" s="69"/>
    </row>
    <row r="38" spans="1:15" x14ac:dyDescent="0.15">
      <c r="G38" s="69"/>
      <c r="H38" s="69"/>
      <c r="I38" s="69"/>
      <c r="J38" s="69"/>
      <c r="K38" s="69"/>
    </row>
    <row r="42" spans="1:15" x14ac:dyDescent="0.15">
      <c r="D42" s="71"/>
    </row>
    <row r="46" spans="1:15" x14ac:dyDescent="0.15">
      <c r="I46" s="7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47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108</v>
      </c>
      <c r="C6" s="30">
        <v>124</v>
      </c>
      <c r="D6" s="30">
        <f t="shared" ref="D6:D27" si="0">B6+C6</f>
        <v>232</v>
      </c>
      <c r="E6" s="31">
        <f t="shared" ref="E6:E28" si="1">ROUND(D6/$D$29,3)*100</f>
        <v>38.299999999999997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41</v>
      </c>
      <c r="C7" s="35">
        <v>129</v>
      </c>
      <c r="D7" s="30">
        <f t="shared" si="0"/>
        <v>170</v>
      </c>
      <c r="E7" s="31">
        <f t="shared" si="1"/>
        <v>28.1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55</v>
      </c>
      <c r="D8" s="30">
        <f t="shared" si="0"/>
        <v>64</v>
      </c>
      <c r="E8" s="31">
        <f t="shared" si="1"/>
        <v>10.6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4.1000000000000005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24</v>
      </c>
      <c r="C10" s="35">
        <v>0</v>
      </c>
      <c r="D10" s="30">
        <f t="shared" si="0"/>
        <v>24</v>
      </c>
      <c r="E10" s="31">
        <f t="shared" si="1"/>
        <v>4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10</v>
      </c>
      <c r="C11" s="35">
        <v>9</v>
      </c>
      <c r="D11" s="30">
        <f t="shared" si="0"/>
        <v>19</v>
      </c>
      <c r="E11" s="31">
        <f t="shared" si="1"/>
        <v>3.1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0</v>
      </c>
      <c r="D13" s="30">
        <f t="shared" si="0"/>
        <v>3</v>
      </c>
      <c r="E13" s="31">
        <f t="shared" si="1"/>
        <v>0.5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2</v>
      </c>
      <c r="C15" s="35">
        <v>2</v>
      </c>
      <c r="D15" s="30">
        <f t="shared" si="0"/>
        <v>4</v>
      </c>
      <c r="E15" s="31">
        <f t="shared" si="1"/>
        <v>0.70000000000000007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1</v>
      </c>
      <c r="C17" s="35">
        <v>0</v>
      </c>
      <c r="D17" s="30">
        <f t="shared" si="0"/>
        <v>1</v>
      </c>
      <c r="E17" s="31">
        <f t="shared" si="1"/>
        <v>0.2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2</v>
      </c>
      <c r="C18" s="35">
        <v>0</v>
      </c>
      <c r="D18" s="30">
        <f t="shared" si="0"/>
        <v>2</v>
      </c>
      <c r="E18" s="31">
        <f t="shared" si="1"/>
        <v>0.3</v>
      </c>
      <c r="F18" s="36"/>
      <c r="G18" s="45" t="s">
        <v>9</v>
      </c>
      <c r="H18" s="46">
        <v>108</v>
      </c>
      <c r="I18" s="46">
        <v>124</v>
      </c>
      <c r="J18" s="46">
        <f>H18+I18</f>
        <v>232</v>
      </c>
      <c r="K18" s="47">
        <f t="shared" ref="K18:K27" si="2">ROUND(J18/$D$29,3)*100</f>
        <v>38.299999999999997</v>
      </c>
      <c r="L18" s="28"/>
    </row>
    <row r="19" spans="1:27" ht="20.100000000000001" customHeight="1" x14ac:dyDescent="0.15">
      <c r="A19" s="34" t="s">
        <v>22</v>
      </c>
      <c r="B19" s="35">
        <v>4</v>
      </c>
      <c r="C19" s="35">
        <v>1</v>
      </c>
      <c r="D19" s="30">
        <f t="shared" si="0"/>
        <v>5</v>
      </c>
      <c r="E19" s="31">
        <f t="shared" si="1"/>
        <v>0.8</v>
      </c>
      <c r="F19" s="36"/>
      <c r="G19" s="48" t="s">
        <v>10</v>
      </c>
      <c r="H19" s="49">
        <v>41</v>
      </c>
      <c r="I19" s="49">
        <v>129</v>
      </c>
      <c r="J19" s="46">
        <f t="shared" ref="J19:J26" si="3">H19+I19</f>
        <v>170</v>
      </c>
      <c r="K19" s="50">
        <f t="shared" si="2"/>
        <v>28.1</v>
      </c>
      <c r="L19" s="28"/>
    </row>
    <row r="20" spans="1:27" ht="20.100000000000001" customHeight="1" x14ac:dyDescent="0.15">
      <c r="A20" s="34" t="s">
        <v>23</v>
      </c>
      <c r="B20" s="35">
        <v>2</v>
      </c>
      <c r="C20" s="35">
        <v>0</v>
      </c>
      <c r="D20" s="30">
        <f t="shared" si="0"/>
        <v>2</v>
      </c>
      <c r="E20" s="31">
        <f t="shared" si="1"/>
        <v>0.3</v>
      </c>
      <c r="F20" s="36"/>
      <c r="G20" s="48" t="s">
        <v>11</v>
      </c>
      <c r="H20" s="49">
        <v>9</v>
      </c>
      <c r="I20" s="49">
        <v>55</v>
      </c>
      <c r="J20" s="46">
        <f t="shared" si="3"/>
        <v>64</v>
      </c>
      <c r="K20" s="50">
        <f t="shared" si="2"/>
        <v>10.6</v>
      </c>
      <c r="L20" s="28"/>
    </row>
    <row r="21" spans="1:27" ht="20.100000000000001" customHeight="1" x14ac:dyDescent="0.15">
      <c r="A21" s="34" t="s">
        <v>24</v>
      </c>
      <c r="B21" s="35">
        <v>17</v>
      </c>
      <c r="C21" s="35">
        <v>0</v>
      </c>
      <c r="D21" s="30">
        <f t="shared" si="0"/>
        <v>17</v>
      </c>
      <c r="E21" s="31">
        <f t="shared" si="1"/>
        <v>2.8000000000000003</v>
      </c>
      <c r="F21" s="36"/>
      <c r="G21" s="48" t="s">
        <v>12</v>
      </c>
      <c r="H21" s="49">
        <v>14</v>
      </c>
      <c r="I21" s="49">
        <v>11</v>
      </c>
      <c r="J21" s="46">
        <f t="shared" si="3"/>
        <v>25</v>
      </c>
      <c r="K21" s="50">
        <f t="shared" si="2"/>
        <v>4.1000000000000005</v>
      </c>
    </row>
    <row r="22" spans="1:27" ht="20.100000000000001" customHeight="1" x14ac:dyDescent="0.15">
      <c r="A22" s="34" t="s">
        <v>25</v>
      </c>
      <c r="B22" s="35">
        <v>2</v>
      </c>
      <c r="C22" s="35">
        <v>1</v>
      </c>
      <c r="D22" s="30">
        <f t="shared" si="0"/>
        <v>3</v>
      </c>
      <c r="E22" s="31">
        <f t="shared" si="1"/>
        <v>0.5</v>
      </c>
      <c r="F22" s="36"/>
      <c r="G22" s="48" t="s">
        <v>13</v>
      </c>
      <c r="H22" s="49">
        <v>24</v>
      </c>
      <c r="I22" s="49">
        <v>0</v>
      </c>
      <c r="J22" s="46">
        <f t="shared" si="3"/>
        <v>24</v>
      </c>
      <c r="K22" s="50">
        <f t="shared" si="2"/>
        <v>4</v>
      </c>
    </row>
    <row r="23" spans="1:27" ht="20.100000000000001" customHeight="1" x14ac:dyDescent="0.15">
      <c r="A23" s="34" t="s">
        <v>26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48</v>
      </c>
      <c r="H23" s="49">
        <v>12</v>
      </c>
      <c r="I23" s="49">
        <v>7</v>
      </c>
      <c r="J23" s="46">
        <f t="shared" si="3"/>
        <v>19</v>
      </c>
      <c r="K23" s="50">
        <f t="shared" si="2"/>
        <v>3.1</v>
      </c>
    </row>
    <row r="24" spans="1:27" ht="20.100000000000001" customHeight="1" x14ac:dyDescent="0.15">
      <c r="A24" s="34" t="s">
        <v>27</v>
      </c>
      <c r="B24" s="35">
        <v>0</v>
      </c>
      <c r="C24" s="35">
        <v>1</v>
      </c>
      <c r="D24" s="30">
        <f t="shared" si="0"/>
        <v>1</v>
      </c>
      <c r="E24" s="31">
        <f t="shared" si="1"/>
        <v>0.2</v>
      </c>
      <c r="F24" s="36"/>
      <c r="G24" s="48" t="s">
        <v>49</v>
      </c>
      <c r="H24" s="49">
        <v>10</v>
      </c>
      <c r="I24" s="49">
        <v>9</v>
      </c>
      <c r="J24" s="46">
        <f t="shared" si="3"/>
        <v>19</v>
      </c>
      <c r="K24" s="50">
        <f t="shared" si="2"/>
        <v>3.1</v>
      </c>
    </row>
    <row r="25" spans="1:27" ht="20.100000000000001" customHeight="1" x14ac:dyDescent="0.15">
      <c r="A25" s="34" t="s">
        <v>48</v>
      </c>
      <c r="B25" s="35">
        <v>12</v>
      </c>
      <c r="C25" s="35">
        <v>7</v>
      </c>
      <c r="D25" s="30">
        <f t="shared" si="0"/>
        <v>19</v>
      </c>
      <c r="E25" s="31">
        <f t="shared" si="1"/>
        <v>3.1</v>
      </c>
      <c r="F25" s="36"/>
      <c r="G25" s="48" t="s">
        <v>50</v>
      </c>
      <c r="H25" s="49">
        <v>17</v>
      </c>
      <c r="I25" s="49">
        <v>0</v>
      </c>
      <c r="J25" s="46">
        <f t="shared" si="3"/>
        <v>17</v>
      </c>
      <c r="K25" s="50">
        <f t="shared" si="2"/>
        <v>2.8000000000000003</v>
      </c>
    </row>
    <row r="26" spans="1:27" ht="20.100000000000001" customHeight="1" x14ac:dyDescent="0.15">
      <c r="A26" s="34" t="s">
        <v>30</v>
      </c>
      <c r="B26" s="35">
        <v>0</v>
      </c>
      <c r="C26" s="35">
        <v>1</v>
      </c>
      <c r="D26" s="30">
        <f t="shared" si="0"/>
        <v>1</v>
      </c>
      <c r="E26" s="31">
        <f t="shared" si="1"/>
        <v>0.2</v>
      </c>
      <c r="F26" s="36"/>
      <c r="G26" s="51" t="s">
        <v>51</v>
      </c>
      <c r="H26" s="52">
        <v>6</v>
      </c>
      <c r="I26" s="52">
        <v>0</v>
      </c>
      <c r="J26" s="53">
        <f t="shared" si="3"/>
        <v>6</v>
      </c>
      <c r="K26" s="54">
        <f t="shared" si="2"/>
        <v>1</v>
      </c>
    </row>
    <row r="27" spans="1:27" ht="20.100000000000001" customHeight="1" x14ac:dyDescent="0.15">
      <c r="A27" s="73" t="s">
        <v>52</v>
      </c>
      <c r="B27" s="74">
        <v>1</v>
      </c>
      <c r="C27" s="74">
        <v>0</v>
      </c>
      <c r="D27" s="74">
        <f t="shared" si="0"/>
        <v>1</v>
      </c>
      <c r="E27" s="74">
        <f t="shared" si="1"/>
        <v>0.2</v>
      </c>
      <c r="F27" s="36"/>
      <c r="G27" s="55" t="s">
        <v>33</v>
      </c>
      <c r="H27" s="56">
        <v>22</v>
      </c>
      <c r="I27" s="56">
        <v>8</v>
      </c>
      <c r="J27" s="57">
        <f>H27+I27</f>
        <v>30</v>
      </c>
      <c r="K27" s="58">
        <f t="shared" si="2"/>
        <v>5</v>
      </c>
    </row>
    <row r="28" spans="1:27" ht="20.100000000000001" customHeight="1" x14ac:dyDescent="0.15">
      <c r="A28" s="34" t="s">
        <v>32</v>
      </c>
      <c r="B28" s="35">
        <v>0</v>
      </c>
      <c r="C28" s="35">
        <v>0</v>
      </c>
      <c r="D28" s="30">
        <f>B28+C28</f>
        <v>0</v>
      </c>
      <c r="E28" s="31">
        <f t="shared" si="1"/>
        <v>0</v>
      </c>
      <c r="F28" s="36"/>
      <c r="H28" s="61">
        <f>B29</f>
        <v>263</v>
      </c>
      <c r="I28" s="61">
        <f>C29</f>
        <v>343</v>
      </c>
      <c r="J28" s="61">
        <f>D29</f>
        <v>606</v>
      </c>
      <c r="K28" s="62">
        <f>SUM(K18:K27)</f>
        <v>100.09999999999998</v>
      </c>
    </row>
    <row r="29" spans="1:27" ht="18" customHeight="1" x14ac:dyDescent="0.15">
      <c r="A29" s="59" t="s">
        <v>34</v>
      </c>
      <c r="B29" s="35">
        <f>SUM(B6:B28)</f>
        <v>263</v>
      </c>
      <c r="C29" s="35">
        <f>SUM(C6:C28)</f>
        <v>343</v>
      </c>
      <c r="D29" s="35">
        <f>SUM(D6:D28)</f>
        <v>606</v>
      </c>
      <c r="E29" s="60">
        <v>100</v>
      </c>
      <c r="F29" s="36"/>
      <c r="G29" s="37" t="s">
        <v>35</v>
      </c>
      <c r="H29" s="40"/>
      <c r="I29" s="40"/>
      <c r="J29" s="40"/>
      <c r="K29" s="40"/>
    </row>
    <row r="30" spans="1:27" ht="18" customHeight="1" x14ac:dyDescent="0.15">
      <c r="A30" s="32"/>
      <c r="B30" s="63"/>
      <c r="C30" s="63"/>
      <c r="D30" s="26"/>
      <c r="E30" s="64"/>
      <c r="F30" s="36"/>
      <c r="G30" s="65" t="s">
        <v>36</v>
      </c>
      <c r="H30" s="40"/>
      <c r="I30" s="40"/>
      <c r="J30" s="40"/>
      <c r="K30" s="40"/>
    </row>
    <row r="31" spans="1:27" ht="18" customHeight="1" x14ac:dyDescent="0.15">
      <c r="A31" s="32"/>
      <c r="B31" s="63"/>
      <c r="C31" s="63"/>
      <c r="D31" s="26"/>
      <c r="E31" s="64"/>
      <c r="F31" s="36"/>
      <c r="G31" s="65" t="s">
        <v>43</v>
      </c>
      <c r="T31" s="66"/>
      <c r="U31" s="66"/>
      <c r="V31" s="66"/>
      <c r="W31" s="66"/>
      <c r="X31" s="66"/>
      <c r="Y31" s="66"/>
      <c r="Z31" s="66"/>
      <c r="AA31" s="66"/>
    </row>
    <row r="32" spans="1:27" ht="18" customHeight="1" x14ac:dyDescent="0.15">
      <c r="A32" s="32"/>
      <c r="B32" s="63"/>
      <c r="C32" s="63"/>
      <c r="D32" s="26"/>
      <c r="E32" s="64"/>
      <c r="F32" s="36"/>
      <c r="O32" s="66"/>
      <c r="P32" s="66"/>
      <c r="Q32" s="66"/>
      <c r="R32" s="66"/>
      <c r="S32" s="66"/>
    </row>
    <row r="33" spans="1:15" ht="18" customHeight="1" x14ac:dyDescent="0.15">
      <c r="A33" s="67"/>
      <c r="B33" s="63"/>
      <c r="C33" s="63"/>
      <c r="D33" s="26"/>
      <c r="E33" s="64"/>
      <c r="F33" s="36"/>
    </row>
    <row r="34" spans="1:15" ht="18" customHeight="1" x14ac:dyDescent="0.15">
      <c r="A34" s="67"/>
      <c r="B34" s="63"/>
      <c r="C34" s="63"/>
      <c r="D34" s="63"/>
      <c r="E34" s="68"/>
      <c r="F34" s="36"/>
    </row>
    <row r="35" spans="1:15" ht="18" customHeight="1" x14ac:dyDescent="0.15">
      <c r="B35" s="69"/>
      <c r="C35" s="69"/>
      <c r="D35" s="69"/>
      <c r="E35" s="69"/>
      <c r="F35" s="70"/>
    </row>
    <row r="36" spans="1:15" ht="11.25" customHeight="1" x14ac:dyDescent="0.15">
      <c r="F36" s="69"/>
      <c r="L36" s="69"/>
      <c r="M36" s="69"/>
      <c r="N36" s="69"/>
      <c r="O36" s="69"/>
    </row>
    <row r="38" spans="1:15" x14ac:dyDescent="0.15">
      <c r="G38" s="69"/>
      <c r="H38" s="69"/>
      <c r="I38" s="69"/>
      <c r="J38" s="69"/>
      <c r="K38" s="69"/>
    </row>
    <row r="42" spans="1:15" x14ac:dyDescent="0.15">
      <c r="D42" s="71"/>
    </row>
    <row r="46" spans="1:15" x14ac:dyDescent="0.15">
      <c r="I46" s="7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53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107</v>
      </c>
      <c r="C6" s="30">
        <v>123</v>
      </c>
      <c r="D6" s="30">
        <f t="shared" ref="D6:D27" si="0">B6+C6</f>
        <v>230</v>
      </c>
      <c r="E6" s="31">
        <f t="shared" ref="E6:E28" si="1">ROUND(D6/$D$29,3)*100</f>
        <v>37.9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38</v>
      </c>
      <c r="C7" s="35">
        <v>137</v>
      </c>
      <c r="D7" s="30">
        <f t="shared" si="0"/>
        <v>175</v>
      </c>
      <c r="E7" s="31">
        <f t="shared" si="1"/>
        <v>28.799999999999997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53</v>
      </c>
      <c r="D8" s="30">
        <f t="shared" si="0"/>
        <v>62</v>
      </c>
      <c r="E8" s="31">
        <f t="shared" si="1"/>
        <v>10.199999999999999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4.1000000000000005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24</v>
      </c>
      <c r="C10" s="35">
        <v>0</v>
      </c>
      <c r="D10" s="30">
        <f t="shared" si="0"/>
        <v>24</v>
      </c>
      <c r="E10" s="31">
        <f t="shared" si="1"/>
        <v>4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9</v>
      </c>
      <c r="C11" s="35">
        <v>8</v>
      </c>
      <c r="D11" s="30">
        <f t="shared" si="0"/>
        <v>17</v>
      </c>
      <c r="E11" s="31">
        <f t="shared" si="1"/>
        <v>2.8000000000000003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0</v>
      </c>
      <c r="D13" s="30">
        <f t="shared" si="0"/>
        <v>3</v>
      </c>
      <c r="E13" s="31">
        <f t="shared" si="1"/>
        <v>0.5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3</v>
      </c>
      <c r="C15" s="35">
        <v>2</v>
      </c>
      <c r="D15" s="30">
        <f t="shared" si="0"/>
        <v>5</v>
      </c>
      <c r="E15" s="31">
        <f t="shared" si="1"/>
        <v>0.8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1</v>
      </c>
      <c r="C17" s="35">
        <v>0</v>
      </c>
      <c r="D17" s="30">
        <f t="shared" si="0"/>
        <v>1</v>
      </c>
      <c r="E17" s="31">
        <f t="shared" si="1"/>
        <v>0.2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2</v>
      </c>
      <c r="C18" s="35">
        <v>0</v>
      </c>
      <c r="D18" s="30">
        <f t="shared" si="0"/>
        <v>2</v>
      </c>
      <c r="E18" s="31">
        <f t="shared" si="1"/>
        <v>0.3</v>
      </c>
      <c r="F18" s="36"/>
      <c r="G18" s="45" t="s">
        <v>9</v>
      </c>
      <c r="H18" s="46">
        <v>107</v>
      </c>
      <c r="I18" s="46">
        <v>123</v>
      </c>
      <c r="J18" s="46">
        <f>H18+I18</f>
        <v>230</v>
      </c>
      <c r="K18" s="47">
        <f t="shared" ref="K18:K27" si="2">ROUND(J18/$D$29,3)*100</f>
        <v>37.9</v>
      </c>
      <c r="L18" s="28"/>
    </row>
    <row r="19" spans="1:27" ht="20.100000000000001" customHeight="1" x14ac:dyDescent="0.15">
      <c r="A19" s="34" t="s">
        <v>22</v>
      </c>
      <c r="B19" s="35">
        <v>3</v>
      </c>
      <c r="C19" s="35">
        <v>1</v>
      </c>
      <c r="D19" s="30">
        <f t="shared" si="0"/>
        <v>4</v>
      </c>
      <c r="E19" s="31">
        <f t="shared" si="1"/>
        <v>0.70000000000000007</v>
      </c>
      <c r="F19" s="36"/>
      <c r="G19" s="48" t="s">
        <v>10</v>
      </c>
      <c r="H19" s="49">
        <v>38</v>
      </c>
      <c r="I19" s="49">
        <v>137</v>
      </c>
      <c r="J19" s="46">
        <f t="shared" ref="J19:J26" si="3">H19+I19</f>
        <v>175</v>
      </c>
      <c r="K19" s="50">
        <f t="shared" si="2"/>
        <v>28.799999999999997</v>
      </c>
      <c r="L19" s="28"/>
    </row>
    <row r="20" spans="1:27" ht="20.100000000000001" customHeight="1" x14ac:dyDescent="0.15">
      <c r="A20" s="34" t="s">
        <v>23</v>
      </c>
      <c r="B20" s="35">
        <v>2</v>
      </c>
      <c r="C20" s="35">
        <v>0</v>
      </c>
      <c r="D20" s="30">
        <f t="shared" si="0"/>
        <v>2</v>
      </c>
      <c r="E20" s="31">
        <f t="shared" si="1"/>
        <v>0.3</v>
      </c>
      <c r="F20" s="36"/>
      <c r="G20" s="48" t="s">
        <v>11</v>
      </c>
      <c r="H20" s="49">
        <v>9</v>
      </c>
      <c r="I20" s="49">
        <v>53</v>
      </c>
      <c r="J20" s="46">
        <f t="shared" si="3"/>
        <v>62</v>
      </c>
      <c r="K20" s="50">
        <f t="shared" si="2"/>
        <v>10.199999999999999</v>
      </c>
      <c r="L20" s="28"/>
    </row>
    <row r="21" spans="1:27" ht="20.100000000000001" customHeight="1" x14ac:dyDescent="0.15">
      <c r="A21" s="34" t="s">
        <v>24</v>
      </c>
      <c r="B21" s="35">
        <v>18</v>
      </c>
      <c r="C21" s="35">
        <v>0</v>
      </c>
      <c r="D21" s="30">
        <f t="shared" si="0"/>
        <v>18</v>
      </c>
      <c r="E21" s="31">
        <f t="shared" si="1"/>
        <v>3</v>
      </c>
      <c r="F21" s="36"/>
      <c r="G21" s="48" t="s">
        <v>12</v>
      </c>
      <c r="H21" s="49">
        <v>14</v>
      </c>
      <c r="I21" s="49">
        <v>11</v>
      </c>
      <c r="J21" s="46">
        <f t="shared" si="3"/>
        <v>25</v>
      </c>
      <c r="K21" s="50">
        <f t="shared" si="2"/>
        <v>4.1000000000000005</v>
      </c>
    </row>
    <row r="22" spans="1:27" ht="20.100000000000001" customHeight="1" x14ac:dyDescent="0.15">
      <c r="A22" s="34" t="s">
        <v>25</v>
      </c>
      <c r="B22" s="35">
        <v>2</v>
      </c>
      <c r="C22" s="35">
        <v>1</v>
      </c>
      <c r="D22" s="30">
        <f t="shared" si="0"/>
        <v>3</v>
      </c>
      <c r="E22" s="31">
        <f t="shared" si="1"/>
        <v>0.5</v>
      </c>
      <c r="F22" s="36"/>
      <c r="G22" s="48" t="s">
        <v>13</v>
      </c>
      <c r="H22" s="49">
        <v>24</v>
      </c>
      <c r="I22" s="49">
        <v>0</v>
      </c>
      <c r="J22" s="46">
        <f t="shared" si="3"/>
        <v>24</v>
      </c>
      <c r="K22" s="50">
        <f t="shared" si="2"/>
        <v>4</v>
      </c>
    </row>
    <row r="23" spans="1:27" ht="20.100000000000001" customHeight="1" x14ac:dyDescent="0.15">
      <c r="A23" s="34" t="s">
        <v>26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48</v>
      </c>
      <c r="H23" s="49">
        <v>12</v>
      </c>
      <c r="I23" s="49">
        <v>7</v>
      </c>
      <c r="J23" s="46">
        <f t="shared" si="3"/>
        <v>19</v>
      </c>
      <c r="K23" s="50">
        <f t="shared" si="2"/>
        <v>3.1</v>
      </c>
    </row>
    <row r="24" spans="1:27" ht="20.100000000000001" customHeight="1" x14ac:dyDescent="0.15">
      <c r="A24" s="34" t="s">
        <v>27</v>
      </c>
      <c r="B24" s="35">
        <v>0</v>
      </c>
      <c r="C24" s="35">
        <v>1</v>
      </c>
      <c r="D24" s="30">
        <f t="shared" si="0"/>
        <v>1</v>
      </c>
      <c r="E24" s="31">
        <f t="shared" si="1"/>
        <v>0.2</v>
      </c>
      <c r="F24" s="36"/>
      <c r="G24" s="48" t="s">
        <v>50</v>
      </c>
      <c r="H24" s="49">
        <v>18</v>
      </c>
      <c r="I24" s="49">
        <v>0</v>
      </c>
      <c r="J24" s="46">
        <f t="shared" si="3"/>
        <v>18</v>
      </c>
      <c r="K24" s="50">
        <f t="shared" si="2"/>
        <v>3</v>
      </c>
    </row>
    <row r="25" spans="1:27" ht="20.100000000000001" customHeight="1" x14ac:dyDescent="0.15">
      <c r="A25" s="34" t="s">
        <v>48</v>
      </c>
      <c r="B25" s="35">
        <v>12</v>
      </c>
      <c r="C25" s="35">
        <v>7</v>
      </c>
      <c r="D25" s="30">
        <f t="shared" si="0"/>
        <v>19</v>
      </c>
      <c r="E25" s="31">
        <f t="shared" si="1"/>
        <v>3.1</v>
      </c>
      <c r="F25" s="36"/>
      <c r="G25" s="48" t="s">
        <v>49</v>
      </c>
      <c r="H25" s="49">
        <v>9</v>
      </c>
      <c r="I25" s="49">
        <v>8</v>
      </c>
      <c r="J25" s="46">
        <f t="shared" si="3"/>
        <v>17</v>
      </c>
      <c r="K25" s="50">
        <f t="shared" si="2"/>
        <v>2.8000000000000003</v>
      </c>
    </row>
    <row r="26" spans="1:27" ht="20.100000000000001" customHeight="1" x14ac:dyDescent="0.15">
      <c r="A26" s="34" t="s">
        <v>30</v>
      </c>
      <c r="B26" s="35">
        <v>0</v>
      </c>
      <c r="C26" s="35">
        <v>2</v>
      </c>
      <c r="D26" s="30">
        <f t="shared" si="0"/>
        <v>2</v>
      </c>
      <c r="E26" s="31">
        <f t="shared" si="1"/>
        <v>0.3</v>
      </c>
      <c r="F26" s="36"/>
      <c r="G26" s="51" t="s">
        <v>51</v>
      </c>
      <c r="H26" s="52">
        <v>6</v>
      </c>
      <c r="I26" s="52">
        <v>0</v>
      </c>
      <c r="J26" s="53">
        <f t="shared" si="3"/>
        <v>6</v>
      </c>
      <c r="K26" s="54">
        <f t="shared" si="2"/>
        <v>1</v>
      </c>
    </row>
    <row r="27" spans="1:27" ht="20.100000000000001" customHeight="1" x14ac:dyDescent="0.15">
      <c r="A27" s="73" t="s">
        <v>52</v>
      </c>
      <c r="B27" s="74">
        <v>1</v>
      </c>
      <c r="C27" s="74">
        <v>0</v>
      </c>
      <c r="D27" s="74">
        <f t="shared" si="0"/>
        <v>1</v>
      </c>
      <c r="E27" s="74">
        <f t="shared" si="1"/>
        <v>0.2</v>
      </c>
      <c r="F27" s="36"/>
      <c r="G27" s="55" t="s">
        <v>33</v>
      </c>
      <c r="H27" s="56">
        <v>22</v>
      </c>
      <c r="I27" s="56">
        <v>9</v>
      </c>
      <c r="J27" s="57">
        <f>H27+I27</f>
        <v>31</v>
      </c>
      <c r="K27" s="58">
        <f t="shared" si="2"/>
        <v>5.0999999999999996</v>
      </c>
    </row>
    <row r="28" spans="1:27" ht="20.100000000000001" customHeight="1" x14ac:dyDescent="0.15">
      <c r="A28" s="34" t="s">
        <v>32</v>
      </c>
      <c r="B28" s="35">
        <v>0</v>
      </c>
      <c r="C28" s="35">
        <v>0</v>
      </c>
      <c r="D28" s="30">
        <f>B28+C28</f>
        <v>0</v>
      </c>
      <c r="E28" s="31">
        <f t="shared" si="1"/>
        <v>0</v>
      </c>
      <c r="F28" s="36"/>
      <c r="H28" s="61">
        <f>B29</f>
        <v>259</v>
      </c>
      <c r="I28" s="61">
        <f>C29</f>
        <v>348</v>
      </c>
      <c r="J28" s="61">
        <f>D29</f>
        <v>607</v>
      </c>
      <c r="K28" s="62">
        <f>SUM(K18:K27)</f>
        <v>99.999999999999972</v>
      </c>
    </row>
    <row r="29" spans="1:27" ht="18" customHeight="1" x14ac:dyDescent="0.15">
      <c r="A29" s="59" t="s">
        <v>34</v>
      </c>
      <c r="B29" s="35">
        <f>SUM(B6:B28)</f>
        <v>259</v>
      </c>
      <c r="C29" s="35">
        <f>SUM(C6:C28)</f>
        <v>348</v>
      </c>
      <c r="D29" s="35">
        <f>SUM(D6:D28)</f>
        <v>607</v>
      </c>
      <c r="E29" s="60">
        <v>100</v>
      </c>
      <c r="F29" s="36"/>
      <c r="G29" s="37" t="s">
        <v>35</v>
      </c>
      <c r="H29" s="40"/>
      <c r="I29" s="40"/>
      <c r="J29" s="40"/>
      <c r="K29" s="40"/>
    </row>
    <row r="30" spans="1:27" ht="18" customHeight="1" x14ac:dyDescent="0.15">
      <c r="A30" s="32"/>
      <c r="B30" s="63"/>
      <c r="C30" s="63"/>
      <c r="D30" s="26"/>
      <c r="E30" s="64"/>
      <c r="F30" s="36"/>
      <c r="G30" s="65" t="s">
        <v>36</v>
      </c>
      <c r="H30" s="40"/>
      <c r="I30" s="40"/>
      <c r="J30" s="40"/>
      <c r="K30" s="40"/>
    </row>
    <row r="31" spans="1:27" ht="18" customHeight="1" x14ac:dyDescent="0.15">
      <c r="A31" s="32"/>
      <c r="B31" s="63"/>
      <c r="C31" s="63"/>
      <c r="D31" s="26"/>
      <c r="E31" s="64"/>
      <c r="F31" s="36"/>
      <c r="G31" s="65" t="s">
        <v>54</v>
      </c>
      <c r="T31" s="66"/>
      <c r="U31" s="66"/>
      <c r="V31" s="66"/>
      <c r="W31" s="66"/>
      <c r="X31" s="66"/>
      <c r="Y31" s="66"/>
      <c r="Z31" s="66"/>
      <c r="AA31" s="66"/>
    </row>
    <row r="32" spans="1:27" ht="18" customHeight="1" x14ac:dyDescent="0.15">
      <c r="A32" s="32"/>
      <c r="B32" s="63"/>
      <c r="C32" s="63"/>
      <c r="D32" s="26"/>
      <c r="E32" s="64"/>
      <c r="F32" s="36"/>
      <c r="O32" s="66"/>
      <c r="P32" s="66"/>
      <c r="Q32" s="66"/>
      <c r="R32" s="66"/>
      <c r="S32" s="66"/>
    </row>
    <row r="33" spans="1:15" ht="18" customHeight="1" x14ac:dyDescent="0.15">
      <c r="A33" s="67"/>
      <c r="B33" s="63"/>
      <c r="C33" s="63"/>
      <c r="D33" s="26"/>
      <c r="E33" s="64"/>
      <c r="F33" s="36"/>
    </row>
    <row r="34" spans="1:15" ht="18" customHeight="1" x14ac:dyDescent="0.15">
      <c r="A34" s="67"/>
      <c r="B34" s="63"/>
      <c r="C34" s="63"/>
      <c r="D34" s="63"/>
      <c r="E34" s="68"/>
      <c r="F34" s="36"/>
    </row>
    <row r="35" spans="1:15" ht="18" customHeight="1" x14ac:dyDescent="0.15">
      <c r="B35" s="69"/>
      <c r="C35" s="69"/>
      <c r="D35" s="69"/>
      <c r="E35" s="69"/>
      <c r="F35" s="70"/>
    </row>
    <row r="36" spans="1:15" ht="11.25" customHeight="1" x14ac:dyDescent="0.15">
      <c r="F36" s="69"/>
      <c r="L36" s="69"/>
      <c r="M36" s="69"/>
      <c r="N36" s="69"/>
      <c r="O36" s="69"/>
    </row>
    <row r="38" spans="1:15" x14ac:dyDescent="0.15">
      <c r="G38" s="69"/>
      <c r="H38" s="69"/>
      <c r="I38" s="69"/>
      <c r="J38" s="69"/>
      <c r="K38" s="69"/>
    </row>
    <row r="42" spans="1:15" x14ac:dyDescent="0.15">
      <c r="D42" s="71"/>
    </row>
    <row r="46" spans="1:15" x14ac:dyDescent="0.15">
      <c r="I46" s="7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55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107</v>
      </c>
      <c r="C6" s="30">
        <v>123</v>
      </c>
      <c r="D6" s="30">
        <f t="shared" ref="D6:D27" si="0">B6+C6</f>
        <v>230</v>
      </c>
      <c r="E6" s="31">
        <f t="shared" ref="E6:E28" si="1">ROUND(D6/$D$29,3)*100</f>
        <v>37.5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40</v>
      </c>
      <c r="C7" s="35">
        <v>136</v>
      </c>
      <c r="D7" s="30">
        <f t="shared" si="0"/>
        <v>176</v>
      </c>
      <c r="E7" s="31">
        <f t="shared" si="1"/>
        <v>28.7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58</v>
      </c>
      <c r="D8" s="30">
        <f t="shared" si="0"/>
        <v>67</v>
      </c>
      <c r="E8" s="31">
        <f t="shared" si="1"/>
        <v>10.9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4.1000000000000005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24</v>
      </c>
      <c r="C10" s="35">
        <v>0</v>
      </c>
      <c r="D10" s="30">
        <f t="shared" si="0"/>
        <v>24</v>
      </c>
      <c r="E10" s="31">
        <f t="shared" si="1"/>
        <v>3.9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9</v>
      </c>
      <c r="C11" s="35">
        <v>9</v>
      </c>
      <c r="D11" s="30">
        <f t="shared" si="0"/>
        <v>18</v>
      </c>
      <c r="E11" s="31">
        <f t="shared" si="1"/>
        <v>2.9000000000000004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0</v>
      </c>
      <c r="D13" s="30">
        <f t="shared" si="0"/>
        <v>3</v>
      </c>
      <c r="E13" s="31">
        <f t="shared" si="1"/>
        <v>0.5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3</v>
      </c>
      <c r="C15" s="35">
        <v>2</v>
      </c>
      <c r="D15" s="30">
        <f t="shared" si="0"/>
        <v>5</v>
      </c>
      <c r="E15" s="31">
        <f t="shared" si="1"/>
        <v>0.8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1</v>
      </c>
      <c r="C17" s="35">
        <v>0</v>
      </c>
      <c r="D17" s="30">
        <f t="shared" si="0"/>
        <v>1</v>
      </c>
      <c r="E17" s="31">
        <f t="shared" si="1"/>
        <v>0.2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2</v>
      </c>
      <c r="C18" s="35">
        <v>0</v>
      </c>
      <c r="D18" s="30">
        <f t="shared" si="0"/>
        <v>2</v>
      </c>
      <c r="E18" s="31">
        <f t="shared" si="1"/>
        <v>0.3</v>
      </c>
      <c r="F18" s="36"/>
      <c r="G18" s="45" t="s">
        <v>9</v>
      </c>
      <c r="H18" s="46">
        <v>107</v>
      </c>
      <c r="I18" s="46">
        <v>123</v>
      </c>
      <c r="J18" s="46">
        <f>H18+I18</f>
        <v>230</v>
      </c>
      <c r="K18" s="47">
        <f t="shared" ref="K18:K27" si="2">ROUND(J18/$D$29,3)*100</f>
        <v>37.5</v>
      </c>
      <c r="L18" s="28"/>
    </row>
    <row r="19" spans="1:27" ht="20.100000000000001" customHeight="1" x14ac:dyDescent="0.15">
      <c r="A19" s="34" t="s">
        <v>22</v>
      </c>
      <c r="B19" s="35">
        <v>3</v>
      </c>
      <c r="C19" s="35">
        <v>1</v>
      </c>
      <c r="D19" s="30">
        <f t="shared" si="0"/>
        <v>4</v>
      </c>
      <c r="E19" s="31">
        <f t="shared" si="1"/>
        <v>0.70000000000000007</v>
      </c>
      <c r="F19" s="36"/>
      <c r="G19" s="48" t="s">
        <v>10</v>
      </c>
      <c r="H19" s="49">
        <v>40</v>
      </c>
      <c r="I19" s="49">
        <v>136</v>
      </c>
      <c r="J19" s="46">
        <f t="shared" ref="J19:J26" si="3">H19+I19</f>
        <v>176</v>
      </c>
      <c r="K19" s="50">
        <f t="shared" si="2"/>
        <v>28.7</v>
      </c>
      <c r="L19" s="28"/>
    </row>
    <row r="20" spans="1:27" ht="20.100000000000001" customHeight="1" x14ac:dyDescent="0.15">
      <c r="A20" s="34" t="s">
        <v>23</v>
      </c>
      <c r="B20" s="35">
        <v>2</v>
      </c>
      <c r="C20" s="35">
        <v>0</v>
      </c>
      <c r="D20" s="30">
        <f t="shared" si="0"/>
        <v>2</v>
      </c>
      <c r="E20" s="31">
        <f t="shared" si="1"/>
        <v>0.3</v>
      </c>
      <c r="F20" s="36"/>
      <c r="G20" s="48" t="s">
        <v>11</v>
      </c>
      <c r="H20" s="49">
        <v>9</v>
      </c>
      <c r="I20" s="49">
        <v>58</v>
      </c>
      <c r="J20" s="46">
        <f t="shared" si="3"/>
        <v>67</v>
      </c>
      <c r="K20" s="50">
        <f t="shared" si="2"/>
        <v>10.9</v>
      </c>
      <c r="L20" s="28"/>
    </row>
    <row r="21" spans="1:27" ht="20.100000000000001" customHeight="1" x14ac:dyDescent="0.15">
      <c r="A21" s="34" t="s">
        <v>24</v>
      </c>
      <c r="B21" s="35">
        <v>18</v>
      </c>
      <c r="C21" s="35">
        <v>0</v>
      </c>
      <c r="D21" s="30">
        <f t="shared" si="0"/>
        <v>18</v>
      </c>
      <c r="E21" s="31">
        <f t="shared" si="1"/>
        <v>2.9000000000000004</v>
      </c>
      <c r="F21" s="36"/>
      <c r="G21" s="48" t="s">
        <v>12</v>
      </c>
      <c r="H21" s="49">
        <v>14</v>
      </c>
      <c r="I21" s="49">
        <v>11</v>
      </c>
      <c r="J21" s="46">
        <f t="shared" si="3"/>
        <v>25</v>
      </c>
      <c r="K21" s="50">
        <f t="shared" si="2"/>
        <v>4.1000000000000005</v>
      </c>
    </row>
    <row r="22" spans="1:27" ht="20.100000000000001" customHeight="1" x14ac:dyDescent="0.15">
      <c r="A22" s="34" t="s">
        <v>25</v>
      </c>
      <c r="B22" s="35">
        <v>2</v>
      </c>
      <c r="C22" s="35">
        <v>1</v>
      </c>
      <c r="D22" s="30">
        <f t="shared" si="0"/>
        <v>3</v>
      </c>
      <c r="E22" s="31">
        <f t="shared" si="1"/>
        <v>0.5</v>
      </c>
      <c r="F22" s="36"/>
      <c r="G22" s="48" t="s">
        <v>13</v>
      </c>
      <c r="H22" s="49">
        <v>24</v>
      </c>
      <c r="I22" s="49">
        <v>0</v>
      </c>
      <c r="J22" s="46">
        <f t="shared" si="3"/>
        <v>24</v>
      </c>
      <c r="K22" s="50">
        <f t="shared" si="2"/>
        <v>3.9</v>
      </c>
    </row>
    <row r="23" spans="1:27" ht="20.100000000000001" customHeight="1" x14ac:dyDescent="0.15">
      <c r="A23" s="34" t="s">
        <v>26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48</v>
      </c>
      <c r="H23" s="49">
        <v>12</v>
      </c>
      <c r="I23" s="49">
        <v>7</v>
      </c>
      <c r="J23" s="46">
        <f t="shared" si="3"/>
        <v>19</v>
      </c>
      <c r="K23" s="50">
        <f t="shared" si="2"/>
        <v>3.1</v>
      </c>
    </row>
    <row r="24" spans="1:27" ht="20.100000000000001" customHeight="1" x14ac:dyDescent="0.15">
      <c r="A24" s="34" t="s">
        <v>27</v>
      </c>
      <c r="B24" s="35">
        <v>0</v>
      </c>
      <c r="C24" s="35">
        <v>1</v>
      </c>
      <c r="D24" s="30">
        <f t="shared" si="0"/>
        <v>1</v>
      </c>
      <c r="E24" s="31">
        <f t="shared" si="1"/>
        <v>0.2</v>
      </c>
      <c r="F24" s="36"/>
      <c r="G24" s="48" t="s">
        <v>50</v>
      </c>
      <c r="H24" s="49">
        <v>18</v>
      </c>
      <c r="I24" s="49">
        <v>0</v>
      </c>
      <c r="J24" s="46">
        <f t="shared" si="3"/>
        <v>18</v>
      </c>
      <c r="K24" s="50">
        <f t="shared" si="2"/>
        <v>2.9000000000000004</v>
      </c>
    </row>
    <row r="25" spans="1:27" ht="20.100000000000001" customHeight="1" x14ac:dyDescent="0.15">
      <c r="A25" s="34" t="s">
        <v>48</v>
      </c>
      <c r="B25" s="35">
        <v>12</v>
      </c>
      <c r="C25" s="35">
        <v>7</v>
      </c>
      <c r="D25" s="30">
        <f t="shared" si="0"/>
        <v>19</v>
      </c>
      <c r="E25" s="31">
        <f t="shared" si="1"/>
        <v>3.1</v>
      </c>
      <c r="F25" s="36"/>
      <c r="G25" s="48" t="s">
        <v>49</v>
      </c>
      <c r="H25" s="49">
        <v>9</v>
      </c>
      <c r="I25" s="49">
        <v>9</v>
      </c>
      <c r="J25" s="46">
        <f t="shared" si="3"/>
        <v>18</v>
      </c>
      <c r="K25" s="50">
        <f t="shared" si="2"/>
        <v>2.9000000000000004</v>
      </c>
    </row>
    <row r="26" spans="1:27" ht="20.100000000000001" customHeight="1" x14ac:dyDescent="0.15">
      <c r="A26" s="34" t="s">
        <v>30</v>
      </c>
      <c r="B26" s="35">
        <v>0</v>
      </c>
      <c r="C26" s="35">
        <v>1</v>
      </c>
      <c r="D26" s="30">
        <f t="shared" si="0"/>
        <v>1</v>
      </c>
      <c r="E26" s="31">
        <f t="shared" si="1"/>
        <v>0.2</v>
      </c>
      <c r="F26" s="36"/>
      <c r="G26" s="51" t="s">
        <v>51</v>
      </c>
      <c r="H26" s="52">
        <v>6</v>
      </c>
      <c r="I26" s="52">
        <v>0</v>
      </c>
      <c r="J26" s="53">
        <f t="shared" si="3"/>
        <v>6</v>
      </c>
      <c r="K26" s="54">
        <f t="shared" si="2"/>
        <v>1</v>
      </c>
    </row>
    <row r="27" spans="1:27" ht="20.100000000000001" customHeight="1" x14ac:dyDescent="0.15">
      <c r="A27" s="73" t="s">
        <v>52</v>
      </c>
      <c r="B27" s="74">
        <v>1</v>
      </c>
      <c r="C27" s="74">
        <v>0</v>
      </c>
      <c r="D27" s="74">
        <f t="shared" si="0"/>
        <v>1</v>
      </c>
      <c r="E27" s="74">
        <f t="shared" si="1"/>
        <v>0.2</v>
      </c>
      <c r="F27" s="36"/>
      <c r="G27" s="55" t="s">
        <v>33</v>
      </c>
      <c r="H27" s="56">
        <v>22</v>
      </c>
      <c r="I27" s="56">
        <v>8</v>
      </c>
      <c r="J27" s="57">
        <f>H27+I27</f>
        <v>30</v>
      </c>
      <c r="K27" s="58">
        <f t="shared" si="2"/>
        <v>4.9000000000000004</v>
      </c>
    </row>
    <row r="28" spans="1:27" ht="20.100000000000001" customHeight="1" x14ac:dyDescent="0.15">
      <c r="A28" s="34" t="s">
        <v>32</v>
      </c>
      <c r="B28" s="35">
        <v>0</v>
      </c>
      <c r="C28" s="35">
        <v>0</v>
      </c>
      <c r="D28" s="30">
        <f>B28+C28</f>
        <v>0</v>
      </c>
      <c r="E28" s="31">
        <f t="shared" si="1"/>
        <v>0</v>
      </c>
      <c r="F28" s="36"/>
      <c r="H28" s="61">
        <f>B29</f>
        <v>261</v>
      </c>
      <c r="I28" s="61">
        <f>C29</f>
        <v>352</v>
      </c>
      <c r="J28" s="61">
        <f>D29</f>
        <v>613</v>
      </c>
      <c r="K28" s="62">
        <f>SUM(K18:K27)</f>
        <v>99.90000000000002</v>
      </c>
    </row>
    <row r="29" spans="1:27" ht="18" customHeight="1" x14ac:dyDescent="0.15">
      <c r="A29" s="59" t="s">
        <v>34</v>
      </c>
      <c r="B29" s="35">
        <f>SUM(B6:B28)</f>
        <v>261</v>
      </c>
      <c r="C29" s="35">
        <f>SUM(C6:C28)</f>
        <v>352</v>
      </c>
      <c r="D29" s="35">
        <f>SUM(D6:D28)</f>
        <v>613</v>
      </c>
      <c r="E29" s="60">
        <v>100</v>
      </c>
      <c r="F29" s="36"/>
      <c r="G29" s="37" t="s">
        <v>35</v>
      </c>
      <c r="H29" s="40"/>
      <c r="I29" s="40"/>
      <c r="J29" s="40"/>
      <c r="K29" s="40"/>
    </row>
    <row r="30" spans="1:27" ht="18" customHeight="1" x14ac:dyDescent="0.15">
      <c r="A30" s="32"/>
      <c r="B30" s="63"/>
      <c r="C30" s="63"/>
      <c r="D30" s="26"/>
      <c r="E30" s="64"/>
      <c r="F30" s="36"/>
      <c r="G30" s="65" t="s">
        <v>36</v>
      </c>
      <c r="H30" s="40"/>
      <c r="I30" s="40"/>
      <c r="J30" s="40"/>
      <c r="K30" s="40"/>
    </row>
    <row r="31" spans="1:27" ht="18" customHeight="1" x14ac:dyDescent="0.15">
      <c r="A31" s="32"/>
      <c r="B31" s="63"/>
      <c r="C31" s="63"/>
      <c r="D31" s="26"/>
      <c r="E31" s="64"/>
      <c r="F31" s="36"/>
      <c r="G31" s="65" t="s">
        <v>56</v>
      </c>
      <c r="T31" s="66"/>
      <c r="U31" s="66"/>
      <c r="V31" s="66"/>
      <c r="W31" s="66"/>
      <c r="X31" s="66"/>
      <c r="Y31" s="66"/>
      <c r="Z31" s="66"/>
      <c r="AA31" s="66"/>
    </row>
    <row r="32" spans="1:27" ht="18" customHeight="1" x14ac:dyDescent="0.15">
      <c r="A32" s="32"/>
      <c r="B32" s="63"/>
      <c r="C32" s="63"/>
      <c r="D32" s="26"/>
      <c r="E32" s="64"/>
      <c r="F32" s="36"/>
      <c r="O32" s="66"/>
      <c r="P32" s="66"/>
      <c r="Q32" s="66"/>
      <c r="R32" s="66"/>
      <c r="S32" s="66"/>
    </row>
    <row r="33" spans="1:15" ht="18" customHeight="1" x14ac:dyDescent="0.15">
      <c r="A33" s="67"/>
      <c r="B33" s="63"/>
      <c r="C33" s="63"/>
      <c r="D33" s="26"/>
      <c r="E33" s="64"/>
      <c r="F33" s="36"/>
    </row>
    <row r="34" spans="1:15" ht="18" customHeight="1" x14ac:dyDescent="0.15">
      <c r="A34" s="67"/>
      <c r="B34" s="63"/>
      <c r="C34" s="63"/>
      <c r="D34" s="63"/>
      <c r="E34" s="68"/>
      <c r="F34" s="36"/>
    </row>
    <row r="35" spans="1:15" ht="18" customHeight="1" x14ac:dyDescent="0.15">
      <c r="B35" s="69"/>
      <c r="C35" s="69"/>
      <c r="D35" s="69"/>
      <c r="E35" s="69"/>
      <c r="F35" s="70"/>
    </row>
    <row r="36" spans="1:15" ht="11.25" customHeight="1" x14ac:dyDescent="0.15">
      <c r="F36" s="69"/>
      <c r="L36" s="69"/>
      <c r="M36" s="69"/>
      <c r="N36" s="69"/>
      <c r="O36" s="69"/>
    </row>
    <row r="38" spans="1:15" x14ac:dyDescent="0.15">
      <c r="G38" s="69"/>
      <c r="H38" s="69"/>
      <c r="I38" s="69"/>
      <c r="J38" s="69"/>
      <c r="K38" s="69"/>
    </row>
    <row r="42" spans="1:15" x14ac:dyDescent="0.15">
      <c r="D42" s="71"/>
    </row>
    <row r="46" spans="1:15" x14ac:dyDescent="0.15">
      <c r="I46" s="7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57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106</v>
      </c>
      <c r="C6" s="30">
        <v>122</v>
      </c>
      <c r="D6" s="30">
        <f t="shared" ref="D6:D27" si="0">B6+C6</f>
        <v>228</v>
      </c>
      <c r="E6" s="31">
        <f t="shared" ref="E6:E28" si="1">ROUND(D6/$D$29,3)*100</f>
        <v>38.200000000000003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37</v>
      </c>
      <c r="C7" s="35">
        <v>134</v>
      </c>
      <c r="D7" s="30">
        <f t="shared" si="0"/>
        <v>171</v>
      </c>
      <c r="E7" s="31">
        <f t="shared" si="1"/>
        <v>28.599999999999998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56</v>
      </c>
      <c r="D8" s="30">
        <f t="shared" si="0"/>
        <v>65</v>
      </c>
      <c r="E8" s="31">
        <f t="shared" si="1"/>
        <v>10.9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4.2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21</v>
      </c>
      <c r="C10" s="35">
        <v>0</v>
      </c>
      <c r="D10" s="30">
        <f t="shared" si="0"/>
        <v>21</v>
      </c>
      <c r="E10" s="31">
        <f t="shared" si="1"/>
        <v>3.5000000000000004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9</v>
      </c>
      <c r="C11" s="35">
        <v>8</v>
      </c>
      <c r="D11" s="30">
        <f t="shared" si="0"/>
        <v>17</v>
      </c>
      <c r="E11" s="31">
        <f t="shared" si="1"/>
        <v>2.8000000000000003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0</v>
      </c>
      <c r="D13" s="30">
        <f t="shared" si="0"/>
        <v>3</v>
      </c>
      <c r="E13" s="31">
        <f t="shared" si="1"/>
        <v>0.5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2</v>
      </c>
      <c r="C14" s="35">
        <v>1</v>
      </c>
      <c r="D14" s="30">
        <f t="shared" si="0"/>
        <v>3</v>
      </c>
      <c r="E14" s="31">
        <f t="shared" si="1"/>
        <v>0.5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3</v>
      </c>
      <c r="C15" s="35">
        <v>2</v>
      </c>
      <c r="D15" s="30">
        <f t="shared" si="0"/>
        <v>5</v>
      </c>
      <c r="E15" s="31">
        <f t="shared" si="1"/>
        <v>0.8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0</v>
      </c>
      <c r="C17" s="35">
        <v>0</v>
      </c>
      <c r="D17" s="30">
        <f t="shared" si="0"/>
        <v>0</v>
      </c>
      <c r="E17" s="31">
        <f t="shared" si="1"/>
        <v>0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2</v>
      </c>
      <c r="C18" s="35">
        <v>0</v>
      </c>
      <c r="D18" s="30">
        <f t="shared" si="0"/>
        <v>2</v>
      </c>
      <c r="E18" s="31">
        <f t="shared" si="1"/>
        <v>0.3</v>
      </c>
      <c r="F18" s="36"/>
      <c r="G18" s="45" t="s">
        <v>9</v>
      </c>
      <c r="H18" s="46">
        <v>106</v>
      </c>
      <c r="I18" s="46">
        <v>122</v>
      </c>
      <c r="J18" s="46">
        <f>H18+I18</f>
        <v>228</v>
      </c>
      <c r="K18" s="47">
        <f t="shared" ref="K18:K27" si="2">ROUND(J18/$D$29,3)*100</f>
        <v>38.200000000000003</v>
      </c>
      <c r="L18" s="28"/>
    </row>
    <row r="19" spans="1:27" ht="20.100000000000001" customHeight="1" x14ac:dyDescent="0.15">
      <c r="A19" s="34" t="s">
        <v>22</v>
      </c>
      <c r="B19" s="35">
        <v>3</v>
      </c>
      <c r="C19" s="35">
        <v>1</v>
      </c>
      <c r="D19" s="30">
        <f t="shared" si="0"/>
        <v>4</v>
      </c>
      <c r="E19" s="31">
        <f t="shared" si="1"/>
        <v>0.70000000000000007</v>
      </c>
      <c r="F19" s="36"/>
      <c r="G19" s="48" t="s">
        <v>10</v>
      </c>
      <c r="H19" s="49">
        <v>37</v>
      </c>
      <c r="I19" s="49">
        <v>134</v>
      </c>
      <c r="J19" s="46">
        <f t="shared" ref="J19:J26" si="3">H19+I19</f>
        <v>171</v>
      </c>
      <c r="K19" s="50">
        <f t="shared" si="2"/>
        <v>28.599999999999998</v>
      </c>
      <c r="L19" s="28"/>
    </row>
    <row r="20" spans="1:27" ht="20.100000000000001" customHeight="1" x14ac:dyDescent="0.15">
      <c r="A20" s="34" t="s">
        <v>23</v>
      </c>
      <c r="B20" s="35">
        <v>2</v>
      </c>
      <c r="C20" s="35">
        <v>0</v>
      </c>
      <c r="D20" s="30">
        <f t="shared" si="0"/>
        <v>2</v>
      </c>
      <c r="E20" s="31">
        <f t="shared" si="1"/>
        <v>0.3</v>
      </c>
      <c r="F20" s="36"/>
      <c r="G20" s="48" t="s">
        <v>11</v>
      </c>
      <c r="H20" s="49">
        <v>9</v>
      </c>
      <c r="I20" s="49">
        <v>56</v>
      </c>
      <c r="J20" s="46">
        <f t="shared" si="3"/>
        <v>65</v>
      </c>
      <c r="K20" s="50">
        <f t="shared" si="2"/>
        <v>10.9</v>
      </c>
      <c r="L20" s="28"/>
    </row>
    <row r="21" spans="1:27" ht="20.100000000000001" customHeight="1" x14ac:dyDescent="0.15">
      <c r="A21" s="34" t="s">
        <v>24</v>
      </c>
      <c r="B21" s="35">
        <v>17</v>
      </c>
      <c r="C21" s="35">
        <v>0</v>
      </c>
      <c r="D21" s="30">
        <f t="shared" si="0"/>
        <v>17</v>
      </c>
      <c r="E21" s="31">
        <f t="shared" si="1"/>
        <v>2.8000000000000003</v>
      </c>
      <c r="F21" s="36"/>
      <c r="G21" s="48" t="s">
        <v>12</v>
      </c>
      <c r="H21" s="49">
        <v>14</v>
      </c>
      <c r="I21" s="49">
        <v>11</v>
      </c>
      <c r="J21" s="46">
        <f t="shared" si="3"/>
        <v>25</v>
      </c>
      <c r="K21" s="50">
        <f t="shared" si="2"/>
        <v>4.2</v>
      </c>
    </row>
    <row r="22" spans="1:27" ht="20.100000000000001" customHeight="1" x14ac:dyDescent="0.15">
      <c r="A22" s="34" t="s">
        <v>25</v>
      </c>
      <c r="B22" s="35">
        <v>2</v>
      </c>
      <c r="C22" s="35">
        <v>1</v>
      </c>
      <c r="D22" s="30">
        <f t="shared" si="0"/>
        <v>3</v>
      </c>
      <c r="E22" s="31">
        <f t="shared" si="1"/>
        <v>0.5</v>
      </c>
      <c r="F22" s="36"/>
      <c r="G22" s="48" t="s">
        <v>13</v>
      </c>
      <c r="H22" s="49">
        <v>21</v>
      </c>
      <c r="I22" s="49">
        <v>0</v>
      </c>
      <c r="J22" s="46">
        <f t="shared" si="3"/>
        <v>21</v>
      </c>
      <c r="K22" s="50">
        <f t="shared" si="2"/>
        <v>3.5000000000000004</v>
      </c>
    </row>
    <row r="23" spans="1:27" ht="20.100000000000001" customHeight="1" x14ac:dyDescent="0.15">
      <c r="A23" s="34" t="s">
        <v>26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39</v>
      </c>
      <c r="H23" s="49">
        <v>12</v>
      </c>
      <c r="I23" s="49">
        <v>7</v>
      </c>
      <c r="J23" s="46">
        <f t="shared" si="3"/>
        <v>19</v>
      </c>
      <c r="K23" s="50">
        <f t="shared" si="2"/>
        <v>3.2</v>
      </c>
    </row>
    <row r="24" spans="1:27" ht="20.100000000000001" customHeight="1" x14ac:dyDescent="0.15">
      <c r="A24" s="34" t="s">
        <v>27</v>
      </c>
      <c r="B24" s="35">
        <v>0</v>
      </c>
      <c r="C24" s="35">
        <v>1</v>
      </c>
      <c r="D24" s="30">
        <f t="shared" si="0"/>
        <v>1</v>
      </c>
      <c r="E24" s="31">
        <f t="shared" si="1"/>
        <v>0.2</v>
      </c>
      <c r="F24" s="36"/>
      <c r="G24" s="48" t="s">
        <v>41</v>
      </c>
      <c r="H24" s="49">
        <v>17</v>
      </c>
      <c r="I24" s="49">
        <v>0</v>
      </c>
      <c r="J24" s="46">
        <f t="shared" si="3"/>
        <v>17</v>
      </c>
      <c r="K24" s="50">
        <f t="shared" si="2"/>
        <v>2.8000000000000003</v>
      </c>
    </row>
    <row r="25" spans="1:27" ht="20.100000000000001" customHeight="1" x14ac:dyDescent="0.15">
      <c r="A25" s="34" t="s">
        <v>39</v>
      </c>
      <c r="B25" s="35">
        <v>12</v>
      </c>
      <c r="C25" s="35">
        <v>7</v>
      </c>
      <c r="D25" s="30">
        <f t="shared" si="0"/>
        <v>19</v>
      </c>
      <c r="E25" s="31">
        <f t="shared" si="1"/>
        <v>3.2</v>
      </c>
      <c r="F25" s="36"/>
      <c r="G25" s="48" t="s">
        <v>40</v>
      </c>
      <c r="H25" s="49">
        <v>9</v>
      </c>
      <c r="I25" s="49">
        <v>8</v>
      </c>
      <c r="J25" s="46">
        <f t="shared" si="3"/>
        <v>17</v>
      </c>
      <c r="K25" s="50">
        <f t="shared" si="2"/>
        <v>2.8000000000000003</v>
      </c>
    </row>
    <row r="26" spans="1:27" ht="20.100000000000001" customHeight="1" x14ac:dyDescent="0.15">
      <c r="A26" s="34" t="s">
        <v>30</v>
      </c>
      <c r="B26" s="35">
        <v>0</v>
      </c>
      <c r="C26" s="35">
        <v>1</v>
      </c>
      <c r="D26" s="30">
        <f t="shared" si="0"/>
        <v>1</v>
      </c>
      <c r="E26" s="31">
        <f t="shared" si="1"/>
        <v>0.2</v>
      </c>
      <c r="F26" s="36"/>
      <c r="G26" s="51" t="s">
        <v>42</v>
      </c>
      <c r="H26" s="52">
        <v>6</v>
      </c>
      <c r="I26" s="52">
        <v>0</v>
      </c>
      <c r="J26" s="53">
        <f t="shared" si="3"/>
        <v>6</v>
      </c>
      <c r="K26" s="54">
        <f t="shared" si="2"/>
        <v>1</v>
      </c>
    </row>
    <row r="27" spans="1:27" ht="20.100000000000001" customHeight="1" x14ac:dyDescent="0.15">
      <c r="A27" s="73" t="s">
        <v>45</v>
      </c>
      <c r="B27" s="74">
        <v>1</v>
      </c>
      <c r="C27" s="74">
        <v>0</v>
      </c>
      <c r="D27" s="74">
        <f t="shared" si="0"/>
        <v>1</v>
      </c>
      <c r="E27" s="74">
        <f t="shared" si="1"/>
        <v>0.2</v>
      </c>
      <c r="F27" s="36"/>
      <c r="G27" s="55" t="s">
        <v>33</v>
      </c>
      <c r="H27" s="56">
        <v>22</v>
      </c>
      <c r="I27" s="56">
        <v>8</v>
      </c>
      <c r="J27" s="57">
        <f>H27+I27</f>
        <v>30</v>
      </c>
      <c r="K27" s="58">
        <f t="shared" si="2"/>
        <v>5</v>
      </c>
    </row>
    <row r="28" spans="1:27" ht="20.100000000000001" customHeight="1" x14ac:dyDescent="0.15">
      <c r="A28" s="34" t="s">
        <v>32</v>
      </c>
      <c r="B28" s="35">
        <v>0</v>
      </c>
      <c r="C28" s="35">
        <v>0</v>
      </c>
      <c r="D28" s="30">
        <f>B28+C28</f>
        <v>0</v>
      </c>
      <c r="E28" s="31">
        <f t="shared" si="1"/>
        <v>0</v>
      </c>
      <c r="F28" s="36"/>
      <c r="H28" s="61">
        <f>B29</f>
        <v>251</v>
      </c>
      <c r="I28" s="61">
        <f>C29</f>
        <v>346</v>
      </c>
      <c r="J28" s="61">
        <f>D29</f>
        <v>597</v>
      </c>
      <c r="K28" s="62">
        <f>SUM(K18:K27)</f>
        <v>100.2</v>
      </c>
    </row>
    <row r="29" spans="1:27" ht="18" customHeight="1" x14ac:dyDescent="0.15">
      <c r="A29" s="59" t="s">
        <v>34</v>
      </c>
      <c r="B29" s="35">
        <f>SUM(B6:B28)</f>
        <v>251</v>
      </c>
      <c r="C29" s="35">
        <f>SUM(C6:C28)</f>
        <v>346</v>
      </c>
      <c r="D29" s="35">
        <f>SUM(D6:D28)</f>
        <v>597</v>
      </c>
      <c r="E29" s="60">
        <v>100</v>
      </c>
      <c r="F29" s="36"/>
      <c r="G29" s="37" t="s">
        <v>35</v>
      </c>
      <c r="H29" s="40"/>
      <c r="I29" s="40"/>
      <c r="J29" s="40"/>
      <c r="K29" s="40"/>
    </row>
    <row r="30" spans="1:27" ht="18" customHeight="1" x14ac:dyDescent="0.15">
      <c r="A30" s="32"/>
      <c r="B30" s="63"/>
      <c r="C30" s="63"/>
      <c r="D30" s="26"/>
      <c r="E30" s="64"/>
      <c r="F30" s="36"/>
      <c r="G30" s="65" t="s">
        <v>36</v>
      </c>
      <c r="H30" s="40"/>
      <c r="I30" s="40"/>
      <c r="J30" s="40"/>
      <c r="K30" s="40"/>
    </row>
    <row r="31" spans="1:27" ht="18" customHeight="1" x14ac:dyDescent="0.15">
      <c r="A31" s="32"/>
      <c r="B31" s="63"/>
      <c r="C31" s="63"/>
      <c r="D31" s="26"/>
      <c r="E31" s="64"/>
      <c r="F31" s="36"/>
      <c r="G31" s="65" t="s">
        <v>58</v>
      </c>
      <c r="T31" s="66"/>
      <c r="U31" s="66"/>
      <c r="V31" s="66"/>
      <c r="W31" s="66"/>
      <c r="X31" s="66"/>
      <c r="Y31" s="66"/>
      <c r="Z31" s="66"/>
      <c r="AA31" s="66"/>
    </row>
    <row r="32" spans="1:27" ht="18" customHeight="1" x14ac:dyDescent="0.15">
      <c r="A32" s="32"/>
      <c r="B32" s="63"/>
      <c r="C32" s="63"/>
      <c r="D32" s="26"/>
      <c r="E32" s="64"/>
      <c r="F32" s="36"/>
      <c r="O32" s="66"/>
      <c r="P32" s="66"/>
      <c r="Q32" s="66"/>
      <c r="R32" s="66"/>
      <c r="S32" s="66"/>
    </row>
    <row r="33" spans="1:15" ht="18" customHeight="1" x14ac:dyDescent="0.15">
      <c r="A33" s="67"/>
      <c r="B33" s="63"/>
      <c r="C33" s="63"/>
      <c r="D33" s="26"/>
      <c r="E33" s="64"/>
      <c r="F33" s="36"/>
    </row>
    <row r="34" spans="1:15" ht="18" customHeight="1" x14ac:dyDescent="0.15">
      <c r="A34" s="67"/>
      <c r="B34" s="63"/>
      <c r="C34" s="63"/>
      <c r="D34" s="63"/>
      <c r="E34" s="68"/>
      <c r="F34" s="36"/>
    </row>
    <row r="35" spans="1:15" ht="18" customHeight="1" x14ac:dyDescent="0.15">
      <c r="B35" s="69"/>
      <c r="C35" s="69"/>
      <c r="D35" s="69"/>
      <c r="E35" s="69"/>
      <c r="F35" s="70"/>
    </row>
    <row r="36" spans="1:15" ht="11.25" customHeight="1" x14ac:dyDescent="0.15">
      <c r="F36" s="69"/>
      <c r="L36" s="69"/>
      <c r="M36" s="69"/>
      <c r="N36" s="69"/>
      <c r="O36" s="69"/>
    </row>
    <row r="38" spans="1:15" x14ac:dyDescent="0.15">
      <c r="G38" s="69"/>
      <c r="H38" s="69"/>
      <c r="I38" s="69"/>
      <c r="J38" s="69"/>
      <c r="K38" s="69"/>
    </row>
    <row r="42" spans="1:15" x14ac:dyDescent="0.15">
      <c r="D42" s="71"/>
    </row>
    <row r="46" spans="1:15" x14ac:dyDescent="0.15">
      <c r="I46" s="7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59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103</v>
      </c>
      <c r="C6" s="30">
        <v>122</v>
      </c>
      <c r="D6" s="30">
        <f t="shared" ref="D6:D27" si="0">B6+C6</f>
        <v>225</v>
      </c>
      <c r="E6" s="31">
        <f t="shared" ref="E6:E28" si="1">ROUND(D6/$D$29,3)*100</f>
        <v>37.4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40</v>
      </c>
      <c r="C7" s="35">
        <v>136</v>
      </c>
      <c r="D7" s="30">
        <f t="shared" si="0"/>
        <v>176</v>
      </c>
      <c r="E7" s="31">
        <f t="shared" si="1"/>
        <v>29.2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56</v>
      </c>
      <c r="D8" s="30">
        <f t="shared" si="0"/>
        <v>65</v>
      </c>
      <c r="E8" s="31">
        <f t="shared" si="1"/>
        <v>10.8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4.2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21</v>
      </c>
      <c r="C10" s="35">
        <v>0</v>
      </c>
      <c r="D10" s="30">
        <f t="shared" si="0"/>
        <v>21</v>
      </c>
      <c r="E10" s="31">
        <f t="shared" si="1"/>
        <v>3.5000000000000004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10</v>
      </c>
      <c r="C11" s="35">
        <v>8</v>
      </c>
      <c r="D11" s="30">
        <f t="shared" si="0"/>
        <v>18</v>
      </c>
      <c r="E11" s="31">
        <f t="shared" si="1"/>
        <v>3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0</v>
      </c>
      <c r="D13" s="30">
        <f t="shared" si="0"/>
        <v>3</v>
      </c>
      <c r="E13" s="31">
        <f t="shared" si="1"/>
        <v>0.5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2</v>
      </c>
      <c r="C14" s="35">
        <v>1</v>
      </c>
      <c r="D14" s="30">
        <f t="shared" si="0"/>
        <v>3</v>
      </c>
      <c r="E14" s="31">
        <f t="shared" si="1"/>
        <v>0.5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3</v>
      </c>
      <c r="C15" s="35">
        <v>2</v>
      </c>
      <c r="D15" s="30">
        <f t="shared" si="0"/>
        <v>5</v>
      </c>
      <c r="E15" s="31">
        <f t="shared" si="1"/>
        <v>0.8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20</v>
      </c>
      <c r="B17" s="35">
        <v>0</v>
      </c>
      <c r="C17" s="35">
        <v>0</v>
      </c>
      <c r="D17" s="30">
        <f t="shared" si="0"/>
        <v>0</v>
      </c>
      <c r="E17" s="31">
        <f t="shared" si="1"/>
        <v>0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21</v>
      </c>
      <c r="B18" s="35">
        <v>2</v>
      </c>
      <c r="C18" s="35">
        <v>0</v>
      </c>
      <c r="D18" s="30">
        <f t="shared" si="0"/>
        <v>2</v>
      </c>
      <c r="E18" s="31">
        <f t="shared" si="1"/>
        <v>0.3</v>
      </c>
      <c r="F18" s="36"/>
      <c r="G18" s="45" t="s">
        <v>9</v>
      </c>
      <c r="H18" s="46">
        <v>103</v>
      </c>
      <c r="I18" s="46">
        <v>122</v>
      </c>
      <c r="J18" s="46">
        <f>H18+I18</f>
        <v>225</v>
      </c>
      <c r="K18" s="47">
        <f t="shared" ref="K18:K27" si="2">ROUND(J18/$D$29,3)*100</f>
        <v>37.4</v>
      </c>
      <c r="L18" s="28"/>
    </row>
    <row r="19" spans="1:27" ht="20.100000000000001" customHeight="1" x14ac:dyDescent="0.15">
      <c r="A19" s="34" t="s">
        <v>22</v>
      </c>
      <c r="B19" s="35">
        <v>3</v>
      </c>
      <c r="C19" s="35">
        <v>1</v>
      </c>
      <c r="D19" s="30">
        <f t="shared" si="0"/>
        <v>4</v>
      </c>
      <c r="E19" s="31">
        <f t="shared" si="1"/>
        <v>0.70000000000000007</v>
      </c>
      <c r="F19" s="36"/>
      <c r="G19" s="48" t="s">
        <v>10</v>
      </c>
      <c r="H19" s="49">
        <v>40</v>
      </c>
      <c r="I19" s="49">
        <v>136</v>
      </c>
      <c r="J19" s="46">
        <f t="shared" ref="J19:J26" si="3">H19+I19</f>
        <v>176</v>
      </c>
      <c r="K19" s="50">
        <f t="shared" si="2"/>
        <v>29.2</v>
      </c>
      <c r="L19" s="28"/>
    </row>
    <row r="20" spans="1:27" ht="20.100000000000001" customHeight="1" x14ac:dyDescent="0.15">
      <c r="A20" s="34" t="s">
        <v>23</v>
      </c>
      <c r="B20" s="35">
        <v>2</v>
      </c>
      <c r="C20" s="35">
        <v>0</v>
      </c>
      <c r="D20" s="30">
        <f t="shared" si="0"/>
        <v>2</v>
      </c>
      <c r="E20" s="31">
        <f t="shared" si="1"/>
        <v>0.3</v>
      </c>
      <c r="F20" s="36"/>
      <c r="G20" s="48" t="s">
        <v>11</v>
      </c>
      <c r="H20" s="49">
        <v>9</v>
      </c>
      <c r="I20" s="49">
        <v>56</v>
      </c>
      <c r="J20" s="46">
        <f t="shared" si="3"/>
        <v>65</v>
      </c>
      <c r="K20" s="50">
        <f t="shared" si="2"/>
        <v>10.8</v>
      </c>
      <c r="L20" s="28"/>
    </row>
    <row r="21" spans="1:27" ht="20.100000000000001" customHeight="1" x14ac:dyDescent="0.15">
      <c r="A21" s="34" t="s">
        <v>24</v>
      </c>
      <c r="B21" s="35">
        <v>17</v>
      </c>
      <c r="C21" s="35">
        <v>0</v>
      </c>
      <c r="D21" s="30">
        <f t="shared" si="0"/>
        <v>17</v>
      </c>
      <c r="E21" s="31">
        <f t="shared" si="1"/>
        <v>2.8000000000000003</v>
      </c>
      <c r="F21" s="36"/>
      <c r="G21" s="48" t="s">
        <v>12</v>
      </c>
      <c r="H21" s="49">
        <v>14</v>
      </c>
      <c r="I21" s="49">
        <v>11</v>
      </c>
      <c r="J21" s="46">
        <f t="shared" si="3"/>
        <v>25</v>
      </c>
      <c r="K21" s="50">
        <f t="shared" si="2"/>
        <v>4.2</v>
      </c>
    </row>
    <row r="22" spans="1:27" ht="20.100000000000001" customHeight="1" x14ac:dyDescent="0.15">
      <c r="A22" s="34" t="s">
        <v>25</v>
      </c>
      <c r="B22" s="35">
        <v>4</v>
      </c>
      <c r="C22" s="35">
        <v>1</v>
      </c>
      <c r="D22" s="30">
        <f t="shared" si="0"/>
        <v>5</v>
      </c>
      <c r="E22" s="31">
        <f t="shared" si="1"/>
        <v>0.8</v>
      </c>
      <c r="F22" s="36"/>
      <c r="G22" s="48" t="s">
        <v>13</v>
      </c>
      <c r="H22" s="49">
        <v>21</v>
      </c>
      <c r="I22" s="49">
        <v>0</v>
      </c>
      <c r="J22" s="46">
        <f t="shared" si="3"/>
        <v>21</v>
      </c>
      <c r="K22" s="50">
        <f t="shared" si="2"/>
        <v>3.5000000000000004</v>
      </c>
    </row>
    <row r="23" spans="1:27" ht="20.100000000000001" customHeight="1" x14ac:dyDescent="0.15">
      <c r="A23" s="34" t="s">
        <v>26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39</v>
      </c>
      <c r="H23" s="49">
        <v>12</v>
      </c>
      <c r="I23" s="49">
        <v>7</v>
      </c>
      <c r="J23" s="46">
        <f t="shared" si="3"/>
        <v>19</v>
      </c>
      <c r="K23" s="50">
        <f t="shared" si="2"/>
        <v>3.2</v>
      </c>
    </row>
    <row r="24" spans="1:27" ht="20.100000000000001" customHeight="1" x14ac:dyDescent="0.15">
      <c r="A24" s="34" t="s">
        <v>27</v>
      </c>
      <c r="B24" s="35">
        <v>0</v>
      </c>
      <c r="C24" s="35">
        <v>1</v>
      </c>
      <c r="D24" s="30">
        <f t="shared" si="0"/>
        <v>1</v>
      </c>
      <c r="E24" s="31">
        <f t="shared" si="1"/>
        <v>0.2</v>
      </c>
      <c r="F24" s="36"/>
      <c r="G24" s="48" t="s">
        <v>40</v>
      </c>
      <c r="H24" s="49">
        <v>10</v>
      </c>
      <c r="I24" s="49">
        <v>8</v>
      </c>
      <c r="J24" s="46">
        <f t="shared" si="3"/>
        <v>18</v>
      </c>
      <c r="K24" s="50">
        <f t="shared" si="2"/>
        <v>3</v>
      </c>
    </row>
    <row r="25" spans="1:27" ht="20.100000000000001" customHeight="1" x14ac:dyDescent="0.15">
      <c r="A25" s="34" t="s">
        <v>39</v>
      </c>
      <c r="B25" s="35">
        <v>12</v>
      </c>
      <c r="C25" s="35">
        <v>7</v>
      </c>
      <c r="D25" s="30">
        <f t="shared" si="0"/>
        <v>19</v>
      </c>
      <c r="E25" s="31">
        <f t="shared" si="1"/>
        <v>3.2</v>
      </c>
      <c r="F25" s="36"/>
      <c r="G25" s="48" t="s">
        <v>41</v>
      </c>
      <c r="H25" s="49">
        <v>17</v>
      </c>
      <c r="I25" s="49">
        <v>0</v>
      </c>
      <c r="J25" s="46">
        <f t="shared" si="3"/>
        <v>17</v>
      </c>
      <c r="K25" s="50">
        <f t="shared" si="2"/>
        <v>2.8000000000000003</v>
      </c>
    </row>
    <row r="26" spans="1:27" ht="20.100000000000001" customHeight="1" x14ac:dyDescent="0.15">
      <c r="A26" s="34" t="s">
        <v>30</v>
      </c>
      <c r="B26" s="35">
        <v>0</v>
      </c>
      <c r="C26" s="35">
        <v>1</v>
      </c>
      <c r="D26" s="30">
        <f t="shared" si="0"/>
        <v>1</v>
      </c>
      <c r="E26" s="31">
        <f t="shared" si="1"/>
        <v>0.2</v>
      </c>
      <c r="F26" s="36"/>
      <c r="G26" s="51" t="s">
        <v>42</v>
      </c>
      <c r="H26" s="52">
        <v>6</v>
      </c>
      <c r="I26" s="52">
        <v>0</v>
      </c>
      <c r="J26" s="53">
        <f t="shared" si="3"/>
        <v>6</v>
      </c>
      <c r="K26" s="54">
        <f t="shared" si="2"/>
        <v>1</v>
      </c>
    </row>
    <row r="27" spans="1:27" ht="20.100000000000001" customHeight="1" x14ac:dyDescent="0.15">
      <c r="A27" s="73" t="s">
        <v>45</v>
      </c>
      <c r="B27" s="74">
        <v>1</v>
      </c>
      <c r="C27" s="74">
        <v>0</v>
      </c>
      <c r="D27" s="74">
        <f t="shared" si="0"/>
        <v>1</v>
      </c>
      <c r="E27" s="74">
        <f t="shared" si="1"/>
        <v>0.2</v>
      </c>
      <c r="F27" s="36"/>
      <c r="G27" s="55" t="s">
        <v>33</v>
      </c>
      <c r="H27" s="56">
        <v>22</v>
      </c>
      <c r="I27" s="56">
        <v>8</v>
      </c>
      <c r="J27" s="57">
        <v>30</v>
      </c>
      <c r="K27" s="58">
        <f t="shared" si="2"/>
        <v>5</v>
      </c>
    </row>
    <row r="28" spans="1:27" ht="20.100000000000001" customHeight="1" x14ac:dyDescent="0.15">
      <c r="A28" s="34" t="s">
        <v>32</v>
      </c>
      <c r="B28" s="35">
        <v>0</v>
      </c>
      <c r="C28" s="35">
        <v>0</v>
      </c>
      <c r="D28" s="30">
        <f>B28+C28</f>
        <v>0</v>
      </c>
      <c r="E28" s="31">
        <f t="shared" si="1"/>
        <v>0</v>
      </c>
      <c r="F28" s="36"/>
      <c r="H28" s="61">
        <f>B29</f>
        <v>254</v>
      </c>
      <c r="I28" s="61">
        <f>C29</f>
        <v>348</v>
      </c>
      <c r="J28" s="61">
        <f>D29</f>
        <v>602</v>
      </c>
      <c r="K28" s="62">
        <f>SUM(K18:K27)</f>
        <v>100.1</v>
      </c>
    </row>
    <row r="29" spans="1:27" ht="18" customHeight="1" x14ac:dyDescent="0.15">
      <c r="A29" s="59" t="s">
        <v>34</v>
      </c>
      <c r="B29" s="35">
        <f>SUM(B6:B28)</f>
        <v>254</v>
      </c>
      <c r="C29" s="35">
        <f>SUM(C6:C28)</f>
        <v>348</v>
      </c>
      <c r="D29" s="35">
        <f>SUM(D6:D28)</f>
        <v>602</v>
      </c>
      <c r="E29" s="60">
        <v>100</v>
      </c>
      <c r="F29" s="36"/>
      <c r="G29" s="37" t="s">
        <v>35</v>
      </c>
      <c r="H29" s="40"/>
      <c r="I29" s="40"/>
      <c r="J29" s="40"/>
      <c r="K29" s="40"/>
    </row>
    <row r="30" spans="1:27" ht="18" customHeight="1" x14ac:dyDescent="0.15">
      <c r="A30" s="32"/>
      <c r="B30" s="63"/>
      <c r="C30" s="63"/>
      <c r="D30" s="26"/>
      <c r="E30" s="64"/>
      <c r="F30" s="36"/>
      <c r="G30" s="65" t="s">
        <v>36</v>
      </c>
      <c r="H30" s="40"/>
      <c r="I30" s="40"/>
      <c r="J30" s="40"/>
      <c r="K30" s="40"/>
    </row>
    <row r="31" spans="1:27" ht="18" customHeight="1" x14ac:dyDescent="0.15">
      <c r="A31" s="32"/>
      <c r="B31" s="63"/>
      <c r="C31" s="63"/>
      <c r="D31" s="26"/>
      <c r="E31" s="64"/>
      <c r="F31" s="36"/>
      <c r="G31" s="65" t="s">
        <v>60</v>
      </c>
      <c r="T31" s="66"/>
      <c r="U31" s="66"/>
      <c r="V31" s="66"/>
      <c r="W31" s="66"/>
      <c r="X31" s="66"/>
      <c r="Y31" s="66"/>
      <c r="Z31" s="66"/>
      <c r="AA31" s="66"/>
    </row>
    <row r="32" spans="1:27" ht="18" customHeight="1" x14ac:dyDescent="0.15">
      <c r="A32" s="32"/>
      <c r="B32" s="63"/>
      <c r="C32" s="63"/>
      <c r="D32" s="26"/>
      <c r="E32" s="64"/>
      <c r="F32" s="36"/>
      <c r="O32" s="66"/>
      <c r="P32" s="66"/>
      <c r="Q32" s="66"/>
      <c r="R32" s="66"/>
      <c r="S32" s="66"/>
    </row>
    <row r="33" spans="1:15" ht="18" customHeight="1" x14ac:dyDescent="0.15">
      <c r="A33" s="67"/>
      <c r="B33" s="63"/>
      <c r="C33" s="63"/>
      <c r="D33" s="26"/>
      <c r="E33" s="64"/>
      <c r="F33" s="36"/>
    </row>
    <row r="34" spans="1:15" ht="18" customHeight="1" x14ac:dyDescent="0.15">
      <c r="A34" s="67"/>
      <c r="B34" s="63"/>
      <c r="C34" s="63"/>
      <c r="D34" s="63"/>
      <c r="E34" s="68"/>
      <c r="F34" s="36"/>
    </row>
    <row r="35" spans="1:15" ht="18" customHeight="1" x14ac:dyDescent="0.15">
      <c r="B35" s="69"/>
      <c r="C35" s="69"/>
      <c r="D35" s="69"/>
      <c r="E35" s="69"/>
      <c r="F35" s="70"/>
    </row>
    <row r="36" spans="1:15" ht="11.25" customHeight="1" x14ac:dyDescent="0.15">
      <c r="F36" s="69"/>
      <c r="L36" s="69"/>
      <c r="M36" s="69"/>
      <c r="N36" s="69"/>
      <c r="O36" s="69"/>
    </row>
    <row r="38" spans="1:15" x14ac:dyDescent="0.15">
      <c r="G38" s="69"/>
      <c r="H38" s="69"/>
      <c r="I38" s="69"/>
      <c r="J38" s="69"/>
      <c r="K38" s="69"/>
    </row>
    <row r="42" spans="1:15" x14ac:dyDescent="0.15">
      <c r="D42" s="71"/>
    </row>
    <row r="46" spans="1:15" x14ac:dyDescent="0.15">
      <c r="I46" s="7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5"/>
  <sheetViews>
    <sheetView zoomScaleNormal="100" workbookViewId="0">
      <selection sqref="A1:D1"/>
    </sheetView>
  </sheetViews>
  <sheetFormatPr defaultRowHeight="13.5" x14ac:dyDescent="0.15"/>
  <cols>
    <col min="1" max="1" width="16.25" customWidth="1"/>
    <col min="2" max="5" width="8.125" customWidth="1"/>
    <col min="6" max="6" width="3.375" customWidth="1"/>
    <col min="7" max="7" width="12" customWidth="1"/>
    <col min="8" max="11" width="6.75" customWidth="1"/>
    <col min="12" max="12" width="10" customWidth="1"/>
    <col min="13" max="18" width="6.875" customWidth="1"/>
    <col min="19" max="19" width="3.25" customWidth="1"/>
    <col min="20" max="20" width="7.75" customWidth="1"/>
    <col min="21" max="21" width="6.875" customWidth="1"/>
    <col min="22" max="22" width="6.5" customWidth="1"/>
    <col min="23" max="23" width="6.125" customWidth="1"/>
    <col min="24" max="24" width="6.625" customWidth="1"/>
    <col min="25" max="25" width="6.375" customWidth="1"/>
    <col min="26" max="26" width="6" customWidth="1"/>
    <col min="27" max="29" width="6.875" customWidth="1"/>
    <col min="30" max="32" width="6.125" customWidth="1"/>
  </cols>
  <sheetData>
    <row r="1" spans="1:33" ht="26.25" customHeight="1" x14ac:dyDescent="0.15">
      <c r="A1" s="1" t="s">
        <v>0</v>
      </c>
      <c r="B1" s="2"/>
      <c r="C1" s="2"/>
      <c r="D1" s="3"/>
      <c r="E1" s="4"/>
      <c r="F1" s="4"/>
      <c r="I1" s="5"/>
      <c r="L1" s="6"/>
      <c r="M1" s="6"/>
      <c r="N1" s="6"/>
    </row>
    <row r="2" spans="1:33" ht="18" customHeight="1" x14ac:dyDescent="0.15">
      <c r="A2" s="4"/>
      <c r="B2" s="7"/>
      <c r="C2" s="7"/>
      <c r="D2" s="7"/>
      <c r="E2" s="4"/>
      <c r="F2" s="4"/>
      <c r="I2" s="5"/>
      <c r="L2" s="6"/>
      <c r="M2" s="6"/>
      <c r="N2" s="6"/>
    </row>
    <row r="3" spans="1:33" ht="24" customHeight="1" x14ac:dyDescent="0.15">
      <c r="A3" s="8" t="s">
        <v>1</v>
      </c>
      <c r="B3" s="9"/>
      <c r="C3" s="9"/>
      <c r="D3" s="10" t="s">
        <v>61</v>
      </c>
      <c r="E3" s="11"/>
      <c r="F3" s="12"/>
      <c r="G3" s="12"/>
      <c r="H3" s="12"/>
      <c r="I3" s="12"/>
      <c r="J3" s="12"/>
      <c r="K3" s="12"/>
      <c r="L3" s="13"/>
      <c r="M3" s="13"/>
      <c r="N3" s="14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6"/>
      <c r="AG3" s="15"/>
    </row>
    <row r="4" spans="1:33" ht="20.100000000000001" customHeight="1" x14ac:dyDescent="0.15">
      <c r="A4" s="17" t="s">
        <v>3</v>
      </c>
      <c r="B4" s="17"/>
      <c r="C4" s="17"/>
      <c r="D4" s="17"/>
      <c r="E4" s="17"/>
      <c r="F4" s="12"/>
      <c r="G4" s="18"/>
      <c r="H4" s="19"/>
      <c r="I4" s="19"/>
      <c r="J4" s="18"/>
      <c r="K4" s="20"/>
      <c r="Z4" s="21"/>
      <c r="AA4" s="21"/>
      <c r="AB4" s="21"/>
      <c r="AC4" s="21"/>
      <c r="AD4" s="21"/>
      <c r="AE4" s="21"/>
      <c r="AF4" s="21"/>
      <c r="AG4" s="15"/>
    </row>
    <row r="5" spans="1:33" ht="20.100000000000001" customHeight="1" x14ac:dyDescent="0.15">
      <c r="A5" s="22" t="s">
        <v>4</v>
      </c>
      <c r="B5" s="23" t="s">
        <v>5</v>
      </c>
      <c r="C5" s="23" t="s">
        <v>6</v>
      </c>
      <c r="D5" s="22" t="s">
        <v>7</v>
      </c>
      <c r="E5" s="24" t="s">
        <v>8</v>
      </c>
      <c r="G5" s="25"/>
      <c r="H5" s="26"/>
      <c r="I5" s="26"/>
      <c r="J5" s="26"/>
      <c r="K5" s="27"/>
      <c r="Z5" s="28"/>
      <c r="AA5" s="28"/>
      <c r="AB5" s="28"/>
      <c r="AC5" s="28"/>
      <c r="AD5" s="28"/>
      <c r="AE5" s="28"/>
      <c r="AF5" s="15"/>
      <c r="AG5" s="15"/>
    </row>
    <row r="6" spans="1:33" ht="20.100000000000001" customHeight="1" x14ac:dyDescent="0.15">
      <c r="A6" s="29" t="s">
        <v>9</v>
      </c>
      <c r="B6" s="30">
        <v>102</v>
      </c>
      <c r="C6" s="30">
        <v>122</v>
      </c>
      <c r="D6" s="30">
        <f t="shared" ref="D6:D26" si="0">B6+C6</f>
        <v>224</v>
      </c>
      <c r="E6" s="31">
        <f t="shared" ref="E6:E27" si="1">ROUND(D6/$D$28,3)*100</f>
        <v>37.5</v>
      </c>
      <c r="G6" s="32"/>
      <c r="H6" s="33"/>
      <c r="I6" s="33"/>
      <c r="J6" s="26"/>
      <c r="K6" s="27"/>
      <c r="Z6" s="28"/>
      <c r="AA6" s="28"/>
      <c r="AB6" s="28"/>
      <c r="AC6" s="28"/>
      <c r="AD6" s="28"/>
      <c r="AE6" s="28"/>
      <c r="AF6" s="15"/>
      <c r="AG6" s="15"/>
    </row>
    <row r="7" spans="1:33" ht="20.100000000000001" customHeight="1" x14ac:dyDescent="0.15">
      <c r="A7" s="34" t="s">
        <v>10</v>
      </c>
      <c r="B7" s="35">
        <v>40</v>
      </c>
      <c r="C7" s="35">
        <v>136</v>
      </c>
      <c r="D7" s="30">
        <f t="shared" si="0"/>
        <v>176</v>
      </c>
      <c r="E7" s="31">
        <f t="shared" si="1"/>
        <v>29.4</v>
      </c>
      <c r="F7" s="36"/>
      <c r="G7" s="32"/>
      <c r="H7" s="33"/>
      <c r="I7" s="33"/>
      <c r="J7" s="26"/>
      <c r="K7" s="27"/>
      <c r="Z7" s="28"/>
      <c r="AA7" s="28"/>
      <c r="AB7" s="28"/>
      <c r="AC7" s="28"/>
      <c r="AD7" s="28"/>
      <c r="AE7" s="28"/>
      <c r="AF7" s="15"/>
      <c r="AG7" s="15"/>
    </row>
    <row r="8" spans="1:33" ht="20.100000000000001" customHeight="1" x14ac:dyDescent="0.15">
      <c r="A8" s="34" t="s">
        <v>11</v>
      </c>
      <c r="B8" s="35">
        <v>9</v>
      </c>
      <c r="C8" s="35">
        <v>56</v>
      </c>
      <c r="D8" s="30">
        <f t="shared" si="0"/>
        <v>65</v>
      </c>
      <c r="E8" s="31">
        <f t="shared" si="1"/>
        <v>10.9</v>
      </c>
      <c r="F8" s="36"/>
      <c r="G8" s="32"/>
      <c r="H8" s="33"/>
      <c r="I8" s="33"/>
      <c r="J8" s="26"/>
      <c r="K8" s="27"/>
      <c r="Z8" s="28"/>
      <c r="AA8" s="28"/>
      <c r="AB8" s="28"/>
      <c r="AC8" s="28"/>
      <c r="AD8" s="28"/>
      <c r="AE8" s="28"/>
      <c r="AF8" s="15"/>
      <c r="AG8" s="15"/>
    </row>
    <row r="9" spans="1:33" ht="20.100000000000001" customHeight="1" x14ac:dyDescent="0.15">
      <c r="A9" s="34" t="s">
        <v>12</v>
      </c>
      <c r="B9" s="35">
        <v>14</v>
      </c>
      <c r="C9" s="35">
        <v>11</v>
      </c>
      <c r="D9" s="30">
        <f t="shared" si="0"/>
        <v>25</v>
      </c>
      <c r="E9" s="31">
        <f t="shared" si="1"/>
        <v>4.2</v>
      </c>
      <c r="F9" s="36"/>
      <c r="G9" s="32"/>
      <c r="H9" s="33"/>
      <c r="I9" s="33"/>
      <c r="J9" s="26"/>
      <c r="K9" s="27"/>
      <c r="Z9" s="28"/>
      <c r="AA9" s="28"/>
      <c r="AB9" s="28"/>
      <c r="AC9" s="28"/>
      <c r="AD9" s="28"/>
      <c r="AE9" s="28"/>
      <c r="AF9" s="28"/>
      <c r="AG9" s="15"/>
    </row>
    <row r="10" spans="1:33" ht="20.100000000000001" customHeight="1" x14ac:dyDescent="0.15">
      <c r="A10" s="34" t="s">
        <v>13</v>
      </c>
      <c r="B10" s="35">
        <v>24</v>
      </c>
      <c r="C10" s="35">
        <v>0</v>
      </c>
      <c r="D10" s="30">
        <f t="shared" si="0"/>
        <v>24</v>
      </c>
      <c r="E10" s="31">
        <f t="shared" si="1"/>
        <v>4</v>
      </c>
      <c r="F10" s="36"/>
      <c r="G10" s="32"/>
      <c r="H10" s="33"/>
      <c r="I10" s="33"/>
      <c r="J10" s="26"/>
      <c r="K10" s="27"/>
    </row>
    <row r="11" spans="1:33" ht="20.100000000000001" customHeight="1" x14ac:dyDescent="0.15">
      <c r="A11" s="34" t="s">
        <v>14</v>
      </c>
      <c r="B11" s="35">
        <v>11</v>
      </c>
      <c r="C11" s="35">
        <v>8</v>
      </c>
      <c r="D11" s="30">
        <f t="shared" si="0"/>
        <v>19</v>
      </c>
      <c r="E11" s="31">
        <f t="shared" si="1"/>
        <v>3.2</v>
      </c>
      <c r="F11" s="36"/>
      <c r="G11" s="32"/>
      <c r="H11" s="33"/>
      <c r="I11" s="33"/>
      <c r="J11" s="26"/>
      <c r="K11" s="27"/>
      <c r="L11" s="37"/>
      <c r="M11" s="37"/>
      <c r="N11" s="37"/>
      <c r="O11" s="37"/>
      <c r="P11" s="37"/>
      <c r="Q11" s="37"/>
      <c r="R11" s="37"/>
    </row>
    <row r="12" spans="1:33" ht="20.100000000000001" customHeight="1" x14ac:dyDescent="0.15">
      <c r="A12" s="34" t="s">
        <v>15</v>
      </c>
      <c r="B12" s="35">
        <v>6</v>
      </c>
      <c r="C12" s="35">
        <v>0</v>
      </c>
      <c r="D12" s="30">
        <f t="shared" si="0"/>
        <v>6</v>
      </c>
      <c r="E12" s="31">
        <f t="shared" si="1"/>
        <v>1</v>
      </c>
      <c r="F12" s="36"/>
      <c r="G12" s="32"/>
      <c r="H12" s="33"/>
      <c r="I12" s="33"/>
      <c r="J12" s="26"/>
      <c r="K12" s="27"/>
      <c r="L12" s="37"/>
      <c r="M12" s="37"/>
      <c r="N12" s="37"/>
      <c r="O12" s="37"/>
      <c r="P12" s="37"/>
      <c r="Q12" s="37"/>
      <c r="R12" s="37"/>
    </row>
    <row r="13" spans="1:33" ht="20.100000000000001" customHeight="1" x14ac:dyDescent="0.15">
      <c r="A13" s="34" t="s">
        <v>16</v>
      </c>
      <c r="B13" s="35">
        <v>3</v>
      </c>
      <c r="C13" s="35">
        <v>0</v>
      </c>
      <c r="D13" s="30">
        <f t="shared" si="0"/>
        <v>3</v>
      </c>
      <c r="E13" s="31">
        <f t="shared" si="1"/>
        <v>0.5</v>
      </c>
      <c r="F13" s="36"/>
      <c r="G13" s="32"/>
      <c r="H13" s="33"/>
      <c r="I13" s="33"/>
      <c r="J13" s="26"/>
      <c r="K13" s="27"/>
    </row>
    <row r="14" spans="1:33" ht="20.100000000000001" customHeight="1" x14ac:dyDescent="0.15">
      <c r="A14" s="34" t="s">
        <v>17</v>
      </c>
      <c r="B14" s="35">
        <v>3</v>
      </c>
      <c r="C14" s="35">
        <v>1</v>
      </c>
      <c r="D14" s="30">
        <f t="shared" si="0"/>
        <v>4</v>
      </c>
      <c r="E14" s="31">
        <f t="shared" si="1"/>
        <v>0.70000000000000007</v>
      </c>
      <c r="F14" s="36"/>
      <c r="G14" s="38"/>
      <c r="H14" s="33"/>
      <c r="I14" s="33"/>
      <c r="J14" s="33"/>
      <c r="K14" s="39"/>
    </row>
    <row r="15" spans="1:33" ht="20.100000000000001" customHeight="1" x14ac:dyDescent="0.15">
      <c r="A15" s="34" t="s">
        <v>18</v>
      </c>
      <c r="B15" s="35">
        <v>4</v>
      </c>
      <c r="C15" s="35">
        <v>2</v>
      </c>
      <c r="D15" s="30">
        <f t="shared" si="0"/>
        <v>6</v>
      </c>
      <c r="E15" s="31">
        <f t="shared" si="1"/>
        <v>1</v>
      </c>
      <c r="F15" s="36"/>
      <c r="G15" s="38"/>
      <c r="H15" s="33"/>
      <c r="I15" s="33"/>
      <c r="J15" s="33"/>
      <c r="K15" s="39"/>
      <c r="L15" s="21"/>
    </row>
    <row r="16" spans="1:33" ht="20.100000000000001" customHeight="1" x14ac:dyDescent="0.15">
      <c r="A16" s="34" t="s">
        <v>19</v>
      </c>
      <c r="B16" s="35">
        <v>2</v>
      </c>
      <c r="C16" s="35">
        <v>0</v>
      </c>
      <c r="D16" s="30">
        <f t="shared" si="0"/>
        <v>2</v>
      </c>
      <c r="E16" s="31">
        <f t="shared" si="1"/>
        <v>0.3</v>
      </c>
      <c r="F16" s="36"/>
      <c r="G16" s="38"/>
      <c r="H16" s="33"/>
      <c r="I16" s="33"/>
      <c r="J16" s="33"/>
      <c r="K16" s="39"/>
      <c r="L16" s="28"/>
      <c r="M16" s="40"/>
      <c r="N16" s="40"/>
      <c r="O16" s="41"/>
      <c r="P16" s="41"/>
    </row>
    <row r="17" spans="1:27" ht="20.100000000000001" customHeight="1" thickBot="1" x14ac:dyDescent="0.2">
      <c r="A17" s="34" t="s">
        <v>21</v>
      </c>
      <c r="B17" s="35">
        <v>2</v>
      </c>
      <c r="C17" s="35">
        <v>0</v>
      </c>
      <c r="D17" s="30">
        <f t="shared" si="0"/>
        <v>2</v>
      </c>
      <c r="E17" s="31">
        <f t="shared" si="1"/>
        <v>0.3</v>
      </c>
      <c r="F17" s="36"/>
      <c r="G17" s="42" t="s">
        <v>4</v>
      </c>
      <c r="H17" s="43" t="s">
        <v>5</v>
      </c>
      <c r="I17" s="43" t="s">
        <v>6</v>
      </c>
      <c r="J17" s="42" t="s">
        <v>7</v>
      </c>
      <c r="K17" s="44" t="s">
        <v>8</v>
      </c>
      <c r="L17" s="28"/>
    </row>
    <row r="18" spans="1:27" ht="20.100000000000001" customHeight="1" thickTop="1" x14ac:dyDescent="0.15">
      <c r="A18" s="34" t="s">
        <v>22</v>
      </c>
      <c r="B18" s="35">
        <v>3</v>
      </c>
      <c r="C18" s="35">
        <v>1</v>
      </c>
      <c r="D18" s="30">
        <f t="shared" si="0"/>
        <v>4</v>
      </c>
      <c r="E18" s="31">
        <f t="shared" si="1"/>
        <v>0.70000000000000007</v>
      </c>
      <c r="F18" s="36"/>
      <c r="G18" s="45" t="s">
        <v>9</v>
      </c>
      <c r="H18" s="46">
        <v>102</v>
      </c>
      <c r="I18" s="46">
        <v>122</v>
      </c>
      <c r="J18" s="46">
        <f>H18+I18</f>
        <v>224</v>
      </c>
      <c r="K18" s="47">
        <f t="shared" ref="K18:K26" si="2">ROUND(J18/$D$28,3)*100</f>
        <v>37.5</v>
      </c>
      <c r="L18" s="28"/>
    </row>
    <row r="19" spans="1:27" ht="20.100000000000001" customHeight="1" x14ac:dyDescent="0.15">
      <c r="A19" s="34" t="s">
        <v>23</v>
      </c>
      <c r="B19" s="35">
        <v>2</v>
      </c>
      <c r="C19" s="35">
        <v>0</v>
      </c>
      <c r="D19" s="30">
        <f t="shared" si="0"/>
        <v>2</v>
      </c>
      <c r="E19" s="31">
        <f t="shared" si="1"/>
        <v>0.3</v>
      </c>
      <c r="F19" s="36"/>
      <c r="G19" s="48" t="s">
        <v>10</v>
      </c>
      <c r="H19" s="49">
        <v>40</v>
      </c>
      <c r="I19" s="49">
        <v>136</v>
      </c>
      <c r="J19" s="46">
        <f t="shared" ref="J19:J25" si="3">H19+I19</f>
        <v>176</v>
      </c>
      <c r="K19" s="50">
        <f t="shared" si="2"/>
        <v>29.4</v>
      </c>
      <c r="L19" s="28"/>
    </row>
    <row r="20" spans="1:27" ht="20.100000000000001" customHeight="1" x14ac:dyDescent="0.15">
      <c r="A20" s="34" t="s">
        <v>24</v>
      </c>
      <c r="B20" s="35">
        <v>8</v>
      </c>
      <c r="C20" s="35">
        <v>0</v>
      </c>
      <c r="D20" s="30">
        <f t="shared" si="0"/>
        <v>8</v>
      </c>
      <c r="E20" s="31">
        <f t="shared" si="1"/>
        <v>1.3</v>
      </c>
      <c r="F20" s="36"/>
      <c r="G20" s="48" t="s">
        <v>11</v>
      </c>
      <c r="H20" s="49">
        <v>9</v>
      </c>
      <c r="I20" s="49">
        <v>56</v>
      </c>
      <c r="J20" s="46">
        <f t="shared" si="3"/>
        <v>65</v>
      </c>
      <c r="K20" s="50">
        <f t="shared" si="2"/>
        <v>10.9</v>
      </c>
      <c r="L20" s="28"/>
    </row>
    <row r="21" spans="1:27" ht="20.100000000000001" customHeight="1" x14ac:dyDescent="0.15">
      <c r="A21" s="34" t="s">
        <v>25</v>
      </c>
      <c r="B21" s="35">
        <v>4</v>
      </c>
      <c r="C21" s="35">
        <v>1</v>
      </c>
      <c r="D21" s="30">
        <f t="shared" si="0"/>
        <v>5</v>
      </c>
      <c r="E21" s="31">
        <f t="shared" si="1"/>
        <v>0.8</v>
      </c>
      <c r="F21" s="36"/>
      <c r="G21" s="48" t="s">
        <v>12</v>
      </c>
      <c r="H21" s="49">
        <v>14</v>
      </c>
      <c r="I21" s="49">
        <v>11</v>
      </c>
      <c r="J21" s="46">
        <f t="shared" si="3"/>
        <v>25</v>
      </c>
      <c r="K21" s="50">
        <f t="shared" si="2"/>
        <v>4.2</v>
      </c>
    </row>
    <row r="22" spans="1:27" ht="20.100000000000001" customHeight="1" x14ac:dyDescent="0.15">
      <c r="A22" s="34" t="s">
        <v>26</v>
      </c>
      <c r="B22" s="35">
        <v>0</v>
      </c>
      <c r="C22" s="35">
        <v>1</v>
      </c>
      <c r="D22" s="30">
        <f t="shared" si="0"/>
        <v>1</v>
      </c>
      <c r="E22" s="31">
        <f t="shared" si="1"/>
        <v>0.2</v>
      </c>
      <c r="F22" s="36"/>
      <c r="G22" s="48" t="s">
        <v>13</v>
      </c>
      <c r="H22" s="49">
        <v>24</v>
      </c>
      <c r="I22" s="49">
        <v>0</v>
      </c>
      <c r="J22" s="46">
        <f t="shared" si="3"/>
        <v>24</v>
      </c>
      <c r="K22" s="50">
        <f t="shared" si="2"/>
        <v>4</v>
      </c>
    </row>
    <row r="23" spans="1:27" ht="20.100000000000001" customHeight="1" x14ac:dyDescent="0.15">
      <c r="A23" s="34" t="s">
        <v>27</v>
      </c>
      <c r="B23" s="35">
        <v>0</v>
      </c>
      <c r="C23" s="35">
        <v>1</v>
      </c>
      <c r="D23" s="30">
        <f t="shared" si="0"/>
        <v>1</v>
      </c>
      <c r="E23" s="31">
        <f t="shared" si="1"/>
        <v>0.2</v>
      </c>
      <c r="F23" s="36"/>
      <c r="G23" s="48" t="s">
        <v>39</v>
      </c>
      <c r="H23" s="49">
        <v>12</v>
      </c>
      <c r="I23" s="49">
        <v>7</v>
      </c>
      <c r="J23" s="46">
        <f t="shared" si="3"/>
        <v>19</v>
      </c>
      <c r="K23" s="50">
        <f t="shared" si="2"/>
        <v>3.2</v>
      </c>
    </row>
    <row r="24" spans="1:27" ht="20.100000000000001" customHeight="1" x14ac:dyDescent="0.15">
      <c r="A24" s="34" t="s">
        <v>39</v>
      </c>
      <c r="B24" s="35">
        <v>12</v>
      </c>
      <c r="C24" s="35">
        <v>7</v>
      </c>
      <c r="D24" s="30">
        <f t="shared" si="0"/>
        <v>19</v>
      </c>
      <c r="E24" s="31">
        <f t="shared" si="1"/>
        <v>3.2</v>
      </c>
      <c r="F24" s="36"/>
      <c r="G24" s="48" t="s">
        <v>40</v>
      </c>
      <c r="H24" s="49">
        <v>11</v>
      </c>
      <c r="I24" s="49">
        <v>8</v>
      </c>
      <c r="J24" s="46">
        <f t="shared" si="3"/>
        <v>19</v>
      </c>
      <c r="K24" s="50">
        <f t="shared" si="2"/>
        <v>3.2</v>
      </c>
    </row>
    <row r="25" spans="1:27" ht="20.100000000000001" customHeight="1" x14ac:dyDescent="0.15">
      <c r="A25" s="34" t="s">
        <v>30</v>
      </c>
      <c r="B25" s="35">
        <v>0</v>
      </c>
      <c r="C25" s="35">
        <v>1</v>
      </c>
      <c r="D25" s="30">
        <f t="shared" si="0"/>
        <v>1</v>
      </c>
      <c r="E25" s="31">
        <f t="shared" si="1"/>
        <v>0.2</v>
      </c>
      <c r="F25" s="36"/>
      <c r="G25" s="48" t="s">
        <v>41</v>
      </c>
      <c r="H25" s="49">
        <v>8</v>
      </c>
      <c r="I25" s="49">
        <v>0</v>
      </c>
      <c r="J25" s="46">
        <f t="shared" si="3"/>
        <v>8</v>
      </c>
      <c r="K25" s="50">
        <f t="shared" si="2"/>
        <v>1.3</v>
      </c>
    </row>
    <row r="26" spans="1:27" ht="20.100000000000001" customHeight="1" x14ac:dyDescent="0.15">
      <c r="A26" s="73" t="s">
        <v>45</v>
      </c>
      <c r="B26" s="74">
        <v>1</v>
      </c>
      <c r="C26" s="74">
        <v>0</v>
      </c>
      <c r="D26" s="74">
        <f t="shared" si="0"/>
        <v>1</v>
      </c>
      <c r="E26" s="74">
        <f t="shared" si="1"/>
        <v>0.2</v>
      </c>
      <c r="F26" s="36"/>
      <c r="G26" s="55" t="s">
        <v>33</v>
      </c>
      <c r="H26" s="56">
        <v>30</v>
      </c>
      <c r="I26" s="56">
        <v>8</v>
      </c>
      <c r="J26" s="57">
        <v>38</v>
      </c>
      <c r="K26" s="58">
        <f t="shared" si="2"/>
        <v>6.4</v>
      </c>
    </row>
    <row r="27" spans="1:27" ht="20.100000000000001" customHeight="1" x14ac:dyDescent="0.15">
      <c r="A27" s="34" t="s">
        <v>32</v>
      </c>
      <c r="B27" s="35">
        <v>0</v>
      </c>
      <c r="C27" s="35">
        <v>0</v>
      </c>
      <c r="D27" s="30">
        <f>B27+C27</f>
        <v>0</v>
      </c>
      <c r="E27" s="31">
        <f t="shared" si="1"/>
        <v>0</v>
      </c>
      <c r="F27" s="36"/>
      <c r="H27" s="61">
        <f>B28</f>
        <v>250</v>
      </c>
      <c r="I27" s="61">
        <f>C28</f>
        <v>348</v>
      </c>
      <c r="J27" s="61">
        <f>D28</f>
        <v>598</v>
      </c>
      <c r="K27" s="62">
        <f>SUM(K18:K26)</f>
        <v>100.10000000000002</v>
      </c>
    </row>
    <row r="28" spans="1:27" ht="18" customHeight="1" x14ac:dyDescent="0.15">
      <c r="A28" s="59" t="s">
        <v>34</v>
      </c>
      <c r="B28" s="35">
        <f>SUM(B6:B27)</f>
        <v>250</v>
      </c>
      <c r="C28" s="35">
        <f>SUM(C6:C27)</f>
        <v>348</v>
      </c>
      <c r="D28" s="35">
        <f>SUM(D6:D27)</f>
        <v>598</v>
      </c>
      <c r="E28" s="60">
        <v>100</v>
      </c>
      <c r="F28" s="36"/>
      <c r="G28" s="37" t="s">
        <v>35</v>
      </c>
      <c r="H28" s="40"/>
      <c r="I28" s="40"/>
      <c r="J28" s="40"/>
      <c r="K28" s="40"/>
    </row>
    <row r="29" spans="1:27" ht="18" customHeight="1" x14ac:dyDescent="0.15">
      <c r="A29" s="32"/>
      <c r="B29" s="63"/>
      <c r="C29" s="63"/>
      <c r="D29" s="26"/>
      <c r="E29" s="64"/>
      <c r="F29" s="36"/>
      <c r="G29" s="65" t="s">
        <v>36</v>
      </c>
      <c r="H29" s="40"/>
      <c r="I29" s="40"/>
      <c r="J29" s="40"/>
      <c r="K29" s="40"/>
    </row>
    <row r="30" spans="1:27" ht="18" customHeight="1" x14ac:dyDescent="0.15">
      <c r="A30" s="32"/>
      <c r="B30" s="63"/>
      <c r="C30" s="63"/>
      <c r="D30" s="26"/>
      <c r="E30" s="64"/>
      <c r="F30" s="36"/>
      <c r="G30" s="65" t="s">
        <v>43</v>
      </c>
      <c r="T30" s="66"/>
      <c r="U30" s="66"/>
      <c r="V30" s="66"/>
      <c r="W30" s="66"/>
      <c r="X30" s="66"/>
      <c r="Y30" s="66"/>
      <c r="Z30" s="66"/>
      <c r="AA30" s="66"/>
    </row>
    <row r="31" spans="1:27" ht="18" customHeight="1" x14ac:dyDescent="0.15">
      <c r="A31" s="32"/>
      <c r="B31" s="63"/>
      <c r="C31" s="63"/>
      <c r="D31" s="26"/>
      <c r="E31" s="64"/>
      <c r="F31" s="36"/>
      <c r="O31" s="66"/>
      <c r="P31" s="66"/>
      <c r="Q31" s="66"/>
      <c r="R31" s="66"/>
      <c r="S31" s="66"/>
    </row>
    <row r="32" spans="1:27" ht="18" customHeight="1" x14ac:dyDescent="0.15">
      <c r="A32" s="67"/>
      <c r="B32" s="63"/>
      <c r="C32" s="63"/>
      <c r="D32" s="26"/>
      <c r="E32" s="64"/>
      <c r="F32" s="36"/>
    </row>
    <row r="33" spans="1:15" ht="18" customHeight="1" x14ac:dyDescent="0.15">
      <c r="A33" s="67"/>
      <c r="B33" s="63"/>
      <c r="C33" s="63"/>
      <c r="D33" s="63"/>
      <c r="E33" s="68"/>
      <c r="F33" s="36"/>
    </row>
    <row r="34" spans="1:15" ht="18" customHeight="1" x14ac:dyDescent="0.15">
      <c r="B34" s="69"/>
      <c r="C34" s="69"/>
      <c r="D34" s="69"/>
      <c r="E34" s="69"/>
      <c r="F34" s="70"/>
    </row>
    <row r="35" spans="1:15" ht="11.25" customHeight="1" x14ac:dyDescent="0.15">
      <c r="F35" s="69"/>
      <c r="L35" s="69"/>
      <c r="M35" s="69"/>
      <c r="N35" s="69"/>
      <c r="O35" s="69"/>
    </row>
    <row r="37" spans="1:15" x14ac:dyDescent="0.15">
      <c r="G37" s="69"/>
      <c r="H37" s="69"/>
      <c r="I37" s="69"/>
      <c r="J37" s="69"/>
      <c r="K37" s="69"/>
    </row>
    <row r="41" spans="1:15" x14ac:dyDescent="0.15">
      <c r="D41" s="71"/>
    </row>
    <row r="45" spans="1:15" x14ac:dyDescent="0.15">
      <c r="I45" s="72"/>
    </row>
  </sheetData>
  <mergeCells count="5">
    <mergeCell ref="A1:D1"/>
    <mergeCell ref="A3:C3"/>
    <mergeCell ref="D3:E3"/>
    <mergeCell ref="L3:M3"/>
    <mergeCell ref="A4:E4"/>
  </mergeCells>
  <phoneticPr fontId="3"/>
  <pageMargins left="0.39370078740157483" right="0" top="0.6692913385826772" bottom="0.6692913385826772" header="0.19685039370078741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'10月'!Print_Area</vt:lpstr>
      <vt:lpstr>'11月'!Print_Area</vt:lpstr>
      <vt:lpstr>'12月'!Print_Area</vt:lpstr>
      <vt:lpstr>'1月'!Print_Area</vt:lpstr>
      <vt:lpstr>'2月'!Print_Area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秘書広報課</dc:creator>
  <cp:lastModifiedBy>秘書広報課</cp:lastModifiedBy>
  <dcterms:created xsi:type="dcterms:W3CDTF">2018-09-08T06:58:31Z</dcterms:created>
  <dcterms:modified xsi:type="dcterms:W3CDTF">2018-09-08T07:02:28Z</dcterms:modified>
</cp:coreProperties>
</file>