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_FilterDatabase" localSheetId="6" hidden="1">'10月'!$A$3:$F$35</definedName>
    <definedName name="_xlnm._FilterDatabase" localSheetId="7" hidden="1">'11月'!$A$3:$F$35</definedName>
    <definedName name="_xlnm._FilterDatabase" localSheetId="8" hidden="1">'12月'!$A$3:$F$35</definedName>
    <definedName name="_xlnm._FilterDatabase" localSheetId="9" hidden="1">'1月'!$A$3:$F$35</definedName>
    <definedName name="_xlnm._FilterDatabase" localSheetId="10" hidden="1">'2月'!$A$3:$F$35</definedName>
    <definedName name="_xlnm._FilterDatabase" localSheetId="11" hidden="1">'3月'!$A$3:$F$35</definedName>
    <definedName name="_xlnm._FilterDatabase" localSheetId="2" hidden="1">'6月'!$A$5:$F$5</definedName>
    <definedName name="_xlnm._FilterDatabase" localSheetId="3" hidden="1">'7月'!$A$3:$F$33</definedName>
    <definedName name="_xlnm._FilterDatabase" localSheetId="4" hidden="1">'8月'!$A$3:$F$34</definedName>
    <definedName name="_xlnm._FilterDatabase" localSheetId="5" hidden="1">'9月'!$A$3:$F$35</definedName>
    <definedName name="_xlnm.Print_Area" localSheetId="6">'10月'!$B$1:$M$39</definedName>
    <definedName name="_xlnm.Print_Area" localSheetId="7">'11月'!$B$1:$M$39</definedName>
    <definedName name="_xlnm.Print_Area" localSheetId="8">'12月'!$B$1:$M$39</definedName>
    <definedName name="_xlnm.Print_Area" localSheetId="9">'1月'!$B$1:$M$39</definedName>
    <definedName name="_xlnm.Print_Area" localSheetId="10">'2月'!$B$1:$M$39</definedName>
    <definedName name="_xlnm.Print_Area" localSheetId="11">'3月'!$B$1:$M$39</definedName>
    <definedName name="_xlnm.Print_Area" localSheetId="0">'4月'!$B$1:$M$35</definedName>
    <definedName name="_xlnm.Print_Area" localSheetId="1">'5月'!$B$1:$M$35</definedName>
    <definedName name="_xlnm.Print_Area" localSheetId="2">'6月'!$B$1:$M$36</definedName>
    <definedName name="_xlnm.Print_Area" localSheetId="3">'7月'!$B$1:$M$37</definedName>
    <definedName name="_xlnm.Print_Area" localSheetId="4">'8月'!$B$1:$M$38</definedName>
    <definedName name="_xlnm.Print_Area" localSheetId="5">'9月'!$B$1:$M$39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2" l="1"/>
  <c r="C35" i="12"/>
  <c r="E34" i="12"/>
  <c r="E33" i="12"/>
  <c r="E32" i="12"/>
  <c r="E31" i="12"/>
  <c r="E30" i="12"/>
  <c r="E29" i="12"/>
  <c r="E28" i="12"/>
  <c r="L27" i="12"/>
  <c r="K27" i="12"/>
  <c r="J27" i="12"/>
  <c r="E27" i="12"/>
  <c r="L26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35" i="12" s="1"/>
  <c r="D35" i="11"/>
  <c r="C35" i="11"/>
  <c r="E34" i="11"/>
  <c r="E33" i="11"/>
  <c r="E32" i="11"/>
  <c r="E31" i="11"/>
  <c r="E30" i="11"/>
  <c r="E29" i="11"/>
  <c r="L28" i="11"/>
  <c r="K28" i="11"/>
  <c r="J28" i="11"/>
  <c r="E28" i="11"/>
  <c r="L27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D35" i="10"/>
  <c r="C35" i="10"/>
  <c r="E34" i="10"/>
  <c r="E33" i="10"/>
  <c r="E32" i="10"/>
  <c r="E31" i="10"/>
  <c r="E30" i="10"/>
  <c r="E29" i="10"/>
  <c r="L28" i="10"/>
  <c r="K28" i="10"/>
  <c r="J28" i="10"/>
  <c r="E28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35" i="9"/>
  <c r="D35" i="9"/>
  <c r="C35" i="9"/>
  <c r="F34" i="9"/>
  <c r="A34" i="9" s="1"/>
  <c r="F33" i="9"/>
  <c r="F32" i="9"/>
  <c r="A32" i="9" s="1"/>
  <c r="F31" i="9"/>
  <c r="F30" i="9"/>
  <c r="A30" i="9" s="1"/>
  <c r="F29" i="9"/>
  <c r="L28" i="9"/>
  <c r="K28" i="9"/>
  <c r="J28" i="9"/>
  <c r="F28" i="9"/>
  <c r="A28" i="9" s="1"/>
  <c r="M27" i="9"/>
  <c r="F27" i="9"/>
  <c r="A27" i="9" s="1"/>
  <c r="M26" i="9"/>
  <c r="F26" i="9"/>
  <c r="M25" i="9"/>
  <c r="F25" i="9"/>
  <c r="M24" i="9"/>
  <c r="F24" i="9"/>
  <c r="A24" i="9" s="1"/>
  <c r="M23" i="9"/>
  <c r="F23" i="9"/>
  <c r="A23" i="9" s="1"/>
  <c r="M22" i="9"/>
  <c r="F22" i="9"/>
  <c r="M21" i="9"/>
  <c r="F21" i="9"/>
  <c r="M20" i="9"/>
  <c r="F20" i="9"/>
  <c r="A20" i="9" s="1"/>
  <c r="M19" i="9"/>
  <c r="F19" i="9"/>
  <c r="A19" i="9" s="1"/>
  <c r="M18" i="9"/>
  <c r="F18" i="9"/>
  <c r="M17" i="9"/>
  <c r="M28" i="9" s="1"/>
  <c r="F17" i="9"/>
  <c r="F16" i="9"/>
  <c r="A16" i="9" s="1"/>
  <c r="F15" i="9"/>
  <c r="F14" i="9"/>
  <c r="A14" i="9" s="1"/>
  <c r="F13" i="9"/>
  <c r="F12" i="9"/>
  <c r="A12" i="9" s="1"/>
  <c r="F11" i="9"/>
  <c r="F10" i="9"/>
  <c r="A10" i="9" s="1"/>
  <c r="F9" i="9"/>
  <c r="F8" i="9"/>
  <c r="A8" i="9" s="1"/>
  <c r="F7" i="9"/>
  <c r="F6" i="9"/>
  <c r="F35" i="9" s="1"/>
  <c r="D35" i="8"/>
  <c r="C35" i="8"/>
  <c r="E34" i="8"/>
  <c r="E33" i="8"/>
  <c r="E32" i="8"/>
  <c r="E31" i="8"/>
  <c r="E30" i="8"/>
  <c r="E29" i="8"/>
  <c r="L28" i="8"/>
  <c r="K28" i="8"/>
  <c r="J28" i="8"/>
  <c r="E28" i="8"/>
  <c r="E27" i="8"/>
  <c r="E26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D35" i="7"/>
  <c r="C35" i="7"/>
  <c r="E34" i="7"/>
  <c r="E33" i="7"/>
  <c r="E32" i="7"/>
  <c r="E31" i="7"/>
  <c r="E30" i="7"/>
  <c r="L29" i="7"/>
  <c r="K29" i="7"/>
  <c r="J29" i="7"/>
  <c r="E29" i="7"/>
  <c r="E28" i="7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D35" i="6"/>
  <c r="C35" i="6"/>
  <c r="E34" i="6"/>
  <c r="E33" i="6"/>
  <c r="E32" i="6"/>
  <c r="E31" i="6"/>
  <c r="E30" i="6"/>
  <c r="E29" i="6"/>
  <c r="L28" i="6"/>
  <c r="K28" i="6"/>
  <c r="J28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35" i="6" s="1"/>
  <c r="D34" i="5"/>
  <c r="C34" i="5"/>
  <c r="E33" i="5"/>
  <c r="E32" i="5"/>
  <c r="E31" i="5"/>
  <c r="E30" i="5"/>
  <c r="E29" i="5"/>
  <c r="E28" i="5"/>
  <c r="L27" i="5"/>
  <c r="K27" i="5"/>
  <c r="J27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34" i="5" s="1"/>
  <c r="D33" i="4"/>
  <c r="C33" i="4"/>
  <c r="E32" i="4"/>
  <c r="E31" i="4"/>
  <c r="E30" i="4"/>
  <c r="E29" i="4"/>
  <c r="E28" i="4"/>
  <c r="L27" i="4"/>
  <c r="K27" i="4"/>
  <c r="J27" i="4"/>
  <c r="E27" i="4"/>
  <c r="E26" i="4"/>
  <c r="E25" i="4"/>
  <c r="E24" i="4"/>
  <c r="E23" i="4"/>
  <c r="E22" i="4"/>
  <c r="E21" i="4"/>
  <c r="E20" i="4"/>
  <c r="E19" i="4"/>
  <c r="E18" i="4"/>
  <c r="E17" i="4"/>
  <c r="E16" i="4"/>
  <c r="F16" i="4" s="1"/>
  <c r="E15" i="4"/>
  <c r="E14" i="4"/>
  <c r="E13" i="4"/>
  <c r="E12" i="4"/>
  <c r="F12" i="4" s="1"/>
  <c r="E11" i="4"/>
  <c r="E10" i="4"/>
  <c r="E9" i="4"/>
  <c r="F9" i="4" s="1"/>
  <c r="E8" i="4"/>
  <c r="F8" i="4" s="1"/>
  <c r="E7" i="4"/>
  <c r="E6" i="4"/>
  <c r="E33" i="4" s="1"/>
  <c r="D32" i="3"/>
  <c r="C32" i="3"/>
  <c r="E31" i="3"/>
  <c r="E30" i="3"/>
  <c r="E29" i="3"/>
  <c r="F29" i="3" s="1"/>
  <c r="E28" i="3"/>
  <c r="L27" i="3"/>
  <c r="K27" i="3"/>
  <c r="J27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F15" i="3" s="1"/>
  <c r="E14" i="3"/>
  <c r="E13" i="3"/>
  <c r="E12" i="3"/>
  <c r="E11" i="3"/>
  <c r="F11" i="3" s="1"/>
  <c r="E10" i="3"/>
  <c r="E9" i="3"/>
  <c r="E8" i="3"/>
  <c r="E7" i="3"/>
  <c r="F7" i="3" s="1"/>
  <c r="E6" i="3"/>
  <c r="E32" i="3" s="1"/>
  <c r="D31" i="2"/>
  <c r="C31" i="2"/>
  <c r="E30" i="2"/>
  <c r="E29" i="2"/>
  <c r="E28" i="2"/>
  <c r="L27" i="2"/>
  <c r="K27" i="2"/>
  <c r="J27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D31" i="1"/>
  <c r="C31" i="1"/>
  <c r="E30" i="1"/>
  <c r="E29" i="1"/>
  <c r="F29" i="1" s="1"/>
  <c r="E28" i="1"/>
  <c r="F28" i="1" s="1"/>
  <c r="L27" i="1"/>
  <c r="K27" i="1"/>
  <c r="J27" i="1"/>
  <c r="E27" i="1"/>
  <c r="F27" i="1" s="1"/>
  <c r="E26" i="1"/>
  <c r="E25" i="1"/>
  <c r="E24" i="1"/>
  <c r="F24" i="1" s="1"/>
  <c r="E23" i="1"/>
  <c r="F23" i="1" s="1"/>
  <c r="E22" i="1"/>
  <c r="E21" i="1"/>
  <c r="E20" i="1"/>
  <c r="F20" i="1" s="1"/>
  <c r="E19" i="1"/>
  <c r="F19" i="1" s="1"/>
  <c r="E18" i="1"/>
  <c r="E17" i="1"/>
  <c r="E16" i="1"/>
  <c r="F16" i="1" s="1"/>
  <c r="E15" i="1"/>
  <c r="F15" i="1" s="1"/>
  <c r="E14" i="1"/>
  <c r="E13" i="1"/>
  <c r="E12" i="1"/>
  <c r="F12" i="1" s="1"/>
  <c r="E11" i="1"/>
  <c r="F11" i="1" s="1"/>
  <c r="E10" i="1"/>
  <c r="E9" i="1"/>
  <c r="E8" i="1"/>
  <c r="F8" i="1" s="1"/>
  <c r="E7" i="1"/>
  <c r="F7" i="1" s="1"/>
  <c r="E6" i="1"/>
  <c r="E31" i="1" s="1"/>
  <c r="F10" i="12" l="1"/>
  <c r="F29" i="12"/>
  <c r="F33" i="12"/>
  <c r="F34" i="12"/>
  <c r="F30" i="12"/>
  <c r="M26" i="12"/>
  <c r="F15" i="12"/>
  <c r="F11" i="12"/>
  <c r="F7" i="12"/>
  <c r="F28" i="12"/>
  <c r="F26" i="12"/>
  <c r="F24" i="12"/>
  <c r="F22" i="12"/>
  <c r="F20" i="12"/>
  <c r="F9" i="12"/>
  <c r="M25" i="12"/>
  <c r="M24" i="12"/>
  <c r="M23" i="12"/>
  <c r="M22" i="12"/>
  <c r="M21" i="12"/>
  <c r="M20" i="12"/>
  <c r="M19" i="12"/>
  <c r="M18" i="12"/>
  <c r="M17" i="12"/>
  <c r="M27" i="12" s="1"/>
  <c r="F25" i="12"/>
  <c r="F17" i="12"/>
  <c r="F32" i="12"/>
  <c r="F23" i="12"/>
  <c r="F21" i="12"/>
  <c r="F19" i="12"/>
  <c r="F18" i="12"/>
  <c r="F13" i="12"/>
  <c r="F14" i="12"/>
  <c r="F31" i="12"/>
  <c r="F8" i="12"/>
  <c r="F12" i="12"/>
  <c r="A12" i="12" s="1"/>
  <c r="F16" i="12"/>
  <c r="F27" i="12"/>
  <c r="F6" i="12"/>
  <c r="F14" i="11"/>
  <c r="F12" i="11"/>
  <c r="E35" i="11"/>
  <c r="F6" i="11" s="1"/>
  <c r="F22" i="10"/>
  <c r="F19" i="10"/>
  <c r="F24" i="10"/>
  <c r="F17" i="10"/>
  <c r="F34" i="10"/>
  <c r="E35" i="10"/>
  <c r="A18" i="9"/>
  <c r="A26" i="9"/>
  <c r="A31" i="9"/>
  <c r="A7" i="9"/>
  <c r="A9" i="9"/>
  <c r="A11" i="9"/>
  <c r="A13" i="9"/>
  <c r="A17" i="9"/>
  <c r="A21" i="9"/>
  <c r="A22" i="9"/>
  <c r="A29" i="9"/>
  <c r="A33" i="9"/>
  <c r="A15" i="9"/>
  <c r="A25" i="9"/>
  <c r="A6" i="9"/>
  <c r="F22" i="8"/>
  <c r="F19" i="8"/>
  <c r="F24" i="8"/>
  <c r="F17" i="8"/>
  <c r="F34" i="8"/>
  <c r="E35" i="8"/>
  <c r="F32" i="7"/>
  <c r="F34" i="7"/>
  <c r="F8" i="7"/>
  <c r="F10" i="7"/>
  <c r="F14" i="7"/>
  <c r="E35" i="7"/>
  <c r="F30" i="7" s="1"/>
  <c r="F31" i="6"/>
  <c r="M27" i="6"/>
  <c r="M26" i="6"/>
  <c r="M25" i="6"/>
  <c r="M24" i="6"/>
  <c r="M23" i="6"/>
  <c r="M22" i="6"/>
  <c r="M21" i="6"/>
  <c r="M20" i="6"/>
  <c r="M19" i="6"/>
  <c r="M18" i="6"/>
  <c r="M17" i="6"/>
  <c r="M28" i="6" s="1"/>
  <c r="F16" i="6"/>
  <c r="F12" i="6"/>
  <c r="F8" i="6"/>
  <c r="F33" i="6"/>
  <c r="F29" i="6"/>
  <c r="F14" i="6"/>
  <c r="F10" i="6"/>
  <c r="F6" i="6"/>
  <c r="F18" i="6"/>
  <c r="F22" i="6"/>
  <c r="F26" i="6"/>
  <c r="F7" i="6"/>
  <c r="F11" i="6"/>
  <c r="F15" i="6"/>
  <c r="F19" i="6"/>
  <c r="F23" i="6"/>
  <c r="F27" i="6"/>
  <c r="F32" i="6"/>
  <c r="F20" i="6"/>
  <c r="F24" i="6"/>
  <c r="F28" i="6"/>
  <c r="F9" i="6"/>
  <c r="F13" i="6"/>
  <c r="F17" i="6"/>
  <c r="A17" i="6" s="1"/>
  <c r="F21" i="6"/>
  <c r="F25" i="6"/>
  <c r="F30" i="6"/>
  <c r="F34" i="6"/>
  <c r="A34" i="6" s="1"/>
  <c r="F33" i="5"/>
  <c r="F29" i="5"/>
  <c r="F15" i="5"/>
  <c r="F11" i="5"/>
  <c r="F7" i="5"/>
  <c r="F30" i="5"/>
  <c r="M26" i="5"/>
  <c r="M25" i="5"/>
  <c r="M24" i="5"/>
  <c r="M23" i="5"/>
  <c r="M22" i="5"/>
  <c r="M21" i="5"/>
  <c r="M20" i="5"/>
  <c r="M19" i="5"/>
  <c r="M18" i="5"/>
  <c r="M17" i="5"/>
  <c r="M27" i="5" s="1"/>
  <c r="F16" i="5"/>
  <c r="F12" i="5"/>
  <c r="F8" i="5"/>
  <c r="F14" i="5"/>
  <c r="F22" i="5"/>
  <c r="F31" i="5"/>
  <c r="F19" i="5"/>
  <c r="F23" i="5"/>
  <c r="F28" i="5"/>
  <c r="F32" i="5"/>
  <c r="F20" i="5"/>
  <c r="F24" i="5"/>
  <c r="A24" i="5" s="1"/>
  <c r="F10" i="5"/>
  <c r="F18" i="5"/>
  <c r="F26" i="5"/>
  <c r="F27" i="5"/>
  <c r="F9" i="5"/>
  <c r="F13" i="5"/>
  <c r="F17" i="5"/>
  <c r="F21" i="5"/>
  <c r="A21" i="5" s="1"/>
  <c r="F25" i="5"/>
  <c r="F6" i="5"/>
  <c r="F32" i="4"/>
  <c r="F28" i="4"/>
  <c r="F14" i="4"/>
  <c r="F10" i="4"/>
  <c r="F6" i="4"/>
  <c r="F29" i="4"/>
  <c r="F15" i="4"/>
  <c r="F11" i="4"/>
  <c r="F7" i="4"/>
  <c r="F31" i="4"/>
  <c r="F26" i="4"/>
  <c r="F24" i="4"/>
  <c r="F22" i="4"/>
  <c r="F20" i="4"/>
  <c r="A8" i="4" s="1"/>
  <c r="F18" i="4"/>
  <c r="F13" i="4"/>
  <c r="M26" i="4"/>
  <c r="M25" i="4"/>
  <c r="M24" i="4"/>
  <c r="M23" i="4"/>
  <c r="M22" i="4"/>
  <c r="M21" i="4"/>
  <c r="M20" i="4"/>
  <c r="M19" i="4"/>
  <c r="M18" i="4"/>
  <c r="M17" i="4"/>
  <c r="M27" i="4" s="1"/>
  <c r="F27" i="4"/>
  <c r="F25" i="4"/>
  <c r="F23" i="4"/>
  <c r="F21" i="4"/>
  <c r="A21" i="4" s="1"/>
  <c r="F19" i="4"/>
  <c r="F17" i="4"/>
  <c r="A9" i="4"/>
  <c r="F30" i="4"/>
  <c r="F31" i="3"/>
  <c r="F27" i="3"/>
  <c r="F26" i="3"/>
  <c r="F25" i="3"/>
  <c r="F24" i="3"/>
  <c r="F23" i="3"/>
  <c r="F22" i="3"/>
  <c r="F21" i="3"/>
  <c r="F20" i="3"/>
  <c r="F19" i="3"/>
  <c r="F18" i="3"/>
  <c r="F17" i="3"/>
  <c r="F13" i="3"/>
  <c r="F9" i="3"/>
  <c r="F28" i="3"/>
  <c r="F14" i="3"/>
  <c r="F10" i="3"/>
  <c r="F6" i="3"/>
  <c r="A11" i="3" s="1"/>
  <c r="F30" i="3"/>
  <c r="M24" i="3"/>
  <c r="M22" i="3"/>
  <c r="M20" i="3"/>
  <c r="M18" i="3"/>
  <c r="F8" i="3"/>
  <c r="M26" i="3"/>
  <c r="M25" i="3"/>
  <c r="M23" i="3"/>
  <c r="M21" i="3"/>
  <c r="M19" i="3"/>
  <c r="M17" i="3"/>
  <c r="F16" i="3"/>
  <c r="A16" i="3" s="1"/>
  <c r="F12" i="3"/>
  <c r="F30" i="2"/>
  <c r="F6" i="2"/>
  <c r="E31" i="2"/>
  <c r="F25" i="1"/>
  <c r="F21" i="1"/>
  <c r="F17" i="1"/>
  <c r="F9" i="1"/>
  <c r="F30" i="1"/>
  <c r="M26" i="1"/>
  <c r="M27" i="1" s="1"/>
  <c r="F13" i="1"/>
  <c r="A13" i="1" s="1"/>
  <c r="F10" i="1"/>
  <c r="A27" i="1" s="1"/>
  <c r="F14" i="1"/>
  <c r="F18" i="1"/>
  <c r="F22" i="1"/>
  <c r="A22" i="1" s="1"/>
  <c r="F26" i="1"/>
  <c r="F6" i="1"/>
  <c r="A34" i="12" l="1"/>
  <c r="F35" i="12"/>
  <c r="A6" i="12"/>
  <c r="A8" i="12"/>
  <c r="A18" i="12"/>
  <c r="A32" i="12"/>
  <c r="A9" i="12"/>
  <c r="A26" i="12"/>
  <c r="A15" i="12"/>
  <c r="A33" i="12"/>
  <c r="A13" i="12"/>
  <c r="A11" i="12"/>
  <c r="A27" i="12"/>
  <c r="A31" i="12"/>
  <c r="A19" i="12"/>
  <c r="A17" i="12"/>
  <c r="A20" i="12"/>
  <c r="A28" i="12"/>
  <c r="A29" i="12"/>
  <c r="A23" i="12"/>
  <c r="A24" i="12"/>
  <c r="A16" i="12"/>
  <c r="A14" i="12"/>
  <c r="A21" i="12"/>
  <c r="A25" i="12"/>
  <c r="A22" i="12"/>
  <c r="A7" i="12"/>
  <c r="A30" i="12"/>
  <c r="A10" i="12"/>
  <c r="F8" i="11"/>
  <c r="F32" i="11"/>
  <c r="F34" i="11"/>
  <c r="F29" i="11"/>
  <c r="F25" i="11"/>
  <c r="F23" i="11"/>
  <c r="F20" i="11"/>
  <c r="F17" i="11"/>
  <c r="F13" i="11"/>
  <c r="F31" i="11"/>
  <c r="M27" i="11"/>
  <c r="F15" i="11"/>
  <c r="F11" i="11"/>
  <c r="F7" i="11"/>
  <c r="A14" i="11" s="1"/>
  <c r="F33" i="11"/>
  <c r="F27" i="11"/>
  <c r="F24" i="11"/>
  <c r="F21" i="11"/>
  <c r="F18" i="11"/>
  <c r="M26" i="11"/>
  <c r="M25" i="11"/>
  <c r="M24" i="11"/>
  <c r="M23" i="11"/>
  <c r="M22" i="11"/>
  <c r="M21" i="11"/>
  <c r="M20" i="11"/>
  <c r="M19" i="11"/>
  <c r="M18" i="11"/>
  <c r="M17" i="11"/>
  <c r="M28" i="11" s="1"/>
  <c r="F26" i="11"/>
  <c r="F22" i="11"/>
  <c r="F19" i="11"/>
  <c r="F9" i="11"/>
  <c r="F10" i="11"/>
  <c r="A10" i="11" s="1"/>
  <c r="F16" i="11"/>
  <c r="F30" i="11"/>
  <c r="A30" i="11" s="1"/>
  <c r="F28" i="11"/>
  <c r="A28" i="11" s="1"/>
  <c r="M23" i="10"/>
  <c r="F12" i="10"/>
  <c r="F8" i="10"/>
  <c r="F31" i="10"/>
  <c r="M27" i="10"/>
  <c r="M26" i="10"/>
  <c r="M25" i="10"/>
  <c r="M24" i="10"/>
  <c r="M22" i="10"/>
  <c r="M21" i="10"/>
  <c r="M20" i="10"/>
  <c r="M19" i="10"/>
  <c r="M18" i="10"/>
  <c r="M17" i="10"/>
  <c r="F16" i="10"/>
  <c r="F33" i="10"/>
  <c r="F29" i="10"/>
  <c r="F14" i="10"/>
  <c r="F10" i="10"/>
  <c r="F6" i="10"/>
  <c r="F30" i="10"/>
  <c r="F13" i="10"/>
  <c r="F20" i="10"/>
  <c r="F15" i="10"/>
  <c r="F18" i="10"/>
  <c r="F32" i="10"/>
  <c r="F25" i="10"/>
  <c r="F9" i="10"/>
  <c r="F27" i="10"/>
  <c r="F7" i="10"/>
  <c r="F11" i="10"/>
  <c r="A11" i="10" s="1"/>
  <c r="F21" i="10"/>
  <c r="F28" i="10"/>
  <c r="F23" i="10"/>
  <c r="F26" i="10"/>
  <c r="A26" i="10" s="1"/>
  <c r="M25" i="8"/>
  <c r="M23" i="8"/>
  <c r="M21" i="8"/>
  <c r="M20" i="8"/>
  <c r="M18" i="8"/>
  <c r="F16" i="8"/>
  <c r="F12" i="8"/>
  <c r="F8" i="8"/>
  <c r="F31" i="8"/>
  <c r="M27" i="8"/>
  <c r="M26" i="8"/>
  <c r="M24" i="8"/>
  <c r="M22" i="8"/>
  <c r="M19" i="8"/>
  <c r="M17" i="8"/>
  <c r="F33" i="8"/>
  <c r="F29" i="8"/>
  <c r="F14" i="8"/>
  <c r="F10" i="8"/>
  <c r="F6" i="8"/>
  <c r="A24" i="8" s="1"/>
  <c r="F30" i="8"/>
  <c r="F13" i="8"/>
  <c r="F20" i="8"/>
  <c r="F15" i="8"/>
  <c r="F18" i="8"/>
  <c r="F32" i="8"/>
  <c r="F25" i="8"/>
  <c r="F9" i="8"/>
  <c r="F27" i="8"/>
  <c r="F11" i="8"/>
  <c r="F7" i="8"/>
  <c r="F21" i="8"/>
  <c r="F28" i="8"/>
  <c r="A28" i="8" s="1"/>
  <c r="F23" i="8"/>
  <c r="F26" i="8"/>
  <c r="F6" i="7"/>
  <c r="F15" i="7"/>
  <c r="F11" i="7"/>
  <c r="F7" i="7"/>
  <c r="F31" i="7"/>
  <c r="M28" i="7"/>
  <c r="M27" i="7"/>
  <c r="M26" i="7"/>
  <c r="M25" i="7"/>
  <c r="M24" i="7"/>
  <c r="M23" i="7"/>
  <c r="M22" i="7"/>
  <c r="M21" i="7"/>
  <c r="M20" i="7"/>
  <c r="M19" i="7"/>
  <c r="M18" i="7"/>
  <c r="M17" i="7"/>
  <c r="F33" i="7"/>
  <c r="F29" i="7"/>
  <c r="F28" i="7"/>
  <c r="F27" i="7"/>
  <c r="F26" i="7"/>
  <c r="F25" i="7"/>
  <c r="F24" i="7"/>
  <c r="F23" i="7"/>
  <c r="F22" i="7"/>
  <c r="F21" i="7"/>
  <c r="F20" i="7"/>
  <c r="F19" i="7"/>
  <c r="F18" i="7"/>
  <c r="F17" i="7"/>
  <c r="F13" i="7"/>
  <c r="A13" i="7" s="1"/>
  <c r="F9" i="7"/>
  <c r="F12" i="7"/>
  <c r="F16" i="7"/>
  <c r="A14" i="7"/>
  <c r="A24" i="6"/>
  <c r="A7" i="6"/>
  <c r="F35" i="6"/>
  <c r="A6" i="6"/>
  <c r="A30" i="6"/>
  <c r="A13" i="6"/>
  <c r="A20" i="6"/>
  <c r="A19" i="6"/>
  <c r="A26" i="6"/>
  <c r="A10" i="6"/>
  <c r="A8" i="6"/>
  <c r="A23" i="6"/>
  <c r="A33" i="6"/>
  <c r="A25" i="6"/>
  <c r="A9" i="6"/>
  <c r="A32" i="6"/>
  <c r="A15" i="6"/>
  <c r="A22" i="6"/>
  <c r="A14" i="6"/>
  <c r="A12" i="6"/>
  <c r="A21" i="6"/>
  <c r="A28" i="6"/>
  <c r="A27" i="6"/>
  <c r="A11" i="6"/>
  <c r="A18" i="6"/>
  <c r="A29" i="6"/>
  <c r="A16" i="6"/>
  <c r="A31" i="6"/>
  <c r="A27" i="5"/>
  <c r="A14" i="5"/>
  <c r="A11" i="5"/>
  <c r="A17" i="5"/>
  <c r="A26" i="5"/>
  <c r="A20" i="5"/>
  <c r="A19" i="5"/>
  <c r="A8" i="5"/>
  <c r="A15" i="5"/>
  <c r="F34" i="5"/>
  <c r="A6" i="5"/>
  <c r="A13" i="5"/>
  <c r="A18" i="5"/>
  <c r="A32" i="5"/>
  <c r="A31" i="5"/>
  <c r="A12" i="5"/>
  <c r="A30" i="5"/>
  <c r="A29" i="5"/>
  <c r="A23" i="5"/>
  <c r="A25" i="5"/>
  <c r="A9" i="5"/>
  <c r="A10" i="5"/>
  <c r="A28" i="5"/>
  <c r="A22" i="5"/>
  <c r="A16" i="5"/>
  <c r="A7" i="5"/>
  <c r="A33" i="5"/>
  <c r="A31" i="4"/>
  <c r="A29" i="4"/>
  <c r="A28" i="4"/>
  <c r="A7" i="4"/>
  <c r="F33" i="4"/>
  <c r="A6" i="4"/>
  <c r="A32" i="4"/>
  <c r="A12" i="4"/>
  <c r="A17" i="4"/>
  <c r="A25" i="4"/>
  <c r="A13" i="4"/>
  <c r="A24" i="4"/>
  <c r="A11" i="4"/>
  <c r="A10" i="4"/>
  <c r="A16" i="4"/>
  <c r="A30" i="4"/>
  <c r="A19" i="4"/>
  <c r="A27" i="4"/>
  <c r="A18" i="4"/>
  <c r="A26" i="4"/>
  <c r="A15" i="4"/>
  <c r="A14" i="4"/>
  <c r="A20" i="4"/>
  <c r="A22" i="4"/>
  <c r="A23" i="4"/>
  <c r="A15" i="3"/>
  <c r="A10" i="3"/>
  <c r="A13" i="3"/>
  <c r="A20" i="3"/>
  <c r="A24" i="3"/>
  <c r="A31" i="3"/>
  <c r="A12" i="3"/>
  <c r="A8" i="3"/>
  <c r="A14" i="3"/>
  <c r="A17" i="3"/>
  <c r="A21" i="3"/>
  <c r="A25" i="3"/>
  <c r="A29" i="3"/>
  <c r="A30" i="3"/>
  <c r="A28" i="3"/>
  <c r="A22" i="3"/>
  <c r="A26" i="3"/>
  <c r="A18" i="3"/>
  <c r="M27" i="3"/>
  <c r="F32" i="3"/>
  <c r="A6" i="3"/>
  <c r="A9" i="3"/>
  <c r="A19" i="3"/>
  <c r="A23" i="3"/>
  <c r="A27" i="3"/>
  <c r="A7" i="3"/>
  <c r="M26" i="2"/>
  <c r="M25" i="2"/>
  <c r="M24" i="2"/>
  <c r="M23" i="2"/>
  <c r="M22" i="2"/>
  <c r="M21" i="2"/>
  <c r="M20" i="2"/>
  <c r="M19" i="2"/>
  <c r="M18" i="2"/>
  <c r="M17" i="2"/>
  <c r="M27" i="2" s="1"/>
  <c r="F26" i="2"/>
  <c r="F24" i="2"/>
  <c r="F21" i="2"/>
  <c r="F19" i="2"/>
  <c r="F13" i="2"/>
  <c r="F9" i="2"/>
  <c r="F22" i="2"/>
  <c r="F17" i="2"/>
  <c r="F29" i="2"/>
  <c r="F15" i="2"/>
  <c r="F11" i="2"/>
  <c r="F7" i="2"/>
  <c r="F27" i="2"/>
  <c r="F25" i="2"/>
  <c r="F23" i="2"/>
  <c r="F20" i="2"/>
  <c r="F18" i="2"/>
  <c r="F16" i="2"/>
  <c r="F12" i="2"/>
  <c r="F14" i="2"/>
  <c r="F8" i="2"/>
  <c r="A8" i="2" s="1"/>
  <c r="F10" i="2"/>
  <c r="A10" i="2" s="1"/>
  <c r="F28" i="2"/>
  <c r="A17" i="1"/>
  <c r="A20" i="1"/>
  <c r="A8" i="1"/>
  <c r="A21" i="1"/>
  <c r="A12" i="1"/>
  <c r="A7" i="1"/>
  <c r="F31" i="1"/>
  <c r="A6" i="1"/>
  <c r="A14" i="1"/>
  <c r="A30" i="1"/>
  <c r="A25" i="1"/>
  <c r="A28" i="1"/>
  <c r="A24" i="1"/>
  <c r="A19" i="1"/>
  <c r="A15" i="1"/>
  <c r="A18" i="1"/>
  <c r="A26" i="1"/>
  <c r="A10" i="1"/>
  <c r="A9" i="1"/>
  <c r="A29" i="1"/>
  <c r="A23" i="1"/>
  <c r="A16" i="1"/>
  <c r="A11" i="1"/>
  <c r="A19" i="11" l="1"/>
  <c r="A27" i="11"/>
  <c r="A15" i="11"/>
  <c r="A17" i="11"/>
  <c r="A29" i="11"/>
  <c r="A8" i="11"/>
  <c r="A16" i="11"/>
  <c r="A22" i="11"/>
  <c r="A18" i="11"/>
  <c r="A33" i="11"/>
  <c r="A20" i="11"/>
  <c r="A12" i="11"/>
  <c r="A26" i="11"/>
  <c r="A21" i="11"/>
  <c r="A7" i="11"/>
  <c r="A31" i="11"/>
  <c r="A23" i="11"/>
  <c r="A34" i="11"/>
  <c r="A6" i="11"/>
  <c r="A9" i="11"/>
  <c r="A24" i="11"/>
  <c r="A11" i="11"/>
  <c r="A13" i="11"/>
  <c r="A25" i="11"/>
  <c r="A32" i="11"/>
  <c r="F35" i="11"/>
  <c r="A25" i="10"/>
  <c r="A10" i="10"/>
  <c r="A7" i="10"/>
  <c r="A32" i="10"/>
  <c r="A13" i="10"/>
  <c r="A14" i="10"/>
  <c r="M28" i="10"/>
  <c r="A17" i="10"/>
  <c r="A19" i="10"/>
  <c r="A28" i="10"/>
  <c r="A27" i="10"/>
  <c r="A18" i="10"/>
  <c r="A30" i="10"/>
  <c r="A29" i="10"/>
  <c r="A34" i="10"/>
  <c r="A21" i="10"/>
  <c r="A9" i="10"/>
  <c r="A15" i="10"/>
  <c r="F35" i="10"/>
  <c r="A6" i="10"/>
  <c r="A33" i="10"/>
  <c r="A31" i="10"/>
  <c r="A22" i="10"/>
  <c r="A20" i="10"/>
  <c r="A16" i="10"/>
  <c r="A8" i="10"/>
  <c r="A24" i="10"/>
  <c r="A23" i="10"/>
  <c r="A12" i="10"/>
  <c r="A27" i="8"/>
  <c r="A30" i="8"/>
  <c r="A31" i="8"/>
  <c r="A9" i="8"/>
  <c r="A26" i="8"/>
  <c r="A7" i="8"/>
  <c r="A25" i="8"/>
  <c r="A20" i="8"/>
  <c r="A10" i="8"/>
  <c r="M28" i="8"/>
  <c r="A12" i="8"/>
  <c r="A19" i="8"/>
  <c r="A23" i="8"/>
  <c r="A11" i="8"/>
  <c r="A32" i="8"/>
  <c r="A13" i="8"/>
  <c r="A14" i="8"/>
  <c r="A16" i="8"/>
  <c r="A18" i="8"/>
  <c r="A29" i="8"/>
  <c r="A17" i="8"/>
  <c r="A21" i="8"/>
  <c r="A15" i="8"/>
  <c r="F35" i="8"/>
  <c r="A6" i="8"/>
  <c r="A33" i="8"/>
  <c r="A8" i="8"/>
  <c r="A22" i="8"/>
  <c r="A34" i="8"/>
  <c r="A16" i="7"/>
  <c r="A17" i="7"/>
  <c r="A21" i="7"/>
  <c r="A25" i="7"/>
  <c r="A29" i="7"/>
  <c r="A11" i="7"/>
  <c r="F35" i="7"/>
  <c r="A6" i="7"/>
  <c r="A12" i="7"/>
  <c r="A18" i="7"/>
  <c r="A22" i="7"/>
  <c r="A26" i="7"/>
  <c r="A33" i="7"/>
  <c r="A15" i="7"/>
  <c r="A34" i="7"/>
  <c r="A9" i="7"/>
  <c r="A19" i="7"/>
  <c r="A23" i="7"/>
  <c r="A27" i="7"/>
  <c r="M29" i="7"/>
  <c r="A31" i="7"/>
  <c r="A10" i="7"/>
  <c r="A8" i="7"/>
  <c r="A20" i="7"/>
  <c r="A24" i="7"/>
  <c r="A28" i="7"/>
  <c r="A7" i="7"/>
  <c r="A32" i="7"/>
  <c r="A30" i="7"/>
  <c r="A30" i="2"/>
  <c r="A14" i="2"/>
  <c r="A20" i="2"/>
  <c r="A7" i="2"/>
  <c r="A17" i="2"/>
  <c r="A19" i="2"/>
  <c r="A28" i="2"/>
  <c r="A12" i="2"/>
  <c r="A23" i="2"/>
  <c r="A11" i="2"/>
  <c r="A22" i="2"/>
  <c r="A21" i="2"/>
  <c r="A16" i="2"/>
  <c r="A25" i="2"/>
  <c r="A15" i="2"/>
  <c r="A9" i="2"/>
  <c r="A24" i="2"/>
  <c r="A6" i="2"/>
  <c r="A18" i="2"/>
  <c r="A27" i="2"/>
  <c r="A29" i="2"/>
  <c r="A13" i="2"/>
  <c r="A26" i="2"/>
  <c r="F31" i="2"/>
</calcChain>
</file>

<file path=xl/sharedStrings.xml><?xml version="1.0" encoding="utf-8"?>
<sst xmlns="http://schemas.openxmlformats.org/spreadsheetml/2006/main" count="701" uniqueCount="66">
  <si>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</si>
  <si>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</si>
  <si>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（平成２８年３月３１日現在）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</si>
  <si>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</si>
  <si>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RANK</t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</si>
  <si>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</si>
  <si>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</si>
  <si>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</si>
  <si>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</si>
  <si>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</si>
  <si>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</si>
  <si>
    <t>中国</t>
  </si>
  <si>
    <t>インドネシア</t>
  </si>
  <si>
    <t>フィリピン</t>
  </si>
  <si>
    <t>ベトナム</t>
  </si>
  <si>
    <t>朝鮮</t>
  </si>
  <si>
    <t>アメリカ</t>
    <phoneticPr fontId="3"/>
  </si>
  <si>
    <t>パキスタン</t>
  </si>
  <si>
    <t>アフガニスタン</t>
  </si>
  <si>
    <t>インド</t>
  </si>
  <si>
    <t>ペルー</t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</si>
  <si>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</si>
  <si>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タイ</t>
  </si>
  <si>
    <t>ブラジル</t>
  </si>
  <si>
    <t>カナダ</t>
  </si>
  <si>
    <t>ドイツ</t>
  </si>
  <si>
    <t>イギリス</t>
    <phoneticPr fontId="3"/>
  </si>
  <si>
    <t>ミャンマー</t>
    <phoneticPr fontId="3"/>
  </si>
  <si>
    <t>ボリビア</t>
    <phoneticPr fontId="3"/>
  </si>
  <si>
    <t>アメリカ</t>
  </si>
  <si>
    <t>ニュージーランド</t>
  </si>
  <si>
    <t>マレーシア</t>
  </si>
  <si>
    <t>台湾</t>
  </si>
  <si>
    <t>その他</t>
    <rPh sb="2" eb="3">
      <t>タ</t>
    </rPh>
    <phoneticPr fontId="4"/>
  </si>
  <si>
    <t>ロシア</t>
  </si>
  <si>
    <t>国籍不明</t>
    <rPh sb="0" eb="2">
      <t>コクセキ</t>
    </rPh>
    <rPh sb="2" eb="4">
      <t>フメイ</t>
    </rPh>
    <phoneticPr fontId="6"/>
  </si>
  <si>
    <t>メキシコ</t>
  </si>
  <si>
    <t>ネパール</t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</si>
  <si>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</si>
  <si>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</si>
  <si>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</si>
  <si>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</si>
  <si>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（平成２８年４月３０日現在）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</si>
  <si>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イギリス</t>
    <phoneticPr fontId="3"/>
  </si>
  <si>
    <t>ミャンマー</t>
    <phoneticPr fontId="3"/>
  </si>
  <si>
    <t>ボリビア</t>
    <phoneticPr fontId="3"/>
  </si>
  <si>
    <t>　　100.0ではない。</t>
    <phoneticPr fontId="3"/>
  </si>
  <si>
    <t>（平成２８年５月３１日現在）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</si>
  <si>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シンガポール</t>
    <phoneticPr fontId="3"/>
  </si>
  <si>
    <t>（平成２８年６月３０日現在）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</si>
  <si>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無国籍</t>
    <rPh sb="0" eb="3">
      <t>ムコクセキ</t>
    </rPh>
    <phoneticPr fontId="3"/>
  </si>
  <si>
    <t>（平成２８年７月３１日現在）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</si>
  <si>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オーストラリア</t>
    <phoneticPr fontId="3"/>
  </si>
  <si>
    <t>（平成２８年８月３１日現在）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</si>
  <si>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ハンガリー</t>
    <phoneticPr fontId="3"/>
  </si>
  <si>
    <t>（平成２８年９月３０日現在）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</si>
  <si>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ミャンマー</t>
  </si>
  <si>
    <t>（平成２８年１０月３１日現在）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</si>
  <si>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（平成２８年１１月３０日現在）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</si>
  <si>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（平成２８年１２月３１日現在）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</si>
  <si>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オーストラリア</t>
    <phoneticPr fontId="3"/>
  </si>
  <si>
    <t>イギリス</t>
    <phoneticPr fontId="3"/>
  </si>
  <si>
    <t>シンガポール</t>
    <phoneticPr fontId="3"/>
  </si>
  <si>
    <t>ハンガリー</t>
    <phoneticPr fontId="3"/>
  </si>
  <si>
    <t>（平成２９年１月３１日現在）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</si>
  <si>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（平成２９年２月２８日現在）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</si>
</sst>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%"/>
    <numFmt numFmtId="178" formatCode="0.0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name val="Arial Narrow"/>
      <family val="2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horizontal="right" vertical="center" shrinkToFi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9" fontId="7" fillId="3" borderId="0" xfId="2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38" fontId="10" fillId="0" borderId="0" xfId="1" applyNumberFormat="1" applyFont="1" applyBorder="1" applyAlignment="1">
      <alignment horizontal="right" vertical="center"/>
    </xf>
    <xf numFmtId="0" fontId="9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176" fontId="10" fillId="0" borderId="0" xfId="1" applyNumberFormat="1" applyFont="1" applyBorder="1" applyAlignment="1">
      <alignment horizontal="right" vertical="center"/>
    </xf>
    <xf numFmtId="9" fontId="1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9" fillId="0" borderId="4" xfId="0" applyFont="1" applyBorder="1">
      <alignment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9" fontId="0" fillId="0" borderId="4" xfId="2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4" xfId="2" applyNumberFormat="1" applyFont="1" applyBorder="1">
      <alignment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0" fillId="0" borderId="0" xfId="0" applyAlignment="1">
      <alignment vertical="center" wrapText="1"/>
    </xf>
    <xf numFmtId="0" fontId="1" fillId="0" borderId="0" xfId="2" applyNumberFormat="1" applyFont="1" applyBorder="1">
      <alignment vertical="center"/>
    </xf>
    <xf numFmtId="0" fontId="9" fillId="0" borderId="9" xfId="0" applyFont="1" applyBorder="1" applyAlignment="1">
      <alignment vertical="center" shrinkToFit="1"/>
    </xf>
    <xf numFmtId="0" fontId="10" fillId="0" borderId="9" xfId="0" applyFont="1" applyBorder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1" fillId="0" borderId="0" xfId="2" applyNumberFormat="1" applyFont="1">
      <alignment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12" fillId="0" borderId="0" xfId="0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2" fillId="0" borderId="4" xfId="0" applyFont="1" applyBorder="1">
      <alignment vertical="center"/>
    </xf>
    <xf numFmtId="176" fontId="10" fillId="0" borderId="0" xfId="1" applyNumberFormat="1" applyFont="1" applyBorder="1">
      <alignment vertical="center"/>
    </xf>
    <xf numFmtId="0" fontId="9" fillId="0" borderId="4" xfId="0" applyFont="1" applyBorder="1" applyAlignment="1">
      <alignment vertical="center" shrinkToFit="1"/>
    </xf>
    <xf numFmtId="0" fontId="10" fillId="0" borderId="4" xfId="0" applyFont="1" applyBorder="1">
      <alignment vertical="center"/>
    </xf>
    <xf numFmtId="176" fontId="10" fillId="0" borderId="4" xfId="1" applyNumberFormat="1" applyFont="1" applyBorder="1">
      <alignment vertical="center"/>
    </xf>
    <xf numFmtId="0" fontId="10" fillId="0" borderId="0" xfId="0" applyFont="1" applyBorder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177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0" fillId="0" borderId="8" xfId="0" applyFont="1" applyFill="1" applyBorder="1" applyAlignment="1">
      <alignment horizontal="right" vertical="center"/>
    </xf>
    <xf numFmtId="178" fontId="10" fillId="0" borderId="4" xfId="0" applyNumberFormat="1" applyFont="1" applyBorder="1">
      <alignment vertical="center"/>
    </xf>
    <xf numFmtId="0" fontId="10" fillId="0" borderId="9" xfId="0" applyFont="1" applyFill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178" fontId="10" fillId="0" borderId="4" xfId="0" applyNumberFormat="1" applyFont="1" applyBorder="1" applyAlignment="1">
      <alignment horizontal="righ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F35-43F4-9F23-1890F0378505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F35-43F4-9F23-1890F0378505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F35-43F4-9F23-1890F0378505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F35-43F4-9F23-1890F0378505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F35-43F4-9F23-1890F0378505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F35-43F4-9F23-1890F0378505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F35-43F4-9F23-1890F0378505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F35-43F4-9F23-1890F0378505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F35-43F4-9F23-1890F0378505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8F35-43F4-9F23-1890F0378505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35-43F4-9F23-1890F0378505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35-43F4-9F23-1890F0378505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35-43F4-9F23-1890F0378505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35-43F4-9F23-1890F0378505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35-43F4-9F23-1890F0378505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F35-43F4-9F23-1890F0378505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F35-43F4-9F23-1890F0378505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F35-43F4-9F23-1890F0378505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F35-43F4-9F23-1890F0378505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'4月'!$I$17:$I$26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パキスタン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'4月'!$M$17:$M$26</c:f>
              <c:numCache>
                <c:formatCode>#,##0.0;[Red]\-#,##0.0</c:formatCode>
                <c:ptCount val="10"/>
                <c:pt idx="0">
                  <c:v>31.7</c:v>
                </c:pt>
                <c:pt idx="1">
                  <c:v>22.5</c:v>
                </c:pt>
                <c:pt idx="2">
                  <c:v>15.4</c:v>
                </c:pt>
                <c:pt idx="3">
                  <c:v>10.5</c:v>
                </c:pt>
                <c:pt idx="4">
                  <c:v>6.7</c:v>
                </c:pt>
                <c:pt idx="5">
                  <c:v>3.5999999999999996</c:v>
                </c:pt>
                <c:pt idx="6">
                  <c:v>2.1999999999999997</c:v>
                </c:pt>
                <c:pt idx="7">
                  <c:v>1.0999999999999999</c:v>
                </c:pt>
                <c:pt idx="8">
                  <c:v>1.0999999999999999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F35-43F4-9F23-1890F0378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396966468303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F7D-45F5-A553-26A2ECC605E8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F7D-45F5-A553-26A2ECC605E8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F7D-45F5-A553-26A2ECC605E8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F7D-45F5-A553-26A2ECC605E8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F7D-45F5-A553-26A2ECC605E8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F7D-45F5-A553-26A2ECC605E8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F7D-45F5-A553-26A2ECC605E8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F7D-45F5-A553-26A2ECC605E8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F7D-45F5-A553-26A2ECC605E8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9F7D-45F5-A553-26A2ECC605E8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9F7D-45F5-A553-26A2ECC605E8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7D-45F5-A553-26A2ECC605E8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F7D-45F5-A553-26A2ECC605E8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F7D-45F5-A553-26A2ECC605E8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F7D-45F5-A553-26A2ECC605E8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F7D-45F5-A553-26A2ECC605E8}"/>
                </c:ext>
              </c:extLst>
            </c:dLbl>
            <c:numFmt formatCode="#,##0.0_)&quot;%&quot;;[Red]\(#,##0.0\)&quot;%&quot;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'1月'!$I$17:$I$27</c:f>
              <c:strCache>
                <c:ptCount val="11"/>
                <c:pt idx="0">
                  <c:v>韓国</c:v>
                </c:pt>
                <c:pt idx="1">
                  <c:v>中国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パキスタン</c:v>
                </c:pt>
                <c:pt idx="10">
                  <c:v>その他</c:v>
                </c:pt>
              </c:strCache>
            </c:strRef>
          </c:cat>
          <c:val>
            <c:numRef>
              <c:f>'1月'!$M$17:$M$27</c:f>
              <c:numCache>
                <c:formatCode>#,##0.0;[Red]\-#,##0.0</c:formatCode>
                <c:ptCount val="11"/>
                <c:pt idx="0">
                  <c:v>24</c:v>
                </c:pt>
                <c:pt idx="1">
                  <c:v>23.599999999999998</c:v>
                </c:pt>
                <c:pt idx="2">
                  <c:v>15.7</c:v>
                </c:pt>
                <c:pt idx="3">
                  <c:v>14.899999999999999</c:v>
                </c:pt>
                <c:pt idx="4">
                  <c:v>8.5</c:v>
                </c:pt>
                <c:pt idx="5">
                  <c:v>2.8000000000000003</c:v>
                </c:pt>
                <c:pt idx="6">
                  <c:v>1.5</c:v>
                </c:pt>
                <c:pt idx="7">
                  <c:v>1.5</c:v>
                </c:pt>
                <c:pt idx="8">
                  <c:v>1</c:v>
                </c:pt>
                <c:pt idx="9">
                  <c:v>1</c:v>
                </c:pt>
                <c:pt idx="10">
                  <c:v>5.4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F7D-45F5-A553-26A2ECC60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396966468303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76F-44BB-B28C-E8224A03F45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76F-44BB-B28C-E8224A03F45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76F-44BB-B28C-E8224A03F45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76F-44BB-B28C-E8224A03F45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76F-44BB-B28C-E8224A03F45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76F-44BB-B28C-E8224A03F45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76F-44BB-B28C-E8224A03F45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76F-44BB-B28C-E8224A03F45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76F-44BB-B28C-E8224A03F451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D76F-44BB-B28C-E8224A03F451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D76F-44BB-B28C-E8224A03F451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76F-44BB-B28C-E8224A03F451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76F-44BB-B28C-E8224A03F451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76F-44BB-B28C-E8224A03F451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76F-44BB-B28C-E8224A03F451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76F-44BB-B28C-E8224A03F451}"/>
                </c:ext>
              </c:extLst>
            </c:dLbl>
            <c:numFmt formatCode="#,##0.0_)&quot;%&quot;;[Red]\(#,##0.0\)&quot;%&quot;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'2月'!$I$17:$I$27</c:f>
              <c:strCache>
                <c:ptCount val="11"/>
                <c:pt idx="0">
                  <c:v>中国</c:v>
                </c:pt>
                <c:pt idx="1">
                  <c:v>韓国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インド</c:v>
                </c:pt>
                <c:pt idx="10">
                  <c:v>その他</c:v>
                </c:pt>
              </c:strCache>
            </c:strRef>
          </c:cat>
          <c:val>
            <c:numRef>
              <c:f>'2月'!$M$17:$M$27</c:f>
              <c:numCache>
                <c:formatCode>#,##0.0;[Red]\-#,##0.0</c:formatCode>
                <c:ptCount val="11"/>
                <c:pt idx="0">
                  <c:v>23.7</c:v>
                </c:pt>
                <c:pt idx="1">
                  <c:v>23.400000000000002</c:v>
                </c:pt>
                <c:pt idx="2">
                  <c:v>16.2</c:v>
                </c:pt>
                <c:pt idx="3">
                  <c:v>15</c:v>
                </c:pt>
                <c:pt idx="4">
                  <c:v>8.5</c:v>
                </c:pt>
                <c:pt idx="5">
                  <c:v>2.8000000000000003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1</c:v>
                </c:pt>
                <c:pt idx="9">
                  <c:v>1</c:v>
                </c:pt>
                <c:pt idx="10">
                  <c:v>5.6000000000000005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D76F-44BB-B28C-E8224A03F4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410415803288"/>
          <c:y val="2.7438106286870878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29C-43BA-9B43-5A0DACD7648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29C-43BA-9B43-5A0DACD7648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29C-43BA-9B43-5A0DACD7648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29C-43BA-9B43-5A0DACD7648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29C-43BA-9B43-5A0DACD7648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29C-43BA-9B43-5A0DACD7648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29C-43BA-9B43-5A0DACD7648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29C-43BA-9B43-5A0DACD7648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29C-43BA-9B43-5A0DACD7648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F29C-43BA-9B43-5A0DACD7648A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29C-43BA-9B43-5A0DACD7648A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29C-43BA-9B43-5A0DACD7648A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29C-43BA-9B43-5A0DACD7648A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29C-43BA-9B43-5A0DACD7648A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29C-43BA-9B43-5A0DACD7648A}"/>
                </c:ext>
              </c:extLst>
            </c:dLbl>
            <c:numFmt formatCode="#,##0.0_)&quot;%&quot;;[Red]\(#,##0.0\)&quot;%&quot;" sourceLinked="0"/>
            <c:spPr>
              <a:noFill/>
              <a:ln w="25400">
                <a:noFill/>
              </a:ln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'3月'!$I$17:$I$26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ベトナム</c:v>
                </c:pt>
                <c:pt idx="3">
                  <c:v>インドネシア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その他</c:v>
                </c:pt>
              </c:strCache>
            </c:strRef>
          </c:cat>
          <c:val>
            <c:numRef>
              <c:f>'3月'!$M$17:$M$26</c:f>
              <c:numCache>
                <c:formatCode>#,##0.0;[Red]\-#,##0.0</c:formatCode>
                <c:ptCount val="10"/>
                <c:pt idx="0">
                  <c:v>24.5</c:v>
                </c:pt>
                <c:pt idx="1">
                  <c:v>23.200000000000003</c:v>
                </c:pt>
                <c:pt idx="2">
                  <c:v>16.2</c:v>
                </c:pt>
                <c:pt idx="3">
                  <c:v>14.799999999999999</c:v>
                </c:pt>
                <c:pt idx="4">
                  <c:v>8.4</c:v>
                </c:pt>
                <c:pt idx="5">
                  <c:v>2.7</c:v>
                </c:pt>
                <c:pt idx="6">
                  <c:v>1.4000000000000001</c:v>
                </c:pt>
                <c:pt idx="7">
                  <c:v>1.4000000000000001</c:v>
                </c:pt>
                <c:pt idx="8">
                  <c:v>1</c:v>
                </c:pt>
                <c:pt idx="9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29C-43BA-9B43-5A0DACD764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A4D6-4DFC-B564-F5213720BDB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A4D6-4DFC-B564-F5213720BDB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A4D6-4DFC-B564-F5213720BDB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A4D6-4DFC-B564-F5213720BDB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A4D6-4DFC-B564-F5213720BDB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A4D6-4DFC-B564-F5213720BDB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A4D6-4DFC-B564-F5213720BDB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A4D6-4DFC-B564-F5213720BDB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A4D6-4DFC-B564-F5213720BDB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4D6-4DFC-B564-F5213720BDBE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4D6-4DFC-B564-F5213720BDBE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4D6-4DFC-B564-F5213720BDBE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4D6-4DFC-B564-F5213720BDBE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4D6-4DFC-B564-F5213720BDBE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4D6-4DFC-B564-F5213720BDBE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4D6-4DFC-B564-F5213720BDBE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4D6-4DFC-B564-F5213720BDBE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4D6-4DFC-B564-F5213720BDBE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4D6-4DFC-B564-F5213720BDB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'5月'!$I$17:$I$26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'5月'!$M$17:$M$26</c:f>
              <c:numCache>
                <c:formatCode>#,##0.0;[Red]\-#,##0.0</c:formatCode>
                <c:ptCount val="10"/>
                <c:pt idx="0">
                  <c:v>29.299999999999997</c:v>
                </c:pt>
                <c:pt idx="1">
                  <c:v>26.900000000000002</c:v>
                </c:pt>
                <c:pt idx="2">
                  <c:v>14.299999999999999</c:v>
                </c:pt>
                <c:pt idx="3">
                  <c:v>9.4</c:v>
                </c:pt>
                <c:pt idx="4">
                  <c:v>7.3999999999999995</c:v>
                </c:pt>
                <c:pt idx="5">
                  <c:v>3.5000000000000004</c:v>
                </c:pt>
                <c:pt idx="6">
                  <c:v>2</c:v>
                </c:pt>
                <c:pt idx="7">
                  <c:v>1.2</c:v>
                </c:pt>
                <c:pt idx="8">
                  <c:v>0.89999999999999991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A4D6-4DFC-B564-F5213720BD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2BD-4BF6-9BC4-0FCE5CA50A9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2BD-4BF6-9BC4-0FCE5CA50A9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2BD-4BF6-9BC4-0FCE5CA50A9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2BD-4BF6-9BC4-0FCE5CA50A9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2BD-4BF6-9BC4-0FCE5CA50A9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2BD-4BF6-9BC4-0FCE5CA50A9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2BD-4BF6-9BC4-0FCE5CA50A9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2BD-4BF6-9BC4-0FCE5CA50A9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2BD-4BF6-9BC4-0FCE5CA50A9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22BD-4BF6-9BC4-0FCE5CA50A9C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BD-4BF6-9BC4-0FCE5CA50A9C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BD-4BF6-9BC4-0FCE5CA50A9C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BD-4BF6-9BC4-0FCE5CA50A9C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BD-4BF6-9BC4-0FCE5CA50A9C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BD-4BF6-9BC4-0FCE5CA50A9C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BD-4BF6-9BC4-0FCE5CA50A9C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BD-4BF6-9BC4-0FCE5CA50A9C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BD-4BF6-9BC4-0FCE5CA50A9C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22BD-4BF6-9BC4-0FCE5CA50A9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'6月'!$I$17:$I$26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'6月'!$M$17:$M$26</c:f>
              <c:numCache>
                <c:formatCode>#,##0.0;[Red]\-#,##0.0</c:formatCode>
                <c:ptCount val="10"/>
                <c:pt idx="0">
                  <c:v>28.7</c:v>
                </c:pt>
                <c:pt idx="1">
                  <c:v>25.8</c:v>
                </c:pt>
                <c:pt idx="2">
                  <c:v>13.900000000000002</c:v>
                </c:pt>
                <c:pt idx="3">
                  <c:v>9.4</c:v>
                </c:pt>
                <c:pt idx="4">
                  <c:v>9.3000000000000007</c:v>
                </c:pt>
                <c:pt idx="5">
                  <c:v>3.4000000000000004</c:v>
                </c:pt>
                <c:pt idx="6">
                  <c:v>2</c:v>
                </c:pt>
                <c:pt idx="7">
                  <c:v>1.2</c:v>
                </c:pt>
                <c:pt idx="8">
                  <c:v>1.2</c:v>
                </c:pt>
                <c:pt idx="9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2BD-4BF6-9BC4-0FCE5CA50A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EDD-41C8-A4A7-28F4F596B0FD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EDD-41C8-A4A7-28F4F596B0FD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EDD-41C8-A4A7-28F4F596B0FD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EDD-41C8-A4A7-28F4F596B0FD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EDD-41C8-A4A7-28F4F596B0FD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EDD-41C8-A4A7-28F4F596B0FD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EDD-41C8-A4A7-28F4F596B0FD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EDD-41C8-A4A7-28F4F596B0FD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EDD-41C8-A4A7-28F4F596B0FD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CEDD-41C8-A4A7-28F4F596B0FD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DD-41C8-A4A7-28F4F596B0FD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DD-41C8-A4A7-28F4F596B0FD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EDD-41C8-A4A7-28F4F596B0FD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EDD-41C8-A4A7-28F4F596B0FD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EDD-41C8-A4A7-28F4F596B0FD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EDD-41C8-A4A7-28F4F596B0FD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EDD-41C8-A4A7-28F4F596B0FD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EDD-41C8-A4A7-28F4F596B0FD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EDD-41C8-A4A7-28F4F596B0FD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'7月'!$I$17:$I$26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フィリピン</c:v>
                </c:pt>
                <c:pt idx="4">
                  <c:v>ベトナム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'7月'!$M$17:$M$26</c:f>
              <c:numCache>
                <c:formatCode>#,##0.0;[Red]\-#,##0.0</c:formatCode>
                <c:ptCount val="10"/>
                <c:pt idx="0">
                  <c:v>28.199999999999996</c:v>
                </c:pt>
                <c:pt idx="1">
                  <c:v>25.8</c:v>
                </c:pt>
                <c:pt idx="2">
                  <c:v>15.5</c:v>
                </c:pt>
                <c:pt idx="3">
                  <c:v>9.1</c:v>
                </c:pt>
                <c:pt idx="4">
                  <c:v>9</c:v>
                </c:pt>
                <c:pt idx="5">
                  <c:v>3.3000000000000003</c:v>
                </c:pt>
                <c:pt idx="6">
                  <c:v>1.9</c:v>
                </c:pt>
                <c:pt idx="7">
                  <c:v>1.2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EDD-41C8-A4A7-28F4F596B0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732-4922-BCCD-92C36603006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732-4922-BCCD-92C36603006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732-4922-BCCD-92C36603006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732-4922-BCCD-92C36603006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732-4922-BCCD-92C36603006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732-4922-BCCD-92C36603006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732-4922-BCCD-92C36603006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732-4922-BCCD-92C36603006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732-4922-BCCD-92C36603006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8732-4922-BCCD-92C36603006E}"/>
              </c:ext>
            </c:extLst>
          </c:dPt>
          <c:dLbls>
            <c:dLbl>
              <c:idx val="1"/>
              <c:layout>
                <c:manualLayout>
                  <c:x val="8.7770252035388688E-3"/>
                  <c:y val="-3.7617554858934171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732-4922-BCCD-92C36603006E}"/>
                </c:ext>
              </c:extLst>
            </c:dLbl>
            <c:dLbl>
              <c:idx val="2"/>
              <c:layout>
                <c:manualLayout>
                  <c:x val="-4.827363861946378E-2"/>
                  <c:y val="0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732-4922-BCCD-92C36603006E}"/>
                </c:ext>
              </c:extLst>
            </c:dLbl>
            <c:dLbl>
              <c:idx val="3"/>
              <c:layout>
                <c:manualLayout>
                  <c:x val="-2.6331075610616601E-2"/>
                  <c:y val="2.925809822361554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732-4922-BCCD-92C36603006E}"/>
                </c:ext>
              </c:extLst>
            </c:dLbl>
            <c:dLbl>
              <c:idx val="4"/>
              <c:layout>
                <c:manualLayout>
                  <c:x val="-8.3381739433619248E-2"/>
                  <c:y val="5.433646812957157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732-4922-BCCD-92C36603006E}"/>
                </c:ext>
              </c:extLst>
            </c:dLbl>
            <c:dLbl>
              <c:idx val="5"/>
              <c:layout>
                <c:manualLayout>
                  <c:x val="-4.3885126017694343E-2"/>
                  <c:y val="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732-4922-BCCD-92C36603006E}"/>
                </c:ext>
              </c:extLst>
            </c:dLbl>
            <c:dLbl>
              <c:idx val="6"/>
              <c:layout>
                <c:manualLayout>
                  <c:x val="-0.13165537805308303"/>
                  <c:y val="-3.343782654127482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732-4922-BCCD-92C36603006E}"/>
                </c:ext>
              </c:extLst>
            </c:dLbl>
            <c:dLbl>
              <c:idx val="7"/>
              <c:layout>
                <c:manualLayout>
                  <c:x val="-8.3381739433619248E-2"/>
                  <c:y val="-0.13375130616509928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732-4922-BCCD-92C36603006E}"/>
                </c:ext>
              </c:extLst>
            </c:dLbl>
            <c:dLbl>
              <c:idx val="8"/>
              <c:layout>
                <c:manualLayout>
                  <c:x val="8.7770252035388685E-2"/>
                  <c:y val="-9.6133751306165097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732-4922-BCCD-92C36603006E}"/>
                </c:ext>
              </c:extLst>
            </c:dLbl>
            <c:dLbl>
              <c:idx val="9"/>
              <c:layout>
                <c:manualLayout>
                  <c:x val="0.1667634788672385"/>
                  <c:y val="-6.2695924764890276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732-4922-BCCD-92C36603006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'8月'!$I$17:$I$26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ベトナム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'8月'!$M$17:$M$26</c:f>
              <c:numCache>
                <c:formatCode>#,##0.0;[Red]\-#,##0.0</c:formatCode>
                <c:ptCount val="10"/>
                <c:pt idx="0">
                  <c:v>27.1</c:v>
                </c:pt>
                <c:pt idx="1">
                  <c:v>24.8</c:v>
                </c:pt>
                <c:pt idx="2">
                  <c:v>18.099999999999998</c:v>
                </c:pt>
                <c:pt idx="3">
                  <c:v>9.3000000000000007</c:v>
                </c:pt>
                <c:pt idx="4">
                  <c:v>8.7999999999999989</c:v>
                </c:pt>
                <c:pt idx="5">
                  <c:v>3.3000000000000003</c:v>
                </c:pt>
                <c:pt idx="6">
                  <c:v>1.9</c:v>
                </c:pt>
                <c:pt idx="7">
                  <c:v>1.3</c:v>
                </c:pt>
                <c:pt idx="8">
                  <c:v>0.89999999999999991</c:v>
                </c:pt>
                <c:pt idx="9">
                  <c:v>4.5999999999999996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732-4922-BCCD-92C366030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56B-4263-89BA-3E927F850D8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56B-4263-89BA-3E927F850D8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56B-4263-89BA-3E927F850D8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56B-4263-89BA-3E927F850D8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56B-4263-89BA-3E927F850D8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56B-4263-89BA-3E927F850D8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56B-4263-89BA-3E927F850D8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56B-4263-89BA-3E927F850D8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56B-4263-89BA-3E927F850D8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256B-4263-89BA-3E927F850D8F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256B-4263-89BA-3E927F850D8F}"/>
              </c:ext>
            </c:extLst>
          </c:dPt>
          <c:dLbls>
            <c:dLbl>
              <c:idx val="0"/>
              <c:layout>
                <c:manualLayout>
                  <c:x val="-1.4580573955248921E-2"/>
                  <c:y val="1.114210253498877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56B-4263-89BA-3E927F850D8F}"/>
                </c:ext>
              </c:extLst>
            </c:dLbl>
            <c:dLbl>
              <c:idx val="1"/>
              <c:layout>
                <c:manualLayout>
                  <c:x val="1.0585990831118632E-2"/>
                  <c:y val="-4.5638025654316725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56B-4263-89BA-3E927F850D8F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56B-4263-89BA-3E927F850D8F}"/>
                </c:ext>
              </c:extLst>
            </c:dLbl>
            <c:dLbl>
              <c:idx val="3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256B-4263-89BA-3E927F850D8F}"/>
                </c:ext>
              </c:extLst>
            </c:dLbl>
            <c:dLbl>
              <c:idx val="4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9-256B-4263-89BA-3E927F850D8F}"/>
                </c:ext>
              </c:extLst>
            </c:dLbl>
            <c:dLbl>
              <c:idx val="5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56B-4263-89BA-3E927F850D8F}"/>
                </c:ext>
              </c:extLst>
            </c:dLbl>
            <c:dLbl>
              <c:idx val="6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256B-4263-89BA-3E927F850D8F}"/>
                </c:ext>
              </c:extLst>
            </c:dLbl>
            <c:dLbl>
              <c:idx val="7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F-256B-4263-89BA-3E927F850D8F}"/>
                </c:ext>
              </c:extLst>
            </c:dLbl>
            <c:dLbl>
              <c:idx val="8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1-256B-4263-89BA-3E927F850D8F}"/>
                </c:ext>
              </c:extLst>
            </c:dLbl>
            <c:dLbl>
              <c:idx val="9"/>
              <c:numFmt formatCode="0.0%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2-256B-4263-89BA-3E927F850D8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'9月'!$I$17:$I$27</c:f>
              <c:strCache>
                <c:ptCount val="11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ベトナム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インド</c:v>
                </c:pt>
                <c:pt idx="10">
                  <c:v>その他</c:v>
                </c:pt>
              </c:strCache>
            </c:strRef>
          </c:cat>
          <c:val>
            <c:numRef>
              <c:f>'9月'!$M$17:$M$27</c:f>
              <c:numCache>
                <c:formatCode>#,##0.0;[Red]\-#,##0.0</c:formatCode>
                <c:ptCount val="11"/>
                <c:pt idx="0">
                  <c:v>27.500000000000004</c:v>
                </c:pt>
                <c:pt idx="1">
                  <c:v>25.4</c:v>
                </c:pt>
                <c:pt idx="2">
                  <c:v>14.499999999999998</c:v>
                </c:pt>
                <c:pt idx="3">
                  <c:v>10.7</c:v>
                </c:pt>
                <c:pt idx="4">
                  <c:v>9</c:v>
                </c:pt>
                <c:pt idx="5">
                  <c:v>3.3000000000000003</c:v>
                </c:pt>
                <c:pt idx="6">
                  <c:v>1.7999999999999998</c:v>
                </c:pt>
                <c:pt idx="7">
                  <c:v>1.3</c:v>
                </c:pt>
                <c:pt idx="8">
                  <c:v>0.89999999999999991</c:v>
                </c:pt>
                <c:pt idx="9">
                  <c:v>0.89999999999999991</c:v>
                </c:pt>
                <c:pt idx="10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256B-4263-89BA-3E927F850D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396966468303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5E7-4A75-AB6A-B80EA735C21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5E7-4A75-AB6A-B80EA735C21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5E7-4A75-AB6A-B80EA735C21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5E7-4A75-AB6A-B80EA735C21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5E7-4A75-AB6A-B80EA735C21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5E7-4A75-AB6A-B80EA735C21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5E7-4A75-AB6A-B80EA735C21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5E7-4A75-AB6A-B80EA735C21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5E7-4A75-AB6A-B80EA735C21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95E7-4A75-AB6A-B80EA735C212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95E7-4A75-AB6A-B80EA735C212}"/>
              </c:ext>
            </c:extLst>
          </c:dPt>
          <c:dPt>
            <c:idx val="11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16-95E7-4A75-AB6A-B80EA735C212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5E7-4A75-AB6A-B80EA735C212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5E7-4A75-AB6A-B80EA735C212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5E7-4A75-AB6A-B80EA735C212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5E7-4A75-AB6A-B80EA735C21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5E7-4A75-AB6A-B80EA735C212}"/>
                </c:ext>
              </c:extLst>
            </c:dLbl>
            <c:numFmt formatCode="#,##0.0_)&quot;%&quot;;[Red]\(#,##0.0\)&quot;%&quot;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'10月'!$I$17:$I$28</c:f>
              <c:strCache>
                <c:ptCount val="12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ベトナム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アフガニスタン</c:v>
                </c:pt>
                <c:pt idx="8">
                  <c:v>パキスタン</c:v>
                </c:pt>
                <c:pt idx="9">
                  <c:v>インド</c:v>
                </c:pt>
                <c:pt idx="10">
                  <c:v>ミャンマー</c:v>
                </c:pt>
                <c:pt idx="11">
                  <c:v>その他</c:v>
                </c:pt>
              </c:strCache>
            </c:strRef>
          </c:cat>
          <c:val>
            <c:numRef>
              <c:f>'10月'!$M$17:$M$28</c:f>
              <c:numCache>
                <c:formatCode>#,##0.0;[Red]\-#,##0.0</c:formatCode>
                <c:ptCount val="12"/>
                <c:pt idx="0">
                  <c:v>25.900000000000002</c:v>
                </c:pt>
                <c:pt idx="1">
                  <c:v>25.900000000000002</c:v>
                </c:pt>
                <c:pt idx="2">
                  <c:v>15.6</c:v>
                </c:pt>
                <c:pt idx="3">
                  <c:v>11.1</c:v>
                </c:pt>
                <c:pt idx="4">
                  <c:v>8.7999999999999989</c:v>
                </c:pt>
                <c:pt idx="5">
                  <c:v>3.2</c:v>
                </c:pt>
                <c:pt idx="6">
                  <c:v>1.7000000000000002</c:v>
                </c:pt>
                <c:pt idx="7">
                  <c:v>1.0999999999999999</c:v>
                </c:pt>
                <c:pt idx="8">
                  <c:v>0.89999999999999991</c:v>
                </c:pt>
                <c:pt idx="9">
                  <c:v>0.89999999999999991</c:v>
                </c:pt>
                <c:pt idx="10">
                  <c:v>0.89999999999999991</c:v>
                </c:pt>
                <c:pt idx="11">
                  <c:v>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95E7-4A75-AB6A-B80EA735C2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396966468303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77BB-4724-908F-459B7D0E407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77BB-4724-908F-459B7D0E407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77BB-4724-908F-459B7D0E407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77BB-4724-908F-459B7D0E407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77BB-4724-908F-459B7D0E407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77BB-4724-908F-459B7D0E407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77BB-4724-908F-459B7D0E407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77BB-4724-908F-459B7D0E407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77BB-4724-908F-459B7D0E407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77BB-4724-908F-459B7D0E4079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77BB-4724-908F-459B7D0E4079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7BB-4724-908F-459B7D0E4079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77BB-4724-908F-459B7D0E4079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77BB-4724-908F-459B7D0E4079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77BB-4724-908F-459B7D0E4079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7BB-4724-908F-459B7D0E4079}"/>
                </c:ext>
              </c:extLst>
            </c:dLbl>
            <c:numFmt formatCode="#,##0.0_)&quot;%&quot;;[Red]\(#,##0.0\)&quot;%&quot;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'11月'!$I$17:$I$27</c:f>
              <c:strCache>
                <c:ptCount val="11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ベトナム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パキスタン</c:v>
                </c:pt>
                <c:pt idx="10">
                  <c:v>その他</c:v>
                </c:pt>
              </c:strCache>
            </c:strRef>
          </c:cat>
          <c:val>
            <c:numRef>
              <c:f>'11月'!$M$17:$M$27</c:f>
              <c:numCache>
                <c:formatCode>#,##0.0;[Red]\-#,##0.0</c:formatCode>
                <c:ptCount val="11"/>
                <c:pt idx="0">
                  <c:v>25.3</c:v>
                </c:pt>
                <c:pt idx="1">
                  <c:v>25.2</c:v>
                </c:pt>
                <c:pt idx="2">
                  <c:v>15.2</c:v>
                </c:pt>
                <c:pt idx="3">
                  <c:v>12.2</c:v>
                </c:pt>
                <c:pt idx="4">
                  <c:v>8.6</c:v>
                </c:pt>
                <c:pt idx="5">
                  <c:v>3</c:v>
                </c:pt>
                <c:pt idx="6">
                  <c:v>1.5</c:v>
                </c:pt>
                <c:pt idx="7">
                  <c:v>1.5</c:v>
                </c:pt>
                <c:pt idx="8">
                  <c:v>1.0999999999999999</c:v>
                </c:pt>
                <c:pt idx="9">
                  <c:v>1.0999999999999999</c:v>
                </c:pt>
                <c:pt idx="10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77BB-4724-908F-459B7D0E4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2111396966468303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33658924109486132"/>
          <c:y val="0.34005216432585428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901A-4952-A766-94319779F50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901A-4952-A766-94319779F50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901A-4952-A766-94319779F50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901A-4952-A766-94319779F50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901A-4952-A766-94319779F50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901A-4952-A766-94319779F50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901A-4952-A766-94319779F50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901A-4952-A766-94319779F50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901A-4952-A766-94319779F50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901A-4952-A766-94319779F502}"/>
              </c:ext>
            </c:extLst>
          </c:dPt>
          <c:dPt>
            <c:idx val="10"/>
            <c:bubble3D val="0"/>
            <c:spPr/>
            <c:extLst>
              <c:ext xmlns:c16="http://schemas.microsoft.com/office/drawing/2014/chart" uri="{C3380CC4-5D6E-409C-BE32-E72D297353CC}">
                <c16:uniqueId val="{00000014-901A-4952-A766-94319779F502}"/>
              </c:ext>
            </c:extLst>
          </c:dPt>
          <c:dLbls>
            <c:dLbl>
              <c:idx val="2"/>
              <c:layout>
                <c:manualLayout>
                  <c:x val="4.630917451386856E-2"/>
                  <c:y val="-8.6062909847867759E-4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01A-4952-A766-94319779F502}"/>
                </c:ext>
              </c:extLst>
            </c:dLbl>
            <c:dLbl>
              <c:idx val="3"/>
              <c:layout>
                <c:manualLayout>
                  <c:x val="-0.11420672105888244"/>
                  <c:y val="0.10556710191790289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01A-4952-A766-94319779F502}"/>
                </c:ext>
              </c:extLst>
            </c:dLbl>
            <c:dLbl>
              <c:idx val="4"/>
              <c:layout>
                <c:manualLayout>
                  <c:x val="-0.10611492581513166"/>
                  <c:y val="9.077218012325262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901A-4952-A766-94319779F502}"/>
                </c:ext>
              </c:extLst>
            </c:dLbl>
            <c:dLbl>
              <c:idx val="8"/>
              <c:layout>
                <c:manualLayout>
                  <c:x val="6.3450290073771938E-3"/>
                  <c:y val="-6.5837961477385853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901A-4952-A766-94319779F502}"/>
                </c:ext>
              </c:extLst>
            </c:dLbl>
            <c:dLbl>
              <c:idx val="11"/>
              <c:layout>
                <c:manualLayout>
                  <c:x val="0.22192362674974661"/>
                  <c:y val="-1.0977546302010054E-2"/>
                </c:manualLayout>
              </c:layout>
              <c:numFmt formatCode="#,##0.0_)&quot;%&quot;;[Red]\(#,##0.0\)&quot;%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01A-4952-A766-94319779F502}"/>
                </c:ext>
              </c:extLst>
            </c:dLbl>
            <c:numFmt formatCode="#,##0.0_)&quot;%&quot;;[Red]\(#,##0.0\)&quot;%&quot;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'12月'!$I$17:$I$27</c:f>
              <c:strCache>
                <c:ptCount val="11"/>
                <c:pt idx="0">
                  <c:v>韓国</c:v>
                </c:pt>
                <c:pt idx="1">
                  <c:v>中国</c:v>
                </c:pt>
                <c:pt idx="2">
                  <c:v>インドネシア</c:v>
                </c:pt>
                <c:pt idx="3">
                  <c:v>ベトナム</c:v>
                </c:pt>
                <c:pt idx="4">
                  <c:v>フィリピン</c:v>
                </c:pt>
                <c:pt idx="5">
                  <c:v>朝鮮</c:v>
                </c:pt>
                <c:pt idx="6">
                  <c:v>アメリカ</c:v>
                </c:pt>
                <c:pt idx="7">
                  <c:v>ミャンマー</c:v>
                </c:pt>
                <c:pt idx="8">
                  <c:v>アフガニスタン</c:v>
                </c:pt>
                <c:pt idx="9">
                  <c:v>パキスタン</c:v>
                </c:pt>
                <c:pt idx="10">
                  <c:v>その他</c:v>
                </c:pt>
              </c:strCache>
            </c:strRef>
          </c:cat>
          <c:val>
            <c:numRef>
              <c:f>'12月'!$M$17:$M$27</c:f>
              <c:numCache>
                <c:formatCode>#,##0.0;[Red]\-#,##0.0</c:formatCode>
                <c:ptCount val="11"/>
                <c:pt idx="0">
                  <c:v>24.7</c:v>
                </c:pt>
                <c:pt idx="1">
                  <c:v>24.2</c:v>
                </c:pt>
                <c:pt idx="2">
                  <c:v>15.299999999999999</c:v>
                </c:pt>
                <c:pt idx="3">
                  <c:v>14.2</c:v>
                </c:pt>
                <c:pt idx="4">
                  <c:v>8.5</c:v>
                </c:pt>
                <c:pt idx="5">
                  <c:v>2.9000000000000004</c:v>
                </c:pt>
                <c:pt idx="6">
                  <c:v>1.5</c:v>
                </c:pt>
                <c:pt idx="7">
                  <c:v>1.5</c:v>
                </c:pt>
                <c:pt idx="8">
                  <c:v>1</c:v>
                </c:pt>
                <c:pt idx="9">
                  <c:v>1</c:v>
                </c:pt>
                <c:pt idx="10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901A-4952-A766-94319779F5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0.18773</cdr:x>
      <cdr:y>0.47325</cdr:y>
    </cdr:from>
    <cdr:to>
      <cdr:x>0.33352</cdr:x>
      <cdr:y>0.47325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0.18773</cdr:x>
      <cdr:y>0.47325</cdr:y>
    </cdr:from>
    <cdr:to>
      <cdr:x>0.33254</cdr:x>
      <cdr:y>0.47325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0.18748</cdr:x>
      <cdr:y>0.47325</cdr:y>
    </cdr:from>
    <cdr:to>
      <cdr:x>0.33352</cdr:x>
      <cdr:y>0.47325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0.17308</cdr:x>
      <cdr:y>0.47325</cdr:y>
    </cdr:from>
    <cdr:to>
      <cdr:x>0.34272</cdr:x>
      <cdr:y>0.47325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0.25621</cdr:x>
      <cdr:y>0.74689</cdr:y>
    </cdr:from>
    <cdr:to>
      <cdr:x>0.25621</cdr:x>
      <cdr:y>0.74737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1</xdr:row>
      <xdr:rowOff>219075</xdr:rowOff>
    </xdr:from>
    <xdr:to>
      <xdr:col>12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9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8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31.7</v>
          </cell>
        </row>
        <row r="18">
          <cell r="I18" t="str">
            <v>中国</v>
          </cell>
          <cell r="M18">
            <v>22.5</v>
          </cell>
        </row>
        <row r="19">
          <cell r="I19" t="str">
            <v>インドネシア</v>
          </cell>
          <cell r="M19">
            <v>15.4</v>
          </cell>
        </row>
        <row r="20">
          <cell r="I20" t="str">
            <v>フィリピン</v>
          </cell>
          <cell r="M20">
            <v>10.5</v>
          </cell>
        </row>
        <row r="21">
          <cell r="I21" t="str">
            <v>ベトナム</v>
          </cell>
          <cell r="M21">
            <v>6.7</v>
          </cell>
        </row>
        <row r="22">
          <cell r="I22" t="str">
            <v>朝鮮</v>
          </cell>
          <cell r="M22">
            <v>3.5999999999999996</v>
          </cell>
        </row>
        <row r="23">
          <cell r="I23" t="str">
            <v>アメリカ</v>
          </cell>
          <cell r="M23">
            <v>2.1999999999999997</v>
          </cell>
        </row>
        <row r="24">
          <cell r="I24" t="str">
            <v>パキスタン</v>
          </cell>
          <cell r="M24">
            <v>1.0999999999999999</v>
          </cell>
        </row>
        <row r="25">
          <cell r="I25" t="str">
            <v>アフガニスタン</v>
          </cell>
          <cell r="M25">
            <v>1.0999999999999999</v>
          </cell>
        </row>
        <row r="26">
          <cell r="I26" t="str">
            <v>その他</v>
          </cell>
          <cell r="M26">
            <v>5.0999999999999996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24</v>
          </cell>
        </row>
        <row r="18">
          <cell r="I18" t="str">
            <v>中国</v>
          </cell>
          <cell r="M18">
            <v>23.599999999999998</v>
          </cell>
        </row>
        <row r="19">
          <cell r="I19" t="str">
            <v>ベトナム</v>
          </cell>
          <cell r="M19">
            <v>15.7</v>
          </cell>
        </row>
        <row r="20">
          <cell r="I20" t="str">
            <v>インドネシア</v>
          </cell>
          <cell r="M20">
            <v>14.899999999999999</v>
          </cell>
        </row>
        <row r="21">
          <cell r="I21" t="str">
            <v>フィリピン</v>
          </cell>
          <cell r="M21">
            <v>8.5</v>
          </cell>
        </row>
        <row r="22">
          <cell r="I22" t="str">
            <v>朝鮮</v>
          </cell>
          <cell r="M22">
            <v>2.8000000000000003</v>
          </cell>
        </row>
        <row r="23">
          <cell r="I23" t="str">
            <v>アメリカ</v>
          </cell>
          <cell r="M23">
            <v>1.5</v>
          </cell>
        </row>
        <row r="24">
          <cell r="I24" t="str">
            <v>ミャンマー</v>
          </cell>
          <cell r="M24">
            <v>1.5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パキスタン</v>
          </cell>
          <cell r="M26">
            <v>1</v>
          </cell>
        </row>
        <row r="27">
          <cell r="I27" t="str">
            <v>その他</v>
          </cell>
          <cell r="M27">
            <v>5.4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中国</v>
          </cell>
          <cell r="M17">
            <v>23.7</v>
          </cell>
        </row>
        <row r="18">
          <cell r="I18" t="str">
            <v>韓国</v>
          </cell>
          <cell r="M18">
            <v>23.400000000000002</v>
          </cell>
        </row>
        <row r="19">
          <cell r="I19" t="str">
            <v>ベトナム</v>
          </cell>
          <cell r="M19">
            <v>16.2</v>
          </cell>
        </row>
        <row r="20">
          <cell r="I20" t="str">
            <v>インドネシア</v>
          </cell>
          <cell r="M20">
            <v>15</v>
          </cell>
        </row>
        <row r="21">
          <cell r="I21" t="str">
            <v>フィリピン</v>
          </cell>
          <cell r="M21">
            <v>8.5</v>
          </cell>
        </row>
        <row r="22">
          <cell r="I22" t="str">
            <v>朝鮮</v>
          </cell>
          <cell r="M22">
            <v>2.8000000000000003</v>
          </cell>
        </row>
        <row r="23">
          <cell r="I23" t="str">
            <v>アメリカ</v>
          </cell>
          <cell r="M23">
            <v>1.4000000000000001</v>
          </cell>
        </row>
        <row r="24">
          <cell r="I24" t="str">
            <v>ミャンマー</v>
          </cell>
          <cell r="M24">
            <v>1.4000000000000001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インド</v>
          </cell>
          <cell r="M26">
            <v>1</v>
          </cell>
        </row>
        <row r="27">
          <cell r="I27" t="str">
            <v>その他</v>
          </cell>
          <cell r="M27">
            <v>5.6000000000000005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24.5</v>
          </cell>
        </row>
        <row r="18">
          <cell r="I18" t="str">
            <v>中国</v>
          </cell>
          <cell r="M18">
            <v>23.200000000000003</v>
          </cell>
        </row>
        <row r="19">
          <cell r="I19" t="str">
            <v>ベトナム</v>
          </cell>
          <cell r="M19">
            <v>16.2</v>
          </cell>
        </row>
        <row r="20">
          <cell r="I20" t="str">
            <v>インドネシア</v>
          </cell>
          <cell r="M20">
            <v>14.799999999999999</v>
          </cell>
        </row>
        <row r="21">
          <cell r="I21" t="str">
            <v>フィリピン</v>
          </cell>
          <cell r="M21">
            <v>8.4</v>
          </cell>
        </row>
        <row r="22">
          <cell r="I22" t="str">
            <v>朝鮮</v>
          </cell>
          <cell r="M22">
            <v>2.7</v>
          </cell>
        </row>
        <row r="23">
          <cell r="I23" t="str">
            <v>アメリカ</v>
          </cell>
          <cell r="M23">
            <v>1.4000000000000001</v>
          </cell>
        </row>
        <row r="24">
          <cell r="I24" t="str">
            <v>ミャンマー</v>
          </cell>
          <cell r="M24">
            <v>1.4000000000000001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その他</v>
          </cell>
          <cell r="M26">
            <v>6.3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29.299999999999997</v>
          </cell>
        </row>
        <row r="18">
          <cell r="I18" t="str">
            <v>中国</v>
          </cell>
          <cell r="M18">
            <v>26.900000000000002</v>
          </cell>
        </row>
        <row r="19">
          <cell r="I19" t="str">
            <v>インドネシア</v>
          </cell>
          <cell r="M19">
            <v>14.299999999999999</v>
          </cell>
        </row>
        <row r="20">
          <cell r="I20" t="str">
            <v>フィリピン</v>
          </cell>
          <cell r="M20">
            <v>9.4</v>
          </cell>
        </row>
        <row r="21">
          <cell r="I21" t="str">
            <v>ベトナム</v>
          </cell>
          <cell r="M21">
            <v>7.3999999999999995</v>
          </cell>
        </row>
        <row r="22">
          <cell r="I22" t="str">
            <v>朝鮮</v>
          </cell>
          <cell r="M22">
            <v>3.5000000000000004</v>
          </cell>
        </row>
        <row r="23">
          <cell r="I23" t="str">
            <v>アメリカ</v>
          </cell>
          <cell r="M23">
            <v>2</v>
          </cell>
        </row>
        <row r="24">
          <cell r="I24" t="str">
            <v>アフガニスタン</v>
          </cell>
          <cell r="M24">
            <v>1.2</v>
          </cell>
        </row>
        <row r="25">
          <cell r="I25" t="str">
            <v>パキスタン</v>
          </cell>
          <cell r="M25">
            <v>0.89999999999999991</v>
          </cell>
        </row>
        <row r="26">
          <cell r="I26" t="str">
            <v>その他</v>
          </cell>
          <cell r="M26">
            <v>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28.7</v>
          </cell>
        </row>
        <row r="18">
          <cell r="I18" t="str">
            <v>中国</v>
          </cell>
          <cell r="M18">
            <v>25.8</v>
          </cell>
        </row>
        <row r="19">
          <cell r="I19" t="str">
            <v>インドネシア</v>
          </cell>
          <cell r="M19">
            <v>13.900000000000002</v>
          </cell>
        </row>
        <row r="20">
          <cell r="I20" t="str">
            <v>フィリピン</v>
          </cell>
          <cell r="M20">
            <v>9.4</v>
          </cell>
        </row>
        <row r="21">
          <cell r="I21" t="str">
            <v>ベトナム</v>
          </cell>
          <cell r="M21">
            <v>9.3000000000000007</v>
          </cell>
        </row>
        <row r="22">
          <cell r="I22" t="str">
            <v>朝鮮</v>
          </cell>
          <cell r="M22">
            <v>3.4000000000000004</v>
          </cell>
        </row>
        <row r="23">
          <cell r="I23" t="str">
            <v>アメリカ</v>
          </cell>
          <cell r="M23">
            <v>2</v>
          </cell>
        </row>
        <row r="24">
          <cell r="I24" t="str">
            <v>アフガニスタン</v>
          </cell>
          <cell r="M24">
            <v>1.2</v>
          </cell>
        </row>
        <row r="25">
          <cell r="I25" t="str">
            <v>パキスタン</v>
          </cell>
          <cell r="M25">
            <v>1.2</v>
          </cell>
        </row>
        <row r="26">
          <cell r="I26" t="str">
            <v>その他</v>
          </cell>
          <cell r="M26">
            <v>5.2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28.199999999999996</v>
          </cell>
        </row>
        <row r="18">
          <cell r="I18" t="str">
            <v>中国</v>
          </cell>
          <cell r="M18">
            <v>25.8</v>
          </cell>
        </row>
        <row r="19">
          <cell r="I19" t="str">
            <v>インドネシア</v>
          </cell>
          <cell r="M19">
            <v>15.5</v>
          </cell>
        </row>
        <row r="20">
          <cell r="I20" t="str">
            <v>フィリピン</v>
          </cell>
          <cell r="M20">
            <v>9.1</v>
          </cell>
        </row>
        <row r="21">
          <cell r="I21" t="str">
            <v>ベトナム</v>
          </cell>
          <cell r="M21">
            <v>9</v>
          </cell>
        </row>
        <row r="22">
          <cell r="I22" t="str">
            <v>朝鮮</v>
          </cell>
          <cell r="M22">
            <v>3.3000000000000003</v>
          </cell>
        </row>
        <row r="23">
          <cell r="I23" t="str">
            <v>アメリカ</v>
          </cell>
          <cell r="M23">
            <v>1.9</v>
          </cell>
        </row>
        <row r="24">
          <cell r="I24" t="str">
            <v>アフガニスタン</v>
          </cell>
          <cell r="M24">
            <v>1.2</v>
          </cell>
        </row>
        <row r="25">
          <cell r="I25" t="str">
            <v>パキスタン</v>
          </cell>
          <cell r="M25">
            <v>1</v>
          </cell>
        </row>
        <row r="26">
          <cell r="I26" t="str">
            <v>その他</v>
          </cell>
          <cell r="M26">
            <v>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27.1</v>
          </cell>
        </row>
        <row r="18">
          <cell r="I18" t="str">
            <v>中国</v>
          </cell>
          <cell r="M18">
            <v>24.8</v>
          </cell>
        </row>
        <row r="19">
          <cell r="I19" t="str">
            <v>インドネシア</v>
          </cell>
          <cell r="M19">
            <v>18.099999999999998</v>
          </cell>
        </row>
        <row r="20">
          <cell r="I20" t="str">
            <v>ベトナム</v>
          </cell>
          <cell r="M20">
            <v>9.3000000000000007</v>
          </cell>
        </row>
        <row r="21">
          <cell r="I21" t="str">
            <v>フィリピン</v>
          </cell>
          <cell r="M21">
            <v>8.7999999999999989</v>
          </cell>
        </row>
        <row r="22">
          <cell r="I22" t="str">
            <v>朝鮮</v>
          </cell>
          <cell r="M22">
            <v>3.3000000000000003</v>
          </cell>
        </row>
        <row r="23">
          <cell r="I23" t="str">
            <v>アメリカ</v>
          </cell>
          <cell r="M23">
            <v>1.9</v>
          </cell>
        </row>
        <row r="24">
          <cell r="I24" t="str">
            <v>アフガニスタン</v>
          </cell>
          <cell r="M24">
            <v>1.3</v>
          </cell>
        </row>
        <row r="25">
          <cell r="I25" t="str">
            <v>パキスタン</v>
          </cell>
          <cell r="M25">
            <v>0.89999999999999991</v>
          </cell>
        </row>
        <row r="26">
          <cell r="I26" t="str">
            <v>その他</v>
          </cell>
          <cell r="M26">
            <v>4.5999999999999996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27.500000000000004</v>
          </cell>
        </row>
        <row r="18">
          <cell r="I18" t="str">
            <v>中国</v>
          </cell>
          <cell r="M18">
            <v>25.4</v>
          </cell>
        </row>
        <row r="19">
          <cell r="I19" t="str">
            <v>インドネシア</v>
          </cell>
          <cell r="M19">
            <v>14.499999999999998</v>
          </cell>
        </row>
        <row r="20">
          <cell r="I20" t="str">
            <v>ベトナム</v>
          </cell>
          <cell r="M20">
            <v>10.7</v>
          </cell>
        </row>
        <row r="21">
          <cell r="I21" t="str">
            <v>フィリピン</v>
          </cell>
          <cell r="M21">
            <v>9</v>
          </cell>
        </row>
        <row r="22">
          <cell r="I22" t="str">
            <v>朝鮮</v>
          </cell>
          <cell r="M22">
            <v>3.3000000000000003</v>
          </cell>
        </row>
        <row r="23">
          <cell r="I23" t="str">
            <v>アメリカ</v>
          </cell>
          <cell r="M23">
            <v>1.7999999999999998</v>
          </cell>
        </row>
        <row r="24">
          <cell r="I24" t="str">
            <v>アフガニスタン</v>
          </cell>
          <cell r="M24">
            <v>1.3</v>
          </cell>
        </row>
        <row r="25">
          <cell r="I25" t="str">
            <v>パキスタン</v>
          </cell>
          <cell r="M25">
            <v>0.89999999999999991</v>
          </cell>
        </row>
        <row r="26">
          <cell r="I26" t="str">
            <v>インド</v>
          </cell>
          <cell r="M26">
            <v>0.89999999999999991</v>
          </cell>
        </row>
        <row r="27">
          <cell r="I27" t="str">
            <v>その他</v>
          </cell>
          <cell r="M27">
            <v>4.7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25.900000000000002</v>
          </cell>
        </row>
        <row r="18">
          <cell r="I18" t="str">
            <v>中国</v>
          </cell>
          <cell r="M18">
            <v>25.900000000000002</v>
          </cell>
        </row>
        <row r="19">
          <cell r="I19" t="str">
            <v>インドネシア</v>
          </cell>
          <cell r="M19">
            <v>15.6</v>
          </cell>
        </row>
        <row r="20">
          <cell r="I20" t="str">
            <v>ベトナム</v>
          </cell>
          <cell r="M20">
            <v>11.1</v>
          </cell>
        </row>
        <row r="21">
          <cell r="I21" t="str">
            <v>フィリピン</v>
          </cell>
          <cell r="M21">
            <v>8.7999999999999989</v>
          </cell>
        </row>
        <row r="22">
          <cell r="I22" t="str">
            <v>朝鮮</v>
          </cell>
          <cell r="M22">
            <v>3.2</v>
          </cell>
        </row>
        <row r="23">
          <cell r="I23" t="str">
            <v>アメリカ</v>
          </cell>
          <cell r="M23">
            <v>1.7000000000000002</v>
          </cell>
        </row>
        <row r="24">
          <cell r="I24" t="str">
            <v>アフガニスタン</v>
          </cell>
          <cell r="M24">
            <v>1.0999999999999999</v>
          </cell>
        </row>
        <row r="25">
          <cell r="I25" t="str">
            <v>パキスタン</v>
          </cell>
          <cell r="M25">
            <v>0.89999999999999991</v>
          </cell>
        </row>
        <row r="26">
          <cell r="I26" t="str">
            <v>インド</v>
          </cell>
          <cell r="M26">
            <v>0.89999999999999991</v>
          </cell>
        </row>
        <row r="27">
          <cell r="I27" t="str">
            <v>ミャンマー</v>
          </cell>
          <cell r="M27">
            <v>0.89999999999999991</v>
          </cell>
        </row>
        <row r="28">
          <cell r="I28" t="str">
            <v>その他</v>
          </cell>
          <cell r="M28">
            <v>4.2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25.3</v>
          </cell>
        </row>
        <row r="18">
          <cell r="I18" t="str">
            <v>中国</v>
          </cell>
          <cell r="M18">
            <v>25.2</v>
          </cell>
        </row>
        <row r="19">
          <cell r="I19" t="str">
            <v>インドネシア</v>
          </cell>
          <cell r="M19">
            <v>15.2</v>
          </cell>
        </row>
        <row r="20">
          <cell r="I20" t="str">
            <v>ベトナム</v>
          </cell>
          <cell r="M20">
            <v>12.2</v>
          </cell>
        </row>
        <row r="21">
          <cell r="I21" t="str">
            <v>フィリピン</v>
          </cell>
          <cell r="M21">
            <v>8.6</v>
          </cell>
        </row>
        <row r="22">
          <cell r="I22" t="str">
            <v>朝鮮</v>
          </cell>
          <cell r="M22">
            <v>3</v>
          </cell>
        </row>
        <row r="23">
          <cell r="I23" t="str">
            <v>アメリカ</v>
          </cell>
          <cell r="M23">
            <v>1.5</v>
          </cell>
        </row>
        <row r="24">
          <cell r="I24" t="str">
            <v>ミャンマー</v>
          </cell>
          <cell r="M24">
            <v>1.5</v>
          </cell>
        </row>
        <row r="25">
          <cell r="I25" t="str">
            <v>アフガニスタン</v>
          </cell>
          <cell r="M25">
            <v>1.0999999999999999</v>
          </cell>
        </row>
        <row r="26">
          <cell r="I26" t="str">
            <v>パキスタン</v>
          </cell>
          <cell r="M26">
            <v>1.0999999999999999</v>
          </cell>
        </row>
        <row r="27">
          <cell r="I27" t="str">
            <v>その他</v>
          </cell>
          <cell r="M27">
            <v>5.3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"/>
    </sheetNames>
    <sheetDataSet>
      <sheetData sheetId="0">
        <row r="17">
          <cell r="I17" t="str">
            <v>韓国</v>
          </cell>
          <cell r="M17">
            <v>24.7</v>
          </cell>
        </row>
        <row r="18">
          <cell r="I18" t="str">
            <v>中国</v>
          </cell>
          <cell r="M18">
            <v>24.2</v>
          </cell>
        </row>
        <row r="19">
          <cell r="I19" t="str">
            <v>インドネシア</v>
          </cell>
          <cell r="M19">
            <v>15.299999999999999</v>
          </cell>
        </row>
        <row r="20">
          <cell r="I20" t="str">
            <v>ベトナム</v>
          </cell>
          <cell r="M20">
            <v>14.2</v>
          </cell>
        </row>
        <row r="21">
          <cell r="I21" t="str">
            <v>フィリピン</v>
          </cell>
          <cell r="M21">
            <v>8.5</v>
          </cell>
        </row>
        <row r="22">
          <cell r="I22" t="str">
            <v>朝鮮</v>
          </cell>
          <cell r="M22">
            <v>2.9000000000000004</v>
          </cell>
        </row>
        <row r="23">
          <cell r="I23" t="str">
            <v>アメリカ</v>
          </cell>
          <cell r="M23">
            <v>1.5</v>
          </cell>
        </row>
        <row r="24">
          <cell r="I24" t="str">
            <v>ミャンマー</v>
          </cell>
          <cell r="M24">
            <v>1.5</v>
          </cell>
        </row>
        <row r="25">
          <cell r="I25" t="str">
            <v>アフガニスタン</v>
          </cell>
          <cell r="M25">
            <v>1</v>
          </cell>
        </row>
        <row r="26">
          <cell r="I26" t="str">
            <v>パキスタン</v>
          </cell>
          <cell r="M26">
            <v>1</v>
          </cell>
        </row>
        <row r="27">
          <cell r="I27" t="str">
            <v>その他</v>
          </cell>
          <cell r="M27">
            <v>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I49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0" si="0">_xlfn.RANK.EQ(F6,                                                                                                                                                                                                            $F$6:$F$30)</f>
        <v>1</v>
      </c>
      <c r="B6" s="33" t="s">
        <v>10</v>
      </c>
      <c r="C6" s="34">
        <v>101</v>
      </c>
      <c r="D6" s="34">
        <v>118</v>
      </c>
      <c r="E6" s="34">
        <f t="shared" ref="E6:E30" si="1">SUM(C6:D6)</f>
        <v>219</v>
      </c>
      <c r="F6" s="35">
        <f t="shared" ref="F6:F30" si="2">ROUND(E6/$E$31,3)*100</f>
        <v>31.8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39</v>
      </c>
      <c r="D7" s="34">
        <v>114</v>
      </c>
      <c r="E7" s="34">
        <f t="shared" si="1"/>
        <v>153</v>
      </c>
      <c r="F7" s="35">
        <f t="shared" si="2"/>
        <v>22.2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93</v>
      </c>
      <c r="D8" s="34">
        <v>13</v>
      </c>
      <c r="E8" s="34">
        <f t="shared" si="1"/>
        <v>106</v>
      </c>
      <c r="F8" s="35">
        <f t="shared" si="2"/>
        <v>15.4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10</v>
      </c>
      <c r="D9" s="34">
        <v>61</v>
      </c>
      <c r="E9" s="34">
        <f t="shared" si="1"/>
        <v>71</v>
      </c>
      <c r="F9" s="35">
        <f t="shared" si="2"/>
        <v>10.299999999999999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26</v>
      </c>
      <c r="D10" s="34">
        <v>23</v>
      </c>
      <c r="E10" s="34">
        <f t="shared" si="1"/>
        <v>49</v>
      </c>
      <c r="F10" s="35">
        <f t="shared" si="2"/>
        <v>7.1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15</v>
      </c>
      <c r="D11" s="34">
        <v>10</v>
      </c>
      <c r="E11" s="34">
        <f t="shared" si="1"/>
        <v>25</v>
      </c>
      <c r="F11" s="35">
        <f t="shared" si="2"/>
        <v>3.5999999999999996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11</v>
      </c>
      <c r="D12" s="34">
        <v>4</v>
      </c>
      <c r="E12" s="34">
        <f t="shared" si="1"/>
        <v>15</v>
      </c>
      <c r="F12" s="35">
        <f t="shared" si="2"/>
        <v>2.1999999999999997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38" t="s">
        <v>17</v>
      </c>
      <c r="C13" s="34">
        <v>8</v>
      </c>
      <c r="D13" s="34">
        <v>0</v>
      </c>
      <c r="E13" s="34">
        <f t="shared" si="1"/>
        <v>8</v>
      </c>
      <c r="F13" s="35">
        <f t="shared" si="2"/>
        <v>1.2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8</v>
      </c>
      <c r="B14" s="42" t="s">
        <v>18</v>
      </c>
      <c r="C14" s="34">
        <v>8</v>
      </c>
      <c r="D14" s="34">
        <v>0</v>
      </c>
      <c r="E14" s="34">
        <f t="shared" si="1"/>
        <v>8</v>
      </c>
      <c r="F14" s="35">
        <f t="shared" si="2"/>
        <v>1.2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5</v>
      </c>
      <c r="D15" s="34">
        <v>1</v>
      </c>
      <c r="E15" s="34">
        <f t="shared" si="1"/>
        <v>6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3</v>
      </c>
      <c r="D17" s="34">
        <v>1</v>
      </c>
      <c r="E17" s="34">
        <f t="shared" si="1"/>
        <v>4</v>
      </c>
      <c r="F17" s="35">
        <f t="shared" si="2"/>
        <v>0.6</v>
      </c>
      <c r="G17" s="39"/>
      <c r="H17" s="50">
        <v>1</v>
      </c>
      <c r="I17" s="51" t="s">
        <v>10</v>
      </c>
      <c r="J17" s="52">
        <v>101</v>
      </c>
      <c r="K17" s="52">
        <v>118</v>
      </c>
      <c r="L17" s="52">
        <v>219</v>
      </c>
      <c r="M17" s="53">
        <v>31.7</v>
      </c>
      <c r="N17" s="31"/>
    </row>
    <row r="18" spans="1:19" ht="20.100000000000001" customHeight="1" x14ac:dyDescent="0.15">
      <c r="A18" s="32">
        <f t="shared" si="0"/>
        <v>12</v>
      </c>
      <c r="B18" s="38" t="s">
        <v>23</v>
      </c>
      <c r="C18" s="34">
        <v>3</v>
      </c>
      <c r="D18" s="34">
        <v>1</v>
      </c>
      <c r="E18" s="34">
        <f t="shared" si="1"/>
        <v>4</v>
      </c>
      <c r="F18" s="35">
        <f t="shared" si="2"/>
        <v>0.6</v>
      </c>
      <c r="G18" s="39"/>
      <c r="H18" s="50">
        <v>2</v>
      </c>
      <c r="I18" s="54" t="s">
        <v>11</v>
      </c>
      <c r="J18" s="55">
        <v>39</v>
      </c>
      <c r="K18" s="55">
        <v>114</v>
      </c>
      <c r="L18" s="52">
        <v>153</v>
      </c>
      <c r="M18" s="56">
        <v>22.5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24</v>
      </c>
      <c r="C19" s="34">
        <v>3</v>
      </c>
      <c r="D19" s="34">
        <v>0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93</v>
      </c>
      <c r="K19" s="55">
        <v>13</v>
      </c>
      <c r="L19" s="52">
        <v>106</v>
      </c>
      <c r="M19" s="56">
        <v>15.4</v>
      </c>
      <c r="N19" s="31"/>
    </row>
    <row r="20" spans="1:19" ht="20.100000000000001" customHeight="1" x14ac:dyDescent="0.15">
      <c r="A20" s="32">
        <f t="shared" si="0"/>
        <v>14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13</v>
      </c>
      <c r="J20" s="55">
        <v>10</v>
      </c>
      <c r="K20" s="55">
        <v>61</v>
      </c>
      <c r="L20" s="52">
        <v>71</v>
      </c>
      <c r="M20" s="56">
        <v>10.5</v>
      </c>
      <c r="N20" s="31"/>
    </row>
    <row r="21" spans="1:19" ht="20.100000000000001" customHeight="1" x14ac:dyDescent="0.15">
      <c r="A21" s="32">
        <f t="shared" si="0"/>
        <v>16</v>
      </c>
      <c r="B21" s="38" t="s">
        <v>26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39"/>
      <c r="H21" s="50">
        <v>5</v>
      </c>
      <c r="I21" s="54" t="s">
        <v>14</v>
      </c>
      <c r="J21" s="55">
        <v>26</v>
      </c>
      <c r="K21" s="55">
        <v>23</v>
      </c>
      <c r="L21" s="52">
        <v>49</v>
      </c>
      <c r="M21" s="56">
        <v>6.7</v>
      </c>
    </row>
    <row r="22" spans="1:19" ht="20.100000000000001" customHeight="1" x14ac:dyDescent="0.15">
      <c r="A22" s="32">
        <f t="shared" si="0"/>
        <v>17</v>
      </c>
      <c r="B22" s="42" t="s">
        <v>27</v>
      </c>
      <c r="C22" s="34">
        <v>1</v>
      </c>
      <c r="D22" s="34">
        <v>0</v>
      </c>
      <c r="E22" s="34">
        <f t="shared" si="1"/>
        <v>1</v>
      </c>
      <c r="F22" s="35">
        <f t="shared" si="2"/>
        <v>0.1</v>
      </c>
      <c r="G22" s="39"/>
      <c r="H22" s="50">
        <v>6</v>
      </c>
      <c r="I22" s="54" t="s">
        <v>15</v>
      </c>
      <c r="J22" s="55">
        <v>15</v>
      </c>
      <c r="K22" s="55">
        <v>10</v>
      </c>
      <c r="L22" s="52">
        <v>25</v>
      </c>
      <c r="M22" s="56">
        <v>3.5999999999999996</v>
      </c>
    </row>
    <row r="23" spans="1:19" ht="20.100000000000001" customHeight="1" x14ac:dyDescent="0.15">
      <c r="A23" s="32">
        <f t="shared" si="0"/>
        <v>17</v>
      </c>
      <c r="B23" s="38" t="s">
        <v>28</v>
      </c>
      <c r="C23" s="34">
        <v>1</v>
      </c>
      <c r="D23" s="34">
        <v>0</v>
      </c>
      <c r="E23" s="34">
        <f t="shared" si="1"/>
        <v>1</v>
      </c>
      <c r="F23" s="35">
        <f t="shared" si="2"/>
        <v>0.1</v>
      </c>
      <c r="G23" s="39"/>
      <c r="H23" s="50">
        <v>7</v>
      </c>
      <c r="I23" s="54" t="s">
        <v>29</v>
      </c>
      <c r="J23" s="55">
        <v>11</v>
      </c>
      <c r="K23" s="55">
        <v>4</v>
      </c>
      <c r="L23" s="52">
        <v>15</v>
      </c>
      <c r="M23" s="56">
        <v>2.1999999999999997</v>
      </c>
    </row>
    <row r="24" spans="1:19" ht="20.100000000000001" customHeight="1" x14ac:dyDescent="0.15">
      <c r="A24" s="32">
        <f t="shared" si="0"/>
        <v>17</v>
      </c>
      <c r="B24" s="38" t="s">
        <v>30</v>
      </c>
      <c r="C24" s="34">
        <v>0</v>
      </c>
      <c r="D24" s="34">
        <v>1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17</v>
      </c>
      <c r="J24" s="55">
        <v>8</v>
      </c>
      <c r="K24" s="55">
        <v>0</v>
      </c>
      <c r="L24" s="52">
        <v>8</v>
      </c>
      <c r="M24" s="56">
        <v>1.0999999999999999</v>
      </c>
    </row>
    <row r="25" spans="1:19" ht="20.100000000000001" customHeight="1" x14ac:dyDescent="0.15">
      <c r="A25" s="32">
        <f t="shared" si="0"/>
        <v>17</v>
      </c>
      <c r="B25" s="38" t="s">
        <v>31</v>
      </c>
      <c r="C25" s="34">
        <v>0</v>
      </c>
      <c r="D25" s="34">
        <v>1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8</v>
      </c>
      <c r="K25" s="60">
        <v>0</v>
      </c>
      <c r="L25" s="61">
        <v>8</v>
      </c>
      <c r="M25" s="62">
        <v>1.0999999999999999</v>
      </c>
    </row>
    <row r="26" spans="1:19" ht="20.100000000000001" customHeight="1" x14ac:dyDescent="0.15">
      <c r="A26" s="32">
        <f t="shared" si="0"/>
        <v>17</v>
      </c>
      <c r="B26" s="38" t="s">
        <v>32</v>
      </c>
      <c r="C26" s="34">
        <v>0</v>
      </c>
      <c r="D26" s="34">
        <v>1</v>
      </c>
      <c r="E26" s="34">
        <f t="shared" si="1"/>
        <v>1</v>
      </c>
      <c r="F26" s="35">
        <f t="shared" si="2"/>
        <v>0.1</v>
      </c>
      <c r="G26" s="39"/>
      <c r="H26" s="63"/>
      <c r="I26" s="64" t="s">
        <v>33</v>
      </c>
      <c r="J26" s="65">
        <v>23</v>
      </c>
      <c r="K26" s="65">
        <v>12</v>
      </c>
      <c r="L26" s="66">
        <v>35</v>
      </c>
      <c r="M26" s="67">
        <f>ROUND(L26/$E$31,3)*100</f>
        <v>5.0999999999999996</v>
      </c>
    </row>
    <row r="27" spans="1:19" ht="20.100000000000001" customHeight="1" x14ac:dyDescent="0.15">
      <c r="A27" s="32">
        <f t="shared" si="0"/>
        <v>17</v>
      </c>
      <c r="B27" s="38" t="s">
        <v>34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334</v>
      </c>
      <c r="K27" s="69">
        <f>SUM(K17:K26)</f>
        <v>355</v>
      </c>
      <c r="L27" s="69">
        <f>SUM(L17:L26)</f>
        <v>689</v>
      </c>
      <c r="M27" s="70">
        <f>SUM(M17:M26)</f>
        <v>99.899999999999991</v>
      </c>
    </row>
    <row r="28" spans="1:19" ht="20.100000000000001" customHeight="1" x14ac:dyDescent="0.15">
      <c r="A28" s="32">
        <f t="shared" si="0"/>
        <v>17</v>
      </c>
      <c r="B28" s="42" t="s">
        <v>35</v>
      </c>
      <c r="C28" s="34">
        <v>0</v>
      </c>
      <c r="D28" s="34">
        <v>1</v>
      </c>
      <c r="E28" s="34">
        <f t="shared" si="1"/>
        <v>1</v>
      </c>
      <c r="F28" s="71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hidden="1" customHeight="1" x14ac:dyDescent="0.15">
      <c r="A29" s="32">
        <f t="shared" si="0"/>
        <v>24</v>
      </c>
      <c r="B29" s="38" t="s">
        <v>36</v>
      </c>
      <c r="C29" s="34">
        <v>0</v>
      </c>
      <c r="D29" s="34">
        <v>0</v>
      </c>
      <c r="E29" s="34">
        <f t="shared" si="1"/>
        <v>0</v>
      </c>
      <c r="F29" s="35">
        <f t="shared" si="2"/>
        <v>0</v>
      </c>
      <c r="G29" s="68"/>
      <c r="H29" s="40"/>
      <c r="J29" s="69"/>
      <c r="K29" s="69"/>
      <c r="L29" s="69"/>
      <c r="M29" s="70"/>
    </row>
    <row r="30" spans="1:19" ht="20.100000000000001" hidden="1" customHeight="1" x14ac:dyDescent="0.15">
      <c r="A30" s="32">
        <f t="shared" si="0"/>
        <v>24</v>
      </c>
      <c r="B30" s="42" t="s">
        <v>37</v>
      </c>
      <c r="C30" s="34">
        <v>0</v>
      </c>
      <c r="D30" s="34">
        <v>0</v>
      </c>
      <c r="E30" s="34">
        <f t="shared" si="1"/>
        <v>0</v>
      </c>
      <c r="F30" s="35">
        <f t="shared" si="2"/>
        <v>0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72"/>
      <c r="B31" s="73" t="s">
        <v>38</v>
      </c>
      <c r="C31" s="74">
        <f>SUM(C6:C30)</f>
        <v>334</v>
      </c>
      <c r="D31" s="74">
        <f>SUM(D6:D30)</f>
        <v>355</v>
      </c>
      <c r="E31" s="74">
        <f>SUM(E6:E30)</f>
        <v>689</v>
      </c>
      <c r="F31" s="75">
        <f>SUM(F6:F30)</f>
        <v>99.799999999999969</v>
      </c>
      <c r="G31" s="68"/>
      <c r="H31" s="40"/>
      <c r="J31" s="69"/>
      <c r="K31" s="69"/>
      <c r="L31" s="69"/>
      <c r="M31" s="70"/>
    </row>
    <row r="32" spans="1:19" ht="18" customHeight="1" x14ac:dyDescent="0.15">
      <c r="A32" s="39"/>
      <c r="B32" s="36"/>
      <c r="C32" s="76"/>
      <c r="D32" s="76"/>
      <c r="E32" s="29"/>
      <c r="F32" s="39"/>
      <c r="G32" s="72"/>
      <c r="H32" s="40"/>
      <c r="I32" s="41" t="s">
        <v>39</v>
      </c>
      <c r="J32" s="49"/>
      <c r="K32" s="49"/>
      <c r="L32" s="49"/>
      <c r="M32" s="49"/>
    </row>
    <row r="33" spans="1:29" ht="18" customHeight="1" x14ac:dyDescent="0.15">
      <c r="A33" s="39"/>
      <c r="B33" s="36"/>
      <c r="C33" s="76"/>
      <c r="D33" s="76"/>
      <c r="E33" s="29"/>
      <c r="F33" s="39"/>
      <c r="G33" s="39"/>
      <c r="H33" s="40"/>
      <c r="I33" s="77" t="s">
        <v>40</v>
      </c>
      <c r="J33" s="49"/>
      <c r="K33" s="49"/>
      <c r="L33" s="49"/>
      <c r="M33" s="49"/>
    </row>
    <row r="34" spans="1:29" ht="18" customHeight="1" x14ac:dyDescent="0.15">
      <c r="A34" s="39"/>
      <c r="B34" s="36"/>
      <c r="C34" s="76"/>
      <c r="D34" s="76"/>
      <c r="E34" s="29"/>
      <c r="F34" s="39"/>
      <c r="G34" s="39"/>
      <c r="H34" s="40"/>
      <c r="I34" s="77" t="s">
        <v>41</v>
      </c>
      <c r="V34" s="78"/>
      <c r="W34" s="78"/>
      <c r="X34" s="78"/>
      <c r="Y34" s="78"/>
      <c r="Z34" s="78"/>
      <c r="AA34" s="78"/>
      <c r="AB34" s="78"/>
      <c r="AC34" s="78"/>
    </row>
    <row r="35" spans="1:29" ht="18" customHeight="1" x14ac:dyDescent="0.15">
      <c r="A35" s="39"/>
      <c r="B35" s="79"/>
      <c r="C35" s="76"/>
      <c r="D35" s="76"/>
      <c r="E35" s="29"/>
      <c r="F35" s="39"/>
      <c r="G35" s="39"/>
      <c r="H35" s="40"/>
      <c r="Q35" s="78"/>
      <c r="R35" s="78"/>
      <c r="S35" s="78"/>
      <c r="T35" s="78"/>
      <c r="U35" s="78"/>
    </row>
    <row r="36" spans="1:29" ht="18" customHeight="1" x14ac:dyDescent="0.15">
      <c r="A36" s="72"/>
      <c r="B36" s="79"/>
      <c r="C36" s="76"/>
      <c r="D36" s="76"/>
      <c r="E36" s="76"/>
      <c r="F36" s="72"/>
      <c r="G36" s="39"/>
      <c r="H36" s="40"/>
    </row>
    <row r="37" spans="1:29" ht="18" customHeight="1" x14ac:dyDescent="0.15">
      <c r="A37" s="80"/>
      <c r="C37" s="80"/>
      <c r="D37" s="80"/>
      <c r="E37" s="80"/>
      <c r="F37" s="80"/>
      <c r="G37" s="72"/>
      <c r="H37" s="40"/>
    </row>
    <row r="38" spans="1:29" ht="18" customHeight="1" x14ac:dyDescent="0.15">
      <c r="G38" s="80"/>
      <c r="H38" s="81"/>
    </row>
    <row r="39" spans="1:29" ht="11.25" customHeight="1" x14ac:dyDescent="0.15">
      <c r="H39" s="80"/>
      <c r="N39" s="80"/>
      <c r="O39" s="80"/>
      <c r="P39" s="80"/>
      <c r="Q39" s="80"/>
    </row>
    <row r="41" spans="1:29" x14ac:dyDescent="0.15">
      <c r="I41" s="80"/>
      <c r="J41" s="80"/>
      <c r="K41" s="80"/>
      <c r="L41" s="80"/>
      <c r="M41" s="80"/>
    </row>
    <row r="44" spans="1:29" x14ac:dyDescent="0.15">
      <c r="E44" s="82"/>
    </row>
    <row r="49" spans="11:11" x14ac:dyDescent="0.15">
      <c r="K49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37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59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98</v>
      </c>
      <c r="D6" s="34">
        <v>113</v>
      </c>
      <c r="E6" s="34">
        <f>SUM(C6:D6)</f>
        <v>211</v>
      </c>
      <c r="F6" s="35">
        <f t="shared" ref="F6:F34" si="1">ROUND(E6/$E$35,3)*100</f>
        <v>24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74</v>
      </c>
      <c r="D7" s="34">
        <v>133</v>
      </c>
      <c r="E7" s="34">
        <f t="shared" ref="E7:E34" si="2">SUM(C7:D7)</f>
        <v>207</v>
      </c>
      <c r="F7" s="35">
        <f t="shared" si="1"/>
        <v>23.599999999999998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14</v>
      </c>
      <c r="C8" s="34">
        <v>92</v>
      </c>
      <c r="D8" s="34">
        <v>46</v>
      </c>
      <c r="E8" s="34">
        <f t="shared" si="2"/>
        <v>138</v>
      </c>
      <c r="F8" s="35">
        <f t="shared" si="1"/>
        <v>15.7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12</v>
      </c>
      <c r="C9" s="34">
        <v>110</v>
      </c>
      <c r="D9" s="34">
        <v>21</v>
      </c>
      <c r="E9" s="34">
        <f t="shared" si="2"/>
        <v>131</v>
      </c>
      <c r="F9" s="35">
        <f t="shared" si="1"/>
        <v>14.899999999999999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11</v>
      </c>
      <c r="D10" s="34">
        <v>64</v>
      </c>
      <c r="E10" s="34">
        <f t="shared" si="2"/>
        <v>75</v>
      </c>
      <c r="F10" s="35">
        <f t="shared" si="1"/>
        <v>8.5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2"/>
        <v>25</v>
      </c>
      <c r="F11" s="35">
        <f t="shared" si="1"/>
        <v>2.8000000000000003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2"/>
        <v>13</v>
      </c>
      <c r="F12" s="35">
        <f t="shared" si="1"/>
        <v>1.5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42" t="s">
        <v>27</v>
      </c>
      <c r="C13" s="34">
        <v>8</v>
      </c>
      <c r="D13" s="34">
        <v>5</v>
      </c>
      <c r="E13" s="34">
        <f t="shared" si="2"/>
        <v>13</v>
      </c>
      <c r="F13" s="35">
        <f t="shared" si="1"/>
        <v>1.5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f t="shared" si="2"/>
        <v>9</v>
      </c>
      <c r="F14" s="35">
        <f t="shared" si="1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17</v>
      </c>
      <c r="C15" s="34">
        <v>9</v>
      </c>
      <c r="D15" s="34">
        <v>0</v>
      </c>
      <c r="E15" s="34">
        <f t="shared" si="2"/>
        <v>9</v>
      </c>
      <c r="F15" s="35">
        <f t="shared" si="1"/>
        <v>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19</v>
      </c>
      <c r="C16" s="34">
        <v>6</v>
      </c>
      <c r="D16" s="34">
        <v>1</v>
      </c>
      <c r="E16" s="34">
        <f t="shared" si="2"/>
        <v>7</v>
      </c>
      <c r="F16" s="35">
        <f t="shared" si="1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22</v>
      </c>
      <c r="C17" s="34">
        <v>3</v>
      </c>
      <c r="D17" s="34">
        <v>4</v>
      </c>
      <c r="E17" s="34">
        <f t="shared" si="2"/>
        <v>7</v>
      </c>
      <c r="F17" s="35">
        <f t="shared" si="1"/>
        <v>0.8</v>
      </c>
      <c r="G17" s="39"/>
      <c r="H17" s="50">
        <v>1</v>
      </c>
      <c r="I17" s="51" t="s">
        <v>10</v>
      </c>
      <c r="J17" s="52">
        <v>98</v>
      </c>
      <c r="K17" s="52">
        <v>113</v>
      </c>
      <c r="L17" s="52">
        <v>211</v>
      </c>
      <c r="M17" s="53">
        <f t="shared" ref="M17:M26" si="3">ROUND(L17/$E$35,3)*100</f>
        <v>24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5</v>
      </c>
      <c r="D18" s="34">
        <v>1</v>
      </c>
      <c r="E18" s="34">
        <f t="shared" si="2"/>
        <v>6</v>
      </c>
      <c r="F18" s="35">
        <f t="shared" si="1"/>
        <v>0.70000000000000007</v>
      </c>
      <c r="G18" s="39"/>
      <c r="H18" s="50">
        <v>2</v>
      </c>
      <c r="I18" s="54" t="s">
        <v>11</v>
      </c>
      <c r="J18" s="55">
        <v>74</v>
      </c>
      <c r="K18" s="55">
        <v>133</v>
      </c>
      <c r="L18" s="52">
        <v>207</v>
      </c>
      <c r="M18" s="56">
        <f t="shared" si="3"/>
        <v>23.599999999999998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3</v>
      </c>
      <c r="D19" s="34">
        <v>2</v>
      </c>
      <c r="E19" s="34">
        <f t="shared" si="2"/>
        <v>5</v>
      </c>
      <c r="F19" s="35">
        <f t="shared" si="1"/>
        <v>0.6</v>
      </c>
      <c r="G19" s="39"/>
      <c r="H19" s="50">
        <v>3</v>
      </c>
      <c r="I19" s="54" t="s">
        <v>14</v>
      </c>
      <c r="J19" s="55">
        <v>92</v>
      </c>
      <c r="K19" s="55">
        <v>46</v>
      </c>
      <c r="L19" s="52">
        <v>138</v>
      </c>
      <c r="M19" s="56">
        <f t="shared" si="3"/>
        <v>15.7</v>
      </c>
      <c r="N19" s="31"/>
    </row>
    <row r="20" spans="1:19" ht="20.100000000000001" customHeight="1" x14ac:dyDescent="0.15">
      <c r="A20" s="32">
        <f t="shared" si="0"/>
        <v>15</v>
      </c>
      <c r="B20" s="38" t="s">
        <v>24</v>
      </c>
      <c r="C20" s="34">
        <v>3</v>
      </c>
      <c r="D20" s="34">
        <v>1</v>
      </c>
      <c r="E20" s="34">
        <f t="shared" si="2"/>
        <v>4</v>
      </c>
      <c r="F20" s="35">
        <f t="shared" si="1"/>
        <v>0.5</v>
      </c>
      <c r="G20" s="39"/>
      <c r="H20" s="50">
        <v>4</v>
      </c>
      <c r="I20" s="54" t="s">
        <v>12</v>
      </c>
      <c r="J20" s="55">
        <v>110</v>
      </c>
      <c r="K20" s="55">
        <v>21</v>
      </c>
      <c r="L20" s="52">
        <v>131</v>
      </c>
      <c r="M20" s="56">
        <f t="shared" si="3"/>
        <v>14.899999999999999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2"/>
        <v>3</v>
      </c>
      <c r="F21" s="35">
        <f t="shared" si="1"/>
        <v>0.3</v>
      </c>
      <c r="G21" s="39"/>
      <c r="H21" s="50">
        <v>5</v>
      </c>
      <c r="I21" s="54" t="s">
        <v>13</v>
      </c>
      <c r="J21" s="55">
        <v>11</v>
      </c>
      <c r="K21" s="55">
        <v>64</v>
      </c>
      <c r="L21" s="52">
        <v>75</v>
      </c>
      <c r="M21" s="56">
        <f t="shared" si="3"/>
        <v>8.5</v>
      </c>
    </row>
    <row r="22" spans="1:19" ht="20.100000000000001" customHeight="1" x14ac:dyDescent="0.15">
      <c r="A22" s="32">
        <f t="shared" si="0"/>
        <v>16</v>
      </c>
      <c r="B22" s="38" t="s">
        <v>30</v>
      </c>
      <c r="C22" s="34">
        <v>2</v>
      </c>
      <c r="D22" s="34">
        <v>1</v>
      </c>
      <c r="E22" s="34">
        <f t="shared" si="2"/>
        <v>3</v>
      </c>
      <c r="F22" s="35">
        <f t="shared" si="1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2.8000000000000003</v>
      </c>
    </row>
    <row r="23" spans="1:19" ht="20.100000000000001" customHeight="1" x14ac:dyDescent="0.15">
      <c r="A23" s="32">
        <f t="shared" si="0"/>
        <v>16</v>
      </c>
      <c r="B23" s="38" t="s">
        <v>32</v>
      </c>
      <c r="C23" s="34">
        <v>1</v>
      </c>
      <c r="D23" s="34">
        <v>2</v>
      </c>
      <c r="E23" s="34">
        <f t="shared" si="2"/>
        <v>3</v>
      </c>
      <c r="F23" s="35">
        <f t="shared" si="1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1.5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2"/>
        <v>1</v>
      </c>
      <c r="F24" s="35">
        <f t="shared" si="1"/>
        <v>0.1</v>
      </c>
      <c r="G24" s="39"/>
      <c r="H24" s="50">
        <v>8</v>
      </c>
      <c r="I24" s="54" t="s">
        <v>56</v>
      </c>
      <c r="J24" s="55">
        <v>8</v>
      </c>
      <c r="K24" s="55">
        <v>5</v>
      </c>
      <c r="L24" s="52">
        <v>13</v>
      </c>
      <c r="M24" s="56">
        <f t="shared" si="3"/>
        <v>1.5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2"/>
        <v>1</v>
      </c>
      <c r="F25" s="35">
        <f t="shared" si="1"/>
        <v>0.1</v>
      </c>
      <c r="G25" s="39"/>
      <c r="H25" s="58"/>
      <c r="I25" s="59" t="s">
        <v>18</v>
      </c>
      <c r="J25" s="60">
        <v>9</v>
      </c>
      <c r="K25" s="60">
        <v>0</v>
      </c>
      <c r="L25" s="84">
        <v>9</v>
      </c>
      <c r="M25" s="62">
        <f t="shared" si="3"/>
        <v>1</v>
      </c>
    </row>
    <row r="26" spans="1:19" ht="20.100000000000001" customHeight="1" x14ac:dyDescent="0.15">
      <c r="A26" s="32">
        <f t="shared" si="0"/>
        <v>19</v>
      </c>
      <c r="B26" s="42" t="s">
        <v>60</v>
      </c>
      <c r="C26" s="34">
        <v>1</v>
      </c>
      <c r="D26" s="34">
        <v>0</v>
      </c>
      <c r="E26" s="34">
        <f t="shared" si="2"/>
        <v>1</v>
      </c>
      <c r="F26" s="74">
        <f t="shared" si="1"/>
        <v>0.1</v>
      </c>
      <c r="G26" s="39"/>
      <c r="H26" s="63"/>
      <c r="I26" s="59" t="s">
        <v>17</v>
      </c>
      <c r="J26" s="60">
        <v>9</v>
      </c>
      <c r="K26" s="60">
        <v>0</v>
      </c>
      <c r="L26" s="84">
        <v>9</v>
      </c>
      <c r="M26" s="62">
        <f t="shared" si="3"/>
        <v>1</v>
      </c>
    </row>
    <row r="27" spans="1:19" ht="20.100000000000001" customHeight="1" x14ac:dyDescent="0.15">
      <c r="A27" s="32">
        <f t="shared" si="0"/>
        <v>19</v>
      </c>
      <c r="B27" s="38" t="s">
        <v>61</v>
      </c>
      <c r="C27" s="34">
        <v>1</v>
      </c>
      <c r="D27" s="34">
        <v>0</v>
      </c>
      <c r="E27" s="34">
        <f t="shared" si="2"/>
        <v>1</v>
      </c>
      <c r="F27" s="35">
        <f t="shared" si="1"/>
        <v>0.1</v>
      </c>
      <c r="G27" s="68"/>
      <c r="H27" s="40"/>
      <c r="I27" s="64" t="s">
        <v>33</v>
      </c>
      <c r="J27" s="65">
        <v>29</v>
      </c>
      <c r="K27" s="65">
        <v>18</v>
      </c>
      <c r="L27" s="66">
        <v>47</v>
      </c>
      <c r="M27" s="67">
        <f>ROUND(L27/$E$35,3)*100</f>
        <v>5.4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2"/>
        <v>1</v>
      </c>
      <c r="F28" s="35">
        <f t="shared" si="1"/>
        <v>0.1</v>
      </c>
      <c r="G28" s="68"/>
      <c r="H28" s="40"/>
      <c r="J28" s="69">
        <f>SUM(J17:J27)</f>
        <v>464</v>
      </c>
      <c r="K28" s="69">
        <f>SUM(K17:K27)</f>
        <v>414</v>
      </c>
      <c r="L28" s="69">
        <f>SUM(L17:L27)</f>
        <v>878</v>
      </c>
      <c r="M28" s="70">
        <f>SUM(M17:M27)</f>
        <v>99.899999999999991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2"/>
        <v>1</v>
      </c>
      <c r="F29" s="35">
        <f t="shared" si="1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62</v>
      </c>
      <c r="C30" s="34">
        <v>0</v>
      </c>
      <c r="D30" s="34">
        <v>1</v>
      </c>
      <c r="E30" s="34">
        <f t="shared" si="2"/>
        <v>1</v>
      </c>
      <c r="F30" s="35">
        <f t="shared" si="1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63</v>
      </c>
      <c r="C31" s="34">
        <v>0</v>
      </c>
      <c r="D31" s="34">
        <v>1</v>
      </c>
      <c r="E31" s="34">
        <f t="shared" si="2"/>
        <v>1</v>
      </c>
      <c r="F31" s="35">
        <f t="shared" si="1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2"/>
        <v>1</v>
      </c>
      <c r="F32" s="74">
        <f t="shared" si="1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2"/>
        <v>0</v>
      </c>
      <c r="F33" s="85">
        <f t="shared" si="1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2"/>
        <v>0</v>
      </c>
      <c r="F34" s="35">
        <f t="shared" si="1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464</v>
      </c>
      <c r="D35" s="74">
        <f>SUM(D6:D34)</f>
        <v>414</v>
      </c>
      <c r="E35" s="74">
        <f>SUM(E6:E34)</f>
        <v>878</v>
      </c>
      <c r="F35" s="75">
        <f>SUM(F6:F34)</f>
        <v>99.699999999999918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41" t="s">
        <v>39</v>
      </c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40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41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6" spans="1:29" x14ac:dyDescent="0.15">
      <c r="I46" s="80"/>
      <c r="J46" s="80"/>
      <c r="K46" s="80"/>
      <c r="L46" s="80"/>
      <c r="M46" s="80"/>
    </row>
    <row r="48" spans="1:29" x14ac:dyDescent="0.15">
      <c r="E48" s="82"/>
    </row>
    <row r="54" spans="11:11" x14ac:dyDescent="0.15">
      <c r="K54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AI54"/>
  <sheetViews>
    <sheetView topLeftCell="B1" zoomScale="85" zoomScaleNormal="85" workbookViewId="0">
      <selection activeCell="B2" sqref="B2"/>
    </sheetView>
  </sheetViews>
  <sheetFormatPr defaultRowHeight="13.5" x14ac:dyDescent="0.15"/>
  <cols>
    <col min="1" max="1" width="4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64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8" t="s">
        <v>11</v>
      </c>
      <c r="C6" s="34">
        <v>76</v>
      </c>
      <c r="D6" s="34">
        <v>137</v>
      </c>
      <c r="E6" s="34">
        <f t="shared" ref="E6:E34" si="1">SUM(C6:D6)</f>
        <v>213</v>
      </c>
      <c r="F6" s="35">
        <f t="shared" ref="F6:F34" si="2">ROUND(E6/$E$35,3)*100</f>
        <v>23.7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3" t="s">
        <v>10</v>
      </c>
      <c r="C7" s="34">
        <v>97</v>
      </c>
      <c r="D7" s="34">
        <v>113</v>
      </c>
      <c r="E7" s="34">
        <f t="shared" si="1"/>
        <v>210</v>
      </c>
      <c r="F7" s="35">
        <f t="shared" si="2"/>
        <v>23.400000000000002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14</v>
      </c>
      <c r="C8" s="34">
        <v>100</v>
      </c>
      <c r="D8" s="34">
        <v>46</v>
      </c>
      <c r="E8" s="34">
        <f t="shared" si="1"/>
        <v>146</v>
      </c>
      <c r="F8" s="35">
        <f t="shared" si="2"/>
        <v>16.2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12</v>
      </c>
      <c r="C9" s="34">
        <v>113</v>
      </c>
      <c r="D9" s="34">
        <v>22</v>
      </c>
      <c r="E9" s="34">
        <f t="shared" si="1"/>
        <v>135</v>
      </c>
      <c r="F9" s="35">
        <f t="shared" si="2"/>
        <v>15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11</v>
      </c>
      <c r="D10" s="34">
        <v>65</v>
      </c>
      <c r="E10" s="34">
        <f t="shared" si="1"/>
        <v>76</v>
      </c>
      <c r="F10" s="35">
        <f t="shared" si="2"/>
        <v>8.5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1"/>
        <v>25</v>
      </c>
      <c r="F11" s="35">
        <f t="shared" si="2"/>
        <v>2.8000000000000003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1"/>
        <v>13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42" t="s">
        <v>27</v>
      </c>
      <c r="C13" s="34">
        <v>8</v>
      </c>
      <c r="D13" s="34">
        <v>5</v>
      </c>
      <c r="E13" s="34">
        <f t="shared" si="1"/>
        <v>13</v>
      </c>
      <c r="F13" s="35">
        <f t="shared" si="2"/>
        <v>1.4000000000000001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f t="shared" si="1"/>
        <v>9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19</v>
      </c>
      <c r="C15" s="34">
        <v>8</v>
      </c>
      <c r="D15" s="34">
        <v>1</v>
      </c>
      <c r="E15" s="34">
        <f t="shared" si="1"/>
        <v>9</v>
      </c>
      <c r="F15" s="35">
        <f t="shared" si="2"/>
        <v>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17</v>
      </c>
      <c r="C16" s="34">
        <v>8</v>
      </c>
      <c r="D16" s="34">
        <v>0</v>
      </c>
      <c r="E16" s="34">
        <f t="shared" si="1"/>
        <v>8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22</v>
      </c>
      <c r="C17" s="34">
        <v>3</v>
      </c>
      <c r="D17" s="34">
        <v>5</v>
      </c>
      <c r="E17" s="34">
        <f t="shared" si="1"/>
        <v>8</v>
      </c>
      <c r="F17" s="35">
        <f t="shared" si="2"/>
        <v>0.89999999999999991</v>
      </c>
      <c r="G17" s="39"/>
      <c r="H17" s="50">
        <v>1</v>
      </c>
      <c r="I17" s="51" t="s">
        <v>11</v>
      </c>
      <c r="J17" s="52">
        <v>76</v>
      </c>
      <c r="K17" s="52">
        <v>137</v>
      </c>
      <c r="L17" s="52">
        <v>213</v>
      </c>
      <c r="M17" s="53">
        <f t="shared" ref="M17:M26" si="3">ROUND(L17/$E$35,3)*100</f>
        <v>23.7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5</v>
      </c>
      <c r="D18" s="34">
        <v>1</v>
      </c>
      <c r="E18" s="34">
        <f t="shared" si="1"/>
        <v>6</v>
      </c>
      <c r="F18" s="35">
        <f t="shared" si="2"/>
        <v>0.70000000000000007</v>
      </c>
      <c r="G18" s="39"/>
      <c r="H18" s="50">
        <v>2</v>
      </c>
      <c r="I18" s="54" t="s">
        <v>10</v>
      </c>
      <c r="J18" s="55">
        <v>97</v>
      </c>
      <c r="K18" s="55">
        <v>113</v>
      </c>
      <c r="L18" s="52">
        <v>210</v>
      </c>
      <c r="M18" s="56">
        <f t="shared" si="3"/>
        <v>23.400000000000002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3</v>
      </c>
      <c r="D19" s="34">
        <v>2</v>
      </c>
      <c r="E19" s="34">
        <f t="shared" si="1"/>
        <v>5</v>
      </c>
      <c r="F19" s="35">
        <f t="shared" si="2"/>
        <v>0.6</v>
      </c>
      <c r="G19" s="39"/>
      <c r="H19" s="50">
        <v>3</v>
      </c>
      <c r="I19" s="54" t="s">
        <v>14</v>
      </c>
      <c r="J19" s="55">
        <v>100</v>
      </c>
      <c r="K19" s="55">
        <v>46</v>
      </c>
      <c r="L19" s="52">
        <v>146</v>
      </c>
      <c r="M19" s="56">
        <f t="shared" si="3"/>
        <v>16.2</v>
      </c>
      <c r="N19" s="31"/>
    </row>
    <row r="20" spans="1:19" ht="20.100000000000001" customHeight="1" x14ac:dyDescent="0.15">
      <c r="A20" s="32">
        <f t="shared" si="0"/>
        <v>15</v>
      </c>
      <c r="B20" s="38" t="s">
        <v>24</v>
      </c>
      <c r="C20" s="34">
        <v>3</v>
      </c>
      <c r="D20" s="34">
        <v>1</v>
      </c>
      <c r="E20" s="34">
        <f t="shared" si="1"/>
        <v>4</v>
      </c>
      <c r="F20" s="35">
        <f t="shared" si="2"/>
        <v>0.4</v>
      </c>
      <c r="G20" s="39"/>
      <c r="H20" s="50">
        <v>4</v>
      </c>
      <c r="I20" s="54" t="s">
        <v>12</v>
      </c>
      <c r="J20" s="55">
        <v>113</v>
      </c>
      <c r="K20" s="55">
        <v>22</v>
      </c>
      <c r="L20" s="52">
        <v>135</v>
      </c>
      <c r="M20" s="56">
        <f t="shared" si="3"/>
        <v>15</v>
      </c>
      <c r="N20" s="31"/>
    </row>
    <row r="21" spans="1:19" ht="20.100000000000001" customHeight="1" x14ac:dyDescent="0.15">
      <c r="A21" s="32">
        <f t="shared" si="0"/>
        <v>15</v>
      </c>
      <c r="B21" s="38" t="s">
        <v>32</v>
      </c>
      <c r="C21" s="34">
        <v>2</v>
      </c>
      <c r="D21" s="34">
        <v>2</v>
      </c>
      <c r="E21" s="34">
        <f t="shared" si="1"/>
        <v>4</v>
      </c>
      <c r="F21" s="35">
        <f t="shared" si="2"/>
        <v>0.4</v>
      </c>
      <c r="G21" s="39"/>
      <c r="H21" s="50">
        <v>5</v>
      </c>
      <c r="I21" s="54" t="s">
        <v>13</v>
      </c>
      <c r="J21" s="55">
        <v>11</v>
      </c>
      <c r="K21" s="55">
        <v>65</v>
      </c>
      <c r="L21" s="52">
        <v>76</v>
      </c>
      <c r="M21" s="56">
        <f t="shared" si="3"/>
        <v>8.5</v>
      </c>
    </row>
    <row r="22" spans="1:19" ht="20.100000000000001" customHeight="1" x14ac:dyDescent="0.15">
      <c r="A22" s="32">
        <f t="shared" si="0"/>
        <v>17</v>
      </c>
      <c r="B22" s="38" t="s">
        <v>25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2.8000000000000003</v>
      </c>
    </row>
    <row r="23" spans="1:19" ht="20.100000000000001" customHeight="1" x14ac:dyDescent="0.15">
      <c r="A23" s="32">
        <f t="shared" si="0"/>
        <v>17</v>
      </c>
      <c r="B23" s="38" t="s">
        <v>30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56</v>
      </c>
      <c r="J24" s="55">
        <v>8</v>
      </c>
      <c r="K24" s="55">
        <v>5</v>
      </c>
      <c r="L24" s="52">
        <v>13</v>
      </c>
      <c r="M24" s="56">
        <f t="shared" si="3"/>
        <v>1.4000000000000001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9</v>
      </c>
      <c r="K25" s="60">
        <v>0</v>
      </c>
      <c r="L25" s="84">
        <v>9</v>
      </c>
      <c r="M25" s="62">
        <f t="shared" si="3"/>
        <v>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87">
        <f t="shared" si="2"/>
        <v>0.1</v>
      </c>
      <c r="G26" s="39"/>
      <c r="H26" s="63"/>
      <c r="I26" s="59" t="s">
        <v>19</v>
      </c>
      <c r="J26" s="60">
        <v>8</v>
      </c>
      <c r="K26" s="60">
        <v>1</v>
      </c>
      <c r="L26" s="84">
        <v>9</v>
      </c>
      <c r="M26" s="62">
        <f t="shared" si="3"/>
        <v>1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8"/>
      <c r="H27" s="40"/>
      <c r="I27" s="64" t="s">
        <v>33</v>
      </c>
      <c r="J27" s="65">
        <v>32</v>
      </c>
      <c r="K27" s="65">
        <v>18</v>
      </c>
      <c r="L27" s="66">
        <f>SUM(J27:K27)</f>
        <v>50</v>
      </c>
      <c r="M27" s="67">
        <f>ROUND(L27/$E$35,3)*100</f>
        <v>5.6000000000000005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>
        <f>SUM(J17:J27)</f>
        <v>478</v>
      </c>
      <c r="K28" s="69">
        <f>SUM(K17:K27)</f>
        <v>421</v>
      </c>
      <c r="L28" s="69">
        <f>SUM(L17:L27)</f>
        <v>899</v>
      </c>
      <c r="M28" s="70">
        <f>SUM(M17:M27)</f>
        <v>100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1"/>
        <v>1</v>
      </c>
      <c r="F32" s="87">
        <f t="shared" si="2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1"/>
        <v>0</v>
      </c>
      <c r="F33" s="88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1"/>
        <v>0</v>
      </c>
      <c r="F34" s="35">
        <f t="shared" si="2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478</v>
      </c>
      <c r="D35" s="74">
        <f>SUM(D6:D34)</f>
        <v>421</v>
      </c>
      <c r="E35" s="74">
        <f>SUM(E6:E34)</f>
        <v>899</v>
      </c>
      <c r="F35" s="75">
        <f>SUM(F6:F34)</f>
        <v>99.799999999999969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41" t="s">
        <v>39</v>
      </c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40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46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6" spans="1:29" x14ac:dyDescent="0.15">
      <c r="I46" s="80"/>
      <c r="J46" s="80"/>
      <c r="K46" s="80"/>
      <c r="L46" s="80"/>
      <c r="M46" s="80"/>
    </row>
    <row r="48" spans="1:29" x14ac:dyDescent="0.15">
      <c r="E48" s="82"/>
    </row>
    <row r="54" spans="11:11" x14ac:dyDescent="0.15">
      <c r="K54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I53"/>
  <sheetViews>
    <sheetView tabSelected="1" topLeftCell="B1" zoomScale="85" zoomScaleNormal="85" workbookViewId="0">
      <selection activeCell="B1" sqref="B1:E1"/>
    </sheetView>
  </sheetViews>
  <sheetFormatPr defaultRowHeight="13.5" x14ac:dyDescent="0.15"/>
  <cols>
    <col min="1" max="1" width="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65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103</v>
      </c>
      <c r="D6" s="34">
        <v>121</v>
      </c>
      <c r="E6" s="34">
        <f t="shared" ref="E6:E34" si="1">SUM(C6:D6)</f>
        <v>224</v>
      </c>
      <c r="F6" s="35">
        <f t="shared" ref="F6:F34" si="2">ROUND(E6/$E$35,3)*100</f>
        <v>24.5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76</v>
      </c>
      <c r="D7" s="34">
        <v>136</v>
      </c>
      <c r="E7" s="34">
        <f t="shared" si="1"/>
        <v>212</v>
      </c>
      <c r="F7" s="35">
        <f t="shared" si="2"/>
        <v>23.200000000000003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14</v>
      </c>
      <c r="C8" s="34">
        <v>104</v>
      </c>
      <c r="D8" s="34">
        <v>44</v>
      </c>
      <c r="E8" s="34">
        <f t="shared" si="1"/>
        <v>148</v>
      </c>
      <c r="F8" s="35">
        <f t="shared" si="2"/>
        <v>16.2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12</v>
      </c>
      <c r="C9" s="34">
        <v>113</v>
      </c>
      <c r="D9" s="34">
        <v>22</v>
      </c>
      <c r="E9" s="34">
        <f t="shared" si="1"/>
        <v>135</v>
      </c>
      <c r="F9" s="35">
        <f t="shared" si="2"/>
        <v>14.799999999999999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11</v>
      </c>
      <c r="D10" s="34">
        <v>66</v>
      </c>
      <c r="E10" s="34">
        <f t="shared" si="1"/>
        <v>77</v>
      </c>
      <c r="F10" s="35">
        <f t="shared" si="2"/>
        <v>8.4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1"/>
        <v>25</v>
      </c>
      <c r="F11" s="35">
        <f t="shared" si="2"/>
        <v>2.7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1"/>
        <v>13</v>
      </c>
      <c r="F12" s="35">
        <f t="shared" si="2"/>
        <v>1.4000000000000001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42" t="s">
        <v>27</v>
      </c>
      <c r="C13" s="34">
        <v>8</v>
      </c>
      <c r="D13" s="34">
        <v>5</v>
      </c>
      <c r="E13" s="34">
        <f t="shared" si="1"/>
        <v>13</v>
      </c>
      <c r="F13" s="35">
        <f t="shared" si="2"/>
        <v>1.4000000000000001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f t="shared" si="1"/>
        <v>9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17</v>
      </c>
      <c r="C15" s="34">
        <v>8</v>
      </c>
      <c r="D15" s="34">
        <v>0</v>
      </c>
      <c r="E15" s="34">
        <f t="shared" si="1"/>
        <v>8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19</v>
      </c>
      <c r="C16" s="34">
        <v>7</v>
      </c>
      <c r="D16" s="34">
        <v>1</v>
      </c>
      <c r="E16" s="34">
        <f t="shared" si="1"/>
        <v>8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10</v>
      </c>
      <c r="B17" s="38" t="s">
        <v>22</v>
      </c>
      <c r="C17" s="34">
        <v>3</v>
      </c>
      <c r="D17" s="34">
        <v>5</v>
      </c>
      <c r="E17" s="34">
        <f t="shared" si="1"/>
        <v>8</v>
      </c>
      <c r="F17" s="35">
        <f t="shared" si="2"/>
        <v>0.89999999999999991</v>
      </c>
      <c r="G17" s="39"/>
      <c r="H17" s="50">
        <v>1</v>
      </c>
      <c r="I17" s="51" t="s">
        <v>10</v>
      </c>
      <c r="J17" s="52">
        <v>103</v>
      </c>
      <c r="K17" s="52">
        <v>121</v>
      </c>
      <c r="L17" s="52">
        <v>224</v>
      </c>
      <c r="M17" s="53">
        <f t="shared" ref="M17:M25" si="3">ROUND(L17/$E$35,3)*100</f>
        <v>24.5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5</v>
      </c>
      <c r="D18" s="34">
        <v>1</v>
      </c>
      <c r="E18" s="34">
        <f t="shared" si="1"/>
        <v>6</v>
      </c>
      <c r="F18" s="35">
        <f t="shared" si="2"/>
        <v>0.70000000000000007</v>
      </c>
      <c r="G18" s="39"/>
      <c r="H18" s="50">
        <v>2</v>
      </c>
      <c r="I18" s="54" t="s">
        <v>11</v>
      </c>
      <c r="J18" s="55">
        <v>76</v>
      </c>
      <c r="K18" s="55">
        <v>136</v>
      </c>
      <c r="L18" s="52">
        <v>212</v>
      </c>
      <c r="M18" s="56">
        <f t="shared" si="3"/>
        <v>23.200000000000003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20</v>
      </c>
      <c r="C19" s="34">
        <v>3</v>
      </c>
      <c r="D19" s="34">
        <v>2</v>
      </c>
      <c r="E19" s="34">
        <f t="shared" si="1"/>
        <v>5</v>
      </c>
      <c r="F19" s="35">
        <f t="shared" si="2"/>
        <v>0.5</v>
      </c>
      <c r="G19" s="39"/>
      <c r="H19" s="50">
        <v>3</v>
      </c>
      <c r="I19" s="54" t="s">
        <v>14</v>
      </c>
      <c r="J19" s="55">
        <v>104</v>
      </c>
      <c r="K19" s="55">
        <v>44</v>
      </c>
      <c r="L19" s="52">
        <v>148</v>
      </c>
      <c r="M19" s="56">
        <f t="shared" si="3"/>
        <v>16.2</v>
      </c>
      <c r="N19" s="31"/>
    </row>
    <row r="20" spans="1:19" ht="20.100000000000001" customHeight="1" x14ac:dyDescent="0.15">
      <c r="A20" s="32">
        <f t="shared" si="0"/>
        <v>15</v>
      </c>
      <c r="B20" s="38" t="s">
        <v>24</v>
      </c>
      <c r="C20" s="34">
        <v>3</v>
      </c>
      <c r="D20" s="34">
        <v>1</v>
      </c>
      <c r="E20" s="34">
        <f t="shared" si="1"/>
        <v>4</v>
      </c>
      <c r="F20" s="35">
        <f t="shared" si="2"/>
        <v>0.4</v>
      </c>
      <c r="G20" s="39"/>
      <c r="H20" s="50">
        <v>4</v>
      </c>
      <c r="I20" s="54" t="s">
        <v>12</v>
      </c>
      <c r="J20" s="55">
        <v>113</v>
      </c>
      <c r="K20" s="55">
        <v>22</v>
      </c>
      <c r="L20" s="52">
        <v>135</v>
      </c>
      <c r="M20" s="56">
        <f t="shared" si="3"/>
        <v>14.799999999999999</v>
      </c>
      <c r="N20" s="31"/>
    </row>
    <row r="21" spans="1:19" ht="20.100000000000001" customHeight="1" x14ac:dyDescent="0.15">
      <c r="A21" s="32">
        <f t="shared" si="0"/>
        <v>15</v>
      </c>
      <c r="B21" s="38" t="s">
        <v>32</v>
      </c>
      <c r="C21" s="34">
        <v>2</v>
      </c>
      <c r="D21" s="34">
        <v>2</v>
      </c>
      <c r="E21" s="34">
        <f t="shared" si="1"/>
        <v>4</v>
      </c>
      <c r="F21" s="35">
        <f t="shared" si="2"/>
        <v>0.4</v>
      </c>
      <c r="G21" s="39"/>
      <c r="H21" s="50">
        <v>5</v>
      </c>
      <c r="I21" s="54" t="s">
        <v>13</v>
      </c>
      <c r="J21" s="55">
        <v>11</v>
      </c>
      <c r="K21" s="55">
        <v>66</v>
      </c>
      <c r="L21" s="52">
        <v>77</v>
      </c>
      <c r="M21" s="56">
        <f t="shared" si="3"/>
        <v>8.4</v>
      </c>
    </row>
    <row r="22" spans="1:19" ht="20.100000000000001" customHeight="1" x14ac:dyDescent="0.15">
      <c r="A22" s="32">
        <f t="shared" si="0"/>
        <v>17</v>
      </c>
      <c r="B22" s="38" t="s">
        <v>25</v>
      </c>
      <c r="C22" s="34">
        <v>2</v>
      </c>
      <c r="D22" s="34">
        <v>1</v>
      </c>
      <c r="E22" s="34">
        <f t="shared" si="1"/>
        <v>3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2.7</v>
      </c>
    </row>
    <row r="23" spans="1:19" ht="20.100000000000001" customHeight="1" x14ac:dyDescent="0.15">
      <c r="A23" s="32">
        <f t="shared" si="0"/>
        <v>17</v>
      </c>
      <c r="B23" s="38" t="s">
        <v>30</v>
      </c>
      <c r="C23" s="34">
        <v>2</v>
      </c>
      <c r="D23" s="34">
        <v>1</v>
      </c>
      <c r="E23" s="34">
        <f t="shared" si="1"/>
        <v>3</v>
      </c>
      <c r="F23" s="35">
        <f t="shared" si="2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1.4000000000000001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56</v>
      </c>
      <c r="J24" s="55">
        <v>8</v>
      </c>
      <c r="K24" s="55">
        <v>5</v>
      </c>
      <c r="L24" s="52">
        <v>13</v>
      </c>
      <c r="M24" s="56">
        <f t="shared" si="3"/>
        <v>1.4000000000000001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9</v>
      </c>
      <c r="K25" s="60">
        <v>0</v>
      </c>
      <c r="L25" s="84">
        <v>9</v>
      </c>
      <c r="M25" s="62">
        <f t="shared" si="3"/>
        <v>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87">
        <f t="shared" si="2"/>
        <v>0.1</v>
      </c>
      <c r="G26" s="39"/>
      <c r="H26" s="63"/>
      <c r="I26" s="64" t="s">
        <v>33</v>
      </c>
      <c r="J26" s="65">
        <v>39</v>
      </c>
      <c r="K26" s="65">
        <v>19</v>
      </c>
      <c r="L26" s="66">
        <f>SUM(J26:K26)</f>
        <v>58</v>
      </c>
      <c r="M26" s="67">
        <f>ROUND(L26/$E$35,3)*100</f>
        <v>6.3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487</v>
      </c>
      <c r="K27" s="69">
        <f>SUM(K17:K26)</f>
        <v>427</v>
      </c>
      <c r="L27" s="69">
        <f>SUM(L17:L26)</f>
        <v>914</v>
      </c>
      <c r="M27" s="70">
        <f>SUM(M17:M26)</f>
        <v>99.90000000000002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1"/>
        <v>1</v>
      </c>
      <c r="F32" s="87">
        <f t="shared" si="2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1"/>
        <v>0</v>
      </c>
      <c r="F33" s="88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1"/>
        <v>0</v>
      </c>
      <c r="F34" s="35">
        <f t="shared" si="2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487</v>
      </c>
      <c r="D35" s="74">
        <f>SUM(D6:D34)</f>
        <v>427</v>
      </c>
      <c r="E35" s="74">
        <f>SUM(E6:E34)</f>
        <v>914</v>
      </c>
      <c r="F35" s="75">
        <f>SUM(F6:F34)</f>
        <v>99.8</v>
      </c>
      <c r="G35" s="68"/>
      <c r="H35" s="40"/>
      <c r="I35" s="41" t="s">
        <v>39</v>
      </c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77" t="s">
        <v>40</v>
      </c>
      <c r="J36" s="49"/>
      <c r="K36" s="49"/>
      <c r="L36" s="49"/>
      <c r="M36" s="49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46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5" spans="1:29" x14ac:dyDescent="0.15">
      <c r="I45" s="80"/>
      <c r="J45" s="80"/>
      <c r="K45" s="80"/>
      <c r="L45" s="80"/>
      <c r="M45" s="80"/>
    </row>
    <row r="48" spans="1:29" x14ac:dyDescent="0.15">
      <c r="E48" s="82"/>
    </row>
    <row r="53" spans="11:11" x14ac:dyDescent="0.15">
      <c r="K53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I49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42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0" si="0">_xlfn.RANK.EQ(F6,                                                                                                                                                                                                            $F$6:$F$30)</f>
        <v>1</v>
      </c>
      <c r="B6" s="33" t="s">
        <v>10</v>
      </c>
      <c r="C6" s="34">
        <v>99</v>
      </c>
      <c r="D6" s="34">
        <v>119</v>
      </c>
      <c r="E6" s="34">
        <f t="shared" ref="E6:E30" si="1">SUM(C6:D6)</f>
        <v>218</v>
      </c>
      <c r="F6" s="35">
        <f t="shared" ref="F6:F30" si="2">ROUND(E6/$E$31,3)*100</f>
        <v>29.299999999999997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63</v>
      </c>
      <c r="D7" s="34">
        <v>137</v>
      </c>
      <c r="E7" s="34">
        <f t="shared" si="1"/>
        <v>200</v>
      </c>
      <c r="F7" s="35">
        <f t="shared" si="2"/>
        <v>26.900000000000002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93</v>
      </c>
      <c r="D8" s="34">
        <v>13</v>
      </c>
      <c r="E8" s="34">
        <f t="shared" si="1"/>
        <v>106</v>
      </c>
      <c r="F8" s="35">
        <f t="shared" si="2"/>
        <v>14.299999999999999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10</v>
      </c>
      <c r="D9" s="34">
        <v>60</v>
      </c>
      <c r="E9" s="34">
        <f t="shared" si="1"/>
        <v>70</v>
      </c>
      <c r="F9" s="35">
        <f t="shared" si="2"/>
        <v>9.4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32</v>
      </c>
      <c r="D10" s="34">
        <v>23</v>
      </c>
      <c r="E10" s="34">
        <f t="shared" si="1"/>
        <v>55</v>
      </c>
      <c r="F10" s="35">
        <f t="shared" si="2"/>
        <v>7.3999999999999995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3.5000000000000004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11</v>
      </c>
      <c r="D12" s="34">
        <v>4</v>
      </c>
      <c r="E12" s="34">
        <f t="shared" si="1"/>
        <v>15</v>
      </c>
      <c r="F12" s="35">
        <f t="shared" si="2"/>
        <v>2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1.2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17</v>
      </c>
      <c r="C14" s="34">
        <v>7</v>
      </c>
      <c r="D14" s="34">
        <v>0</v>
      </c>
      <c r="E14" s="34">
        <f t="shared" si="1"/>
        <v>7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5</v>
      </c>
      <c r="D15" s="34">
        <v>1</v>
      </c>
      <c r="E15" s="34">
        <f t="shared" si="1"/>
        <v>6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3</v>
      </c>
      <c r="D17" s="34">
        <v>1</v>
      </c>
      <c r="E17" s="34">
        <f t="shared" si="1"/>
        <v>4</v>
      </c>
      <c r="F17" s="35">
        <f t="shared" si="2"/>
        <v>0.5</v>
      </c>
      <c r="G17" s="39"/>
      <c r="H17" s="50">
        <v>1</v>
      </c>
      <c r="I17" s="51" t="s">
        <v>10</v>
      </c>
      <c r="J17" s="52">
        <v>99</v>
      </c>
      <c r="K17" s="52">
        <v>119</v>
      </c>
      <c r="L17" s="52">
        <v>218</v>
      </c>
      <c r="M17" s="53">
        <f t="shared" ref="M17:M25" si="3">ROUND(L17/$E$31,3)*100</f>
        <v>29.299999999999997</v>
      </c>
      <c r="N17" s="31"/>
    </row>
    <row r="18" spans="1:19" ht="20.100000000000001" customHeight="1" x14ac:dyDescent="0.15">
      <c r="A18" s="32">
        <f t="shared" si="0"/>
        <v>12</v>
      </c>
      <c r="B18" s="38" t="s">
        <v>23</v>
      </c>
      <c r="C18" s="34">
        <v>3</v>
      </c>
      <c r="D18" s="34">
        <v>1</v>
      </c>
      <c r="E18" s="34">
        <f t="shared" si="1"/>
        <v>4</v>
      </c>
      <c r="F18" s="35">
        <f t="shared" si="2"/>
        <v>0.5</v>
      </c>
      <c r="G18" s="39"/>
      <c r="H18" s="50">
        <v>2</v>
      </c>
      <c r="I18" s="54" t="s">
        <v>11</v>
      </c>
      <c r="J18" s="55">
        <v>63</v>
      </c>
      <c r="K18" s="55">
        <v>137</v>
      </c>
      <c r="L18" s="52">
        <v>200</v>
      </c>
      <c r="M18" s="56">
        <f t="shared" si="3"/>
        <v>26.900000000000002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24</v>
      </c>
      <c r="C19" s="34">
        <v>3</v>
      </c>
      <c r="D19" s="34">
        <v>0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93</v>
      </c>
      <c r="K19" s="55">
        <v>13</v>
      </c>
      <c r="L19" s="52">
        <v>106</v>
      </c>
      <c r="M19" s="56">
        <f t="shared" si="3"/>
        <v>14.299999999999999</v>
      </c>
      <c r="N19" s="31"/>
    </row>
    <row r="20" spans="1:19" ht="20.100000000000001" customHeight="1" x14ac:dyDescent="0.15">
      <c r="A20" s="32">
        <f t="shared" si="0"/>
        <v>14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13</v>
      </c>
      <c r="J20" s="55">
        <v>10</v>
      </c>
      <c r="K20" s="55">
        <v>60</v>
      </c>
      <c r="L20" s="52">
        <v>70</v>
      </c>
      <c r="M20" s="56">
        <f t="shared" si="3"/>
        <v>9.4</v>
      </c>
      <c r="N20" s="31"/>
    </row>
    <row r="21" spans="1:19" ht="20.100000000000001" customHeight="1" x14ac:dyDescent="0.15">
      <c r="A21" s="32">
        <f t="shared" si="0"/>
        <v>16</v>
      </c>
      <c r="B21" s="38" t="s">
        <v>43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39"/>
      <c r="H21" s="50">
        <v>5</v>
      </c>
      <c r="I21" s="54" t="s">
        <v>14</v>
      </c>
      <c r="J21" s="55">
        <v>32</v>
      </c>
      <c r="K21" s="55">
        <v>23</v>
      </c>
      <c r="L21" s="52">
        <v>55</v>
      </c>
      <c r="M21" s="56">
        <f t="shared" si="3"/>
        <v>7.3999999999999995</v>
      </c>
    </row>
    <row r="22" spans="1:19" ht="20.100000000000001" customHeight="1" x14ac:dyDescent="0.15">
      <c r="A22" s="32">
        <f t="shared" si="0"/>
        <v>16</v>
      </c>
      <c r="B22" s="42" t="s">
        <v>44</v>
      </c>
      <c r="C22" s="34">
        <v>1</v>
      </c>
      <c r="D22" s="34">
        <v>1</v>
      </c>
      <c r="E22" s="34">
        <f t="shared" si="1"/>
        <v>2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3.5000000000000004</v>
      </c>
    </row>
    <row r="23" spans="1:19" ht="20.100000000000001" customHeight="1" x14ac:dyDescent="0.15">
      <c r="A23" s="32">
        <f t="shared" si="0"/>
        <v>16</v>
      </c>
      <c r="B23" s="38" t="s">
        <v>30</v>
      </c>
      <c r="C23" s="34">
        <v>1</v>
      </c>
      <c r="D23" s="34">
        <v>1</v>
      </c>
      <c r="E23" s="34">
        <f t="shared" si="1"/>
        <v>2</v>
      </c>
      <c r="F23" s="35">
        <f t="shared" si="2"/>
        <v>0.3</v>
      </c>
      <c r="G23" s="39"/>
      <c r="H23" s="50">
        <v>7</v>
      </c>
      <c r="I23" s="54" t="s">
        <v>29</v>
      </c>
      <c r="J23" s="55">
        <v>11</v>
      </c>
      <c r="K23" s="55">
        <v>4</v>
      </c>
      <c r="L23" s="52">
        <v>15</v>
      </c>
      <c r="M23" s="56">
        <f t="shared" si="3"/>
        <v>2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1.2</v>
      </c>
    </row>
    <row r="25" spans="1:19" ht="20.100000000000001" customHeight="1" x14ac:dyDescent="0.15">
      <c r="A25" s="32">
        <f t="shared" si="0"/>
        <v>19</v>
      </c>
      <c r="B25" s="38" t="s">
        <v>34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7</v>
      </c>
      <c r="K25" s="60">
        <v>0</v>
      </c>
      <c r="L25" s="61">
        <v>7</v>
      </c>
      <c r="M25" s="62">
        <f t="shared" si="3"/>
        <v>0.89999999999999991</v>
      </c>
    </row>
    <row r="26" spans="1:19" ht="20.100000000000001" customHeight="1" x14ac:dyDescent="0.15">
      <c r="A26" s="32">
        <f t="shared" si="0"/>
        <v>19</v>
      </c>
      <c r="B26" s="38" t="s">
        <v>31</v>
      </c>
      <c r="C26" s="34">
        <v>0</v>
      </c>
      <c r="D26" s="34">
        <v>1</v>
      </c>
      <c r="E26" s="34">
        <f t="shared" si="1"/>
        <v>1</v>
      </c>
      <c r="F26" s="35">
        <f t="shared" si="2"/>
        <v>0.1</v>
      </c>
      <c r="G26" s="39"/>
      <c r="H26" s="63"/>
      <c r="I26" s="64" t="s">
        <v>33</v>
      </c>
      <c r="J26" s="65">
        <v>25</v>
      </c>
      <c r="K26" s="65">
        <v>12</v>
      </c>
      <c r="L26" s="66">
        <v>37</v>
      </c>
      <c r="M26" s="67">
        <f>ROUND(L26/$E$31,3)*100</f>
        <v>5</v>
      </c>
    </row>
    <row r="27" spans="1:19" ht="20.100000000000001" customHeight="1" x14ac:dyDescent="0.15">
      <c r="A27" s="32">
        <f t="shared" si="0"/>
        <v>19</v>
      </c>
      <c r="B27" s="38" t="s">
        <v>32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365</v>
      </c>
      <c r="K27" s="69">
        <f>SUM(K17:K26)</f>
        <v>378</v>
      </c>
      <c r="L27" s="69">
        <f>SUM(L17:L26)</f>
        <v>743</v>
      </c>
      <c r="M27" s="70">
        <f>SUM(M17:M26)</f>
        <v>99.90000000000002</v>
      </c>
    </row>
    <row r="28" spans="1:19" ht="20.100000000000001" customHeight="1" x14ac:dyDescent="0.15">
      <c r="A28" s="32">
        <f t="shared" si="0"/>
        <v>19</v>
      </c>
      <c r="B28" s="42" t="s">
        <v>35</v>
      </c>
      <c r="C28" s="34">
        <v>0</v>
      </c>
      <c r="D28" s="34">
        <v>1</v>
      </c>
      <c r="E28" s="34">
        <f t="shared" si="1"/>
        <v>1</v>
      </c>
      <c r="F28" s="74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customHeight="1" x14ac:dyDescent="0.15">
      <c r="A29" s="32">
        <f t="shared" si="0"/>
        <v>24</v>
      </c>
      <c r="B29" s="38" t="s">
        <v>36</v>
      </c>
      <c r="C29" s="34">
        <v>0</v>
      </c>
      <c r="D29" s="34">
        <v>0</v>
      </c>
      <c r="E29" s="34">
        <f t="shared" si="1"/>
        <v>0</v>
      </c>
      <c r="F29" s="35">
        <f t="shared" si="2"/>
        <v>0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24</v>
      </c>
      <c r="B30" s="42" t="s">
        <v>37</v>
      </c>
      <c r="C30" s="34">
        <v>0</v>
      </c>
      <c r="D30" s="34">
        <v>0</v>
      </c>
      <c r="E30" s="34">
        <f t="shared" si="1"/>
        <v>0</v>
      </c>
      <c r="F30" s="35">
        <f t="shared" si="2"/>
        <v>0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72"/>
      <c r="B31" s="73" t="s">
        <v>38</v>
      </c>
      <c r="C31" s="74">
        <f>SUM(C6:C30)</f>
        <v>365</v>
      </c>
      <c r="D31" s="74">
        <f>SUM(D6:D30)</f>
        <v>378</v>
      </c>
      <c r="E31" s="74">
        <f>SUM(E6:E30)</f>
        <v>743</v>
      </c>
      <c r="F31" s="75">
        <f>SUM(F6:F30)</f>
        <v>99.699999999999989</v>
      </c>
      <c r="G31" s="68"/>
      <c r="H31" s="40"/>
      <c r="J31" s="69"/>
      <c r="K31" s="69"/>
      <c r="L31" s="69"/>
      <c r="M31" s="70"/>
    </row>
    <row r="32" spans="1:19" ht="18" customHeight="1" x14ac:dyDescent="0.15">
      <c r="A32" s="39"/>
      <c r="B32" s="36"/>
      <c r="C32" s="76"/>
      <c r="D32" s="76"/>
      <c r="E32" s="29"/>
      <c r="F32" s="39"/>
      <c r="G32" s="72"/>
      <c r="H32" s="40"/>
      <c r="I32" s="41" t="s">
        <v>39</v>
      </c>
      <c r="J32" s="49"/>
      <c r="K32" s="49"/>
      <c r="L32" s="49"/>
      <c r="M32" s="49"/>
    </row>
    <row r="33" spans="1:29" ht="18" customHeight="1" x14ac:dyDescent="0.15">
      <c r="A33" s="39"/>
      <c r="B33" s="36"/>
      <c r="C33" s="76"/>
      <c r="D33" s="76"/>
      <c r="E33" s="29"/>
      <c r="F33" s="39"/>
      <c r="G33" s="39"/>
      <c r="H33" s="40"/>
      <c r="I33" s="77" t="s">
        <v>40</v>
      </c>
      <c r="J33" s="49"/>
      <c r="K33" s="49"/>
      <c r="L33" s="49"/>
      <c r="M33" s="49"/>
    </row>
    <row r="34" spans="1:29" ht="18" customHeight="1" x14ac:dyDescent="0.15">
      <c r="A34" s="39"/>
      <c r="B34" s="36"/>
      <c r="C34" s="76"/>
      <c r="D34" s="76"/>
      <c r="E34" s="29"/>
      <c r="F34" s="39"/>
      <c r="G34" s="39"/>
      <c r="H34" s="40"/>
      <c r="I34" s="77" t="s">
        <v>46</v>
      </c>
      <c r="V34" s="78"/>
      <c r="W34" s="78"/>
      <c r="X34" s="78"/>
      <c r="Y34" s="78"/>
      <c r="Z34" s="78"/>
      <c r="AA34" s="78"/>
      <c r="AB34" s="78"/>
      <c r="AC34" s="78"/>
    </row>
    <row r="35" spans="1:29" ht="18" customHeight="1" x14ac:dyDescent="0.15">
      <c r="A35" s="39"/>
      <c r="B35" s="79"/>
      <c r="C35" s="76"/>
      <c r="D35" s="76"/>
      <c r="E35" s="29"/>
      <c r="F35" s="39"/>
      <c r="G35" s="39"/>
      <c r="H35" s="40"/>
      <c r="Q35" s="78"/>
      <c r="R35" s="78"/>
      <c r="S35" s="78"/>
      <c r="T35" s="78"/>
      <c r="U35" s="78"/>
    </row>
    <row r="36" spans="1:29" ht="18" customHeight="1" x14ac:dyDescent="0.15">
      <c r="A36" s="72"/>
      <c r="B36" s="79"/>
      <c r="C36" s="76"/>
      <c r="D36" s="76"/>
      <c r="E36" s="76"/>
      <c r="F36" s="72"/>
      <c r="G36" s="39"/>
      <c r="H36" s="40"/>
    </row>
    <row r="37" spans="1:29" ht="18" customHeight="1" x14ac:dyDescent="0.15">
      <c r="A37" s="80"/>
      <c r="C37" s="80"/>
      <c r="D37" s="80"/>
      <c r="E37" s="80"/>
      <c r="F37" s="80"/>
      <c r="G37" s="72"/>
      <c r="H37" s="40"/>
    </row>
    <row r="38" spans="1:29" ht="18" customHeight="1" x14ac:dyDescent="0.15">
      <c r="G38" s="80"/>
      <c r="H38" s="81"/>
    </row>
    <row r="39" spans="1:29" ht="11.25" customHeight="1" x14ac:dyDescent="0.15">
      <c r="H39" s="80"/>
      <c r="N39" s="80"/>
      <c r="O39" s="80"/>
      <c r="P39" s="80"/>
      <c r="Q39" s="80"/>
    </row>
    <row r="41" spans="1:29" x14ac:dyDescent="0.15">
      <c r="I41" s="80"/>
      <c r="J41" s="80"/>
      <c r="K41" s="80"/>
      <c r="L41" s="80"/>
      <c r="M41" s="80"/>
    </row>
    <row r="44" spans="1:29" x14ac:dyDescent="0.15">
      <c r="E44" s="82"/>
    </row>
    <row r="49" spans="11:11" x14ac:dyDescent="0.15">
      <c r="K49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I50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47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1" si="0">_xlfn.RANK.EQ(F6,                                                                                                                                                                                                            $F$6:$F$31)</f>
        <v>1</v>
      </c>
      <c r="B6" s="33" t="s">
        <v>10</v>
      </c>
      <c r="C6" s="34">
        <v>100</v>
      </c>
      <c r="D6" s="34">
        <v>117</v>
      </c>
      <c r="E6" s="34">
        <f t="shared" ref="E6:E31" si="1">SUM(C6:D6)</f>
        <v>217</v>
      </c>
      <c r="F6" s="35">
        <f t="shared" ref="F6:F31" si="2">ROUND(E6/$E$32,3)*100</f>
        <v>28.7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63</v>
      </c>
      <c r="D7" s="34">
        <v>132</v>
      </c>
      <c r="E7" s="34">
        <f t="shared" si="1"/>
        <v>195</v>
      </c>
      <c r="F7" s="35">
        <f t="shared" si="2"/>
        <v>25.8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93</v>
      </c>
      <c r="D8" s="34">
        <v>12</v>
      </c>
      <c r="E8" s="34">
        <f t="shared" si="1"/>
        <v>105</v>
      </c>
      <c r="F8" s="35">
        <f t="shared" si="2"/>
        <v>13.900000000000002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10</v>
      </c>
      <c r="D9" s="34">
        <v>61</v>
      </c>
      <c r="E9" s="34">
        <f t="shared" si="1"/>
        <v>71</v>
      </c>
      <c r="F9" s="35">
        <f t="shared" si="2"/>
        <v>9.4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42</v>
      </c>
      <c r="D10" s="34">
        <v>28</v>
      </c>
      <c r="E10" s="34">
        <f t="shared" si="1"/>
        <v>70</v>
      </c>
      <c r="F10" s="35">
        <f t="shared" si="2"/>
        <v>9.3000000000000007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3.4000000000000004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11</v>
      </c>
      <c r="D12" s="34">
        <v>4</v>
      </c>
      <c r="E12" s="34">
        <f t="shared" si="1"/>
        <v>15</v>
      </c>
      <c r="F12" s="35">
        <f t="shared" si="2"/>
        <v>2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1.2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8</v>
      </c>
      <c r="B14" s="38" t="s">
        <v>17</v>
      </c>
      <c r="C14" s="34">
        <v>9</v>
      </c>
      <c r="D14" s="34">
        <v>0</v>
      </c>
      <c r="E14" s="34">
        <f t="shared" si="1"/>
        <v>9</v>
      </c>
      <c r="F14" s="35">
        <f t="shared" si="2"/>
        <v>1.2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5</v>
      </c>
      <c r="D15" s="34">
        <v>1</v>
      </c>
      <c r="E15" s="34">
        <f t="shared" si="1"/>
        <v>6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22</v>
      </c>
      <c r="C17" s="34">
        <v>3</v>
      </c>
      <c r="D17" s="34">
        <v>1</v>
      </c>
      <c r="E17" s="34">
        <f t="shared" si="1"/>
        <v>4</v>
      </c>
      <c r="F17" s="35">
        <f t="shared" si="2"/>
        <v>0.5</v>
      </c>
      <c r="G17" s="39"/>
      <c r="H17" s="50">
        <v>1</v>
      </c>
      <c r="I17" s="51" t="s">
        <v>10</v>
      </c>
      <c r="J17" s="52">
        <v>100</v>
      </c>
      <c r="K17" s="52">
        <v>117</v>
      </c>
      <c r="L17" s="52">
        <v>217</v>
      </c>
      <c r="M17" s="53">
        <f t="shared" ref="M17:M25" si="3">ROUND(L17/$E$32,3)*100</f>
        <v>28.7</v>
      </c>
      <c r="N17" s="31"/>
    </row>
    <row r="18" spans="1:19" ht="20.100000000000001" customHeight="1" x14ac:dyDescent="0.15">
      <c r="A18" s="32">
        <f t="shared" si="0"/>
        <v>12</v>
      </c>
      <c r="B18" s="38" t="s">
        <v>23</v>
      </c>
      <c r="C18" s="34">
        <v>3</v>
      </c>
      <c r="D18" s="34">
        <v>1</v>
      </c>
      <c r="E18" s="34">
        <f t="shared" si="1"/>
        <v>4</v>
      </c>
      <c r="F18" s="35">
        <f t="shared" si="2"/>
        <v>0.5</v>
      </c>
      <c r="G18" s="39"/>
      <c r="H18" s="50">
        <v>2</v>
      </c>
      <c r="I18" s="54" t="s">
        <v>11</v>
      </c>
      <c r="J18" s="55">
        <v>63</v>
      </c>
      <c r="K18" s="55">
        <v>132</v>
      </c>
      <c r="L18" s="52">
        <v>195</v>
      </c>
      <c r="M18" s="56">
        <f t="shared" si="3"/>
        <v>25.8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24</v>
      </c>
      <c r="C19" s="34">
        <v>3</v>
      </c>
      <c r="D19" s="34">
        <v>0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93</v>
      </c>
      <c r="K19" s="55">
        <v>12</v>
      </c>
      <c r="L19" s="52">
        <v>105</v>
      </c>
      <c r="M19" s="56">
        <f t="shared" si="3"/>
        <v>13.900000000000002</v>
      </c>
      <c r="N19" s="31"/>
    </row>
    <row r="20" spans="1:19" ht="20.100000000000001" customHeight="1" x14ac:dyDescent="0.15">
      <c r="A20" s="32">
        <f t="shared" si="0"/>
        <v>14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13</v>
      </c>
      <c r="J20" s="55">
        <v>10</v>
      </c>
      <c r="K20" s="55">
        <v>61</v>
      </c>
      <c r="L20" s="52">
        <v>71</v>
      </c>
      <c r="M20" s="56">
        <f t="shared" si="3"/>
        <v>9.4</v>
      </c>
      <c r="N20" s="31"/>
    </row>
    <row r="21" spans="1:19" ht="20.100000000000001" customHeight="1" x14ac:dyDescent="0.15">
      <c r="A21" s="32">
        <f t="shared" si="0"/>
        <v>16</v>
      </c>
      <c r="B21" s="38" t="s">
        <v>43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39"/>
      <c r="H21" s="50">
        <v>5</v>
      </c>
      <c r="I21" s="54" t="s">
        <v>14</v>
      </c>
      <c r="J21" s="55">
        <v>42</v>
      </c>
      <c r="K21" s="55">
        <v>28</v>
      </c>
      <c r="L21" s="52">
        <v>70</v>
      </c>
      <c r="M21" s="56">
        <f t="shared" si="3"/>
        <v>9.3000000000000007</v>
      </c>
    </row>
    <row r="22" spans="1:19" ht="20.100000000000001" customHeight="1" x14ac:dyDescent="0.15">
      <c r="A22" s="32">
        <f t="shared" si="0"/>
        <v>16</v>
      </c>
      <c r="B22" s="42" t="s">
        <v>44</v>
      </c>
      <c r="C22" s="34">
        <v>1</v>
      </c>
      <c r="D22" s="34">
        <v>1</v>
      </c>
      <c r="E22" s="34">
        <f t="shared" si="1"/>
        <v>2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3.4000000000000004</v>
      </c>
    </row>
    <row r="23" spans="1:19" ht="20.100000000000001" customHeight="1" x14ac:dyDescent="0.15">
      <c r="A23" s="32">
        <f t="shared" si="0"/>
        <v>16</v>
      </c>
      <c r="B23" s="38" t="s">
        <v>30</v>
      </c>
      <c r="C23" s="34">
        <v>1</v>
      </c>
      <c r="D23" s="34">
        <v>1</v>
      </c>
      <c r="E23" s="34">
        <f t="shared" si="1"/>
        <v>2</v>
      </c>
      <c r="F23" s="35">
        <f t="shared" si="2"/>
        <v>0.3</v>
      </c>
      <c r="G23" s="39"/>
      <c r="H23" s="50">
        <v>7</v>
      </c>
      <c r="I23" s="54" t="s">
        <v>29</v>
      </c>
      <c r="J23" s="55">
        <v>11</v>
      </c>
      <c r="K23" s="55">
        <v>4</v>
      </c>
      <c r="L23" s="52">
        <v>15</v>
      </c>
      <c r="M23" s="56">
        <f t="shared" si="3"/>
        <v>2</v>
      </c>
    </row>
    <row r="24" spans="1:19" ht="20.100000000000001" customHeight="1" x14ac:dyDescent="0.15">
      <c r="A24" s="32">
        <f t="shared" si="0"/>
        <v>16</v>
      </c>
      <c r="B24" s="38" t="s">
        <v>32</v>
      </c>
      <c r="C24" s="34">
        <v>0</v>
      </c>
      <c r="D24" s="34">
        <v>2</v>
      </c>
      <c r="E24" s="34">
        <f t="shared" si="1"/>
        <v>2</v>
      </c>
      <c r="F24" s="35">
        <f t="shared" si="2"/>
        <v>0.3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1.2</v>
      </c>
    </row>
    <row r="25" spans="1:19" ht="20.100000000000001" customHeight="1" x14ac:dyDescent="0.15">
      <c r="A25" s="32">
        <f t="shared" si="0"/>
        <v>20</v>
      </c>
      <c r="B25" s="38" t="s">
        <v>45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9</v>
      </c>
      <c r="K25" s="60">
        <v>0</v>
      </c>
      <c r="L25" s="61">
        <v>9</v>
      </c>
      <c r="M25" s="62">
        <f t="shared" si="3"/>
        <v>1.2</v>
      </c>
    </row>
    <row r="26" spans="1:19" ht="20.100000000000001" customHeight="1" x14ac:dyDescent="0.15">
      <c r="A26" s="32">
        <f t="shared" si="0"/>
        <v>20</v>
      </c>
      <c r="B26" s="38" t="s">
        <v>34</v>
      </c>
      <c r="C26" s="34">
        <v>0</v>
      </c>
      <c r="D26" s="34">
        <v>1</v>
      </c>
      <c r="E26" s="34">
        <f t="shared" si="1"/>
        <v>1</v>
      </c>
      <c r="F26" s="35">
        <f t="shared" si="2"/>
        <v>0.1</v>
      </c>
      <c r="G26" s="39"/>
      <c r="H26" s="63"/>
      <c r="I26" s="64" t="s">
        <v>33</v>
      </c>
      <c r="J26" s="65">
        <v>24</v>
      </c>
      <c r="K26" s="65">
        <v>15</v>
      </c>
      <c r="L26" s="66">
        <v>39</v>
      </c>
      <c r="M26" s="67">
        <f>ROUND(L26/$E$32,3)*100</f>
        <v>5.2</v>
      </c>
    </row>
    <row r="27" spans="1:19" ht="20.100000000000001" customHeight="1" x14ac:dyDescent="0.15">
      <c r="A27" s="32">
        <f t="shared" si="0"/>
        <v>20</v>
      </c>
      <c r="B27" s="38" t="s">
        <v>31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377</v>
      </c>
      <c r="K27" s="69">
        <f>SUM(K17:K26)</f>
        <v>379</v>
      </c>
      <c r="L27" s="69">
        <f>SUM(L17:L26)</f>
        <v>756</v>
      </c>
      <c r="M27" s="70">
        <f>SUM(M17:M26)</f>
        <v>100.10000000000002</v>
      </c>
    </row>
    <row r="28" spans="1:19" ht="20.100000000000001" customHeight="1" x14ac:dyDescent="0.15">
      <c r="A28" s="32">
        <f t="shared" si="0"/>
        <v>20</v>
      </c>
      <c r="B28" s="38" t="s">
        <v>48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customHeight="1" x14ac:dyDescent="0.15">
      <c r="A29" s="32">
        <f t="shared" si="0"/>
        <v>20</v>
      </c>
      <c r="B29" s="42" t="s">
        <v>35</v>
      </c>
      <c r="C29" s="34">
        <v>0</v>
      </c>
      <c r="D29" s="34">
        <v>1</v>
      </c>
      <c r="E29" s="34">
        <f t="shared" si="1"/>
        <v>1</v>
      </c>
      <c r="F29" s="74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hidden="1" customHeight="1" x14ac:dyDescent="0.15">
      <c r="A30" s="32">
        <f t="shared" si="0"/>
        <v>25</v>
      </c>
      <c r="B30" s="38" t="s">
        <v>36</v>
      </c>
      <c r="C30" s="34">
        <v>0</v>
      </c>
      <c r="D30" s="34">
        <v>0</v>
      </c>
      <c r="E30" s="34">
        <f t="shared" si="1"/>
        <v>0</v>
      </c>
      <c r="F30" s="35">
        <f t="shared" si="2"/>
        <v>0</v>
      </c>
      <c r="G30" s="68"/>
      <c r="H30" s="40"/>
      <c r="J30" s="69"/>
      <c r="K30" s="69"/>
      <c r="L30" s="69"/>
      <c r="M30" s="70"/>
    </row>
    <row r="31" spans="1:19" ht="20.100000000000001" hidden="1" customHeight="1" x14ac:dyDescent="0.15">
      <c r="A31" s="32">
        <f t="shared" si="0"/>
        <v>25</v>
      </c>
      <c r="B31" s="42" t="s">
        <v>37</v>
      </c>
      <c r="C31" s="34">
        <v>0</v>
      </c>
      <c r="D31" s="34">
        <v>0</v>
      </c>
      <c r="E31" s="34">
        <f t="shared" si="1"/>
        <v>0</v>
      </c>
      <c r="F31" s="35">
        <f t="shared" si="2"/>
        <v>0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72"/>
      <c r="B32" s="73" t="s">
        <v>38</v>
      </c>
      <c r="C32" s="74">
        <f>SUM(C6:C31)</f>
        <v>377</v>
      </c>
      <c r="D32" s="74">
        <f>SUM(D6:D31)</f>
        <v>379</v>
      </c>
      <c r="E32" s="74">
        <f>SUM(E6:E31)</f>
        <v>756</v>
      </c>
      <c r="F32" s="75">
        <f>SUM(F6:F31)</f>
        <v>99.999999999999986</v>
      </c>
      <c r="G32" s="68"/>
      <c r="H32" s="40"/>
      <c r="J32" s="69"/>
      <c r="K32" s="69"/>
      <c r="L32" s="69"/>
      <c r="M32" s="70"/>
    </row>
    <row r="33" spans="1:29" ht="18" customHeight="1" x14ac:dyDescent="0.15">
      <c r="A33" s="39"/>
      <c r="B33" s="36"/>
      <c r="C33" s="76"/>
      <c r="D33" s="76"/>
      <c r="E33" s="29"/>
      <c r="F33" s="39"/>
      <c r="G33" s="72"/>
      <c r="H33" s="40"/>
      <c r="I33" s="41" t="s">
        <v>39</v>
      </c>
      <c r="J33" s="49"/>
      <c r="K33" s="49"/>
      <c r="L33" s="49"/>
      <c r="M33" s="49"/>
    </row>
    <row r="34" spans="1:29" ht="18" customHeight="1" x14ac:dyDescent="0.15">
      <c r="A34" s="39"/>
      <c r="B34" s="36"/>
      <c r="C34" s="76"/>
      <c r="D34" s="76"/>
      <c r="E34" s="29"/>
      <c r="F34" s="39"/>
      <c r="G34" s="39"/>
      <c r="H34" s="40"/>
      <c r="I34" s="77" t="s">
        <v>40</v>
      </c>
      <c r="J34" s="49"/>
      <c r="K34" s="49"/>
      <c r="L34" s="49"/>
      <c r="M34" s="49"/>
    </row>
    <row r="35" spans="1:29" ht="18" customHeight="1" x14ac:dyDescent="0.15">
      <c r="A35" s="39"/>
      <c r="B35" s="36"/>
      <c r="C35" s="76"/>
      <c r="D35" s="76"/>
      <c r="E35" s="29"/>
      <c r="F35" s="39"/>
      <c r="G35" s="39"/>
      <c r="H35" s="40"/>
      <c r="I35" s="77" t="s">
        <v>46</v>
      </c>
      <c r="V35" s="78"/>
      <c r="W35" s="78"/>
      <c r="X35" s="78"/>
      <c r="Y35" s="78"/>
      <c r="Z35" s="78"/>
      <c r="AA35" s="78"/>
      <c r="AB35" s="78"/>
      <c r="AC35" s="78"/>
    </row>
    <row r="36" spans="1:29" ht="18" customHeight="1" x14ac:dyDescent="0.15">
      <c r="A36" s="39"/>
      <c r="B36" s="79"/>
      <c r="C36" s="76"/>
      <c r="D36" s="76"/>
      <c r="E36" s="29"/>
      <c r="F36" s="39"/>
      <c r="G36" s="39"/>
      <c r="H36" s="40"/>
      <c r="Q36" s="78"/>
      <c r="R36" s="78"/>
      <c r="S36" s="78"/>
      <c r="T36" s="78"/>
      <c r="U36" s="78"/>
    </row>
    <row r="37" spans="1:29" ht="18" customHeight="1" x14ac:dyDescent="0.15">
      <c r="A37" s="72"/>
      <c r="B37" s="79"/>
      <c r="C37" s="76"/>
      <c r="D37" s="76"/>
      <c r="E37" s="76"/>
      <c r="F37" s="72"/>
      <c r="G37" s="39"/>
      <c r="H37" s="40"/>
    </row>
    <row r="38" spans="1:29" ht="18" customHeight="1" x14ac:dyDescent="0.15">
      <c r="A38" s="80"/>
      <c r="C38" s="80"/>
      <c r="D38" s="80"/>
      <c r="E38" s="80"/>
      <c r="F38" s="80"/>
      <c r="G38" s="72"/>
      <c r="H38" s="40"/>
    </row>
    <row r="39" spans="1:29" ht="18" customHeight="1" x14ac:dyDescent="0.15">
      <c r="G39" s="80"/>
      <c r="H39" s="81"/>
    </row>
    <row r="40" spans="1:29" ht="11.25" customHeight="1" x14ac:dyDescent="0.15">
      <c r="H40" s="80"/>
      <c r="N40" s="80"/>
      <c r="O40" s="80"/>
      <c r="P40" s="80"/>
      <c r="Q40" s="80"/>
    </row>
    <row r="42" spans="1:29" x14ac:dyDescent="0.15">
      <c r="I42" s="80"/>
      <c r="J42" s="80"/>
      <c r="K42" s="80"/>
      <c r="L42" s="80"/>
      <c r="M42" s="80"/>
    </row>
    <row r="45" spans="1:29" x14ac:dyDescent="0.15">
      <c r="E45" s="82"/>
    </row>
    <row r="50" spans="11:11" x14ac:dyDescent="0.15">
      <c r="K50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I51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49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2" si="0">_xlfn.RANK.EQ(F6,                                                                                                                                                                                                            $F$6:$F$32)</f>
        <v>1</v>
      </c>
      <c r="B6" s="33" t="s">
        <v>10</v>
      </c>
      <c r="C6" s="34">
        <v>101</v>
      </c>
      <c r="D6" s="34">
        <v>119</v>
      </c>
      <c r="E6" s="34">
        <f t="shared" ref="E6:E32" si="1">SUM(C6:D6)</f>
        <v>220</v>
      </c>
      <c r="F6" s="35">
        <f t="shared" ref="F6:F32" si="2">ROUND(E6/$E$33,3)*100</f>
        <v>28.199999999999996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72</v>
      </c>
      <c r="D7" s="34">
        <v>129</v>
      </c>
      <c r="E7" s="34">
        <f t="shared" si="1"/>
        <v>201</v>
      </c>
      <c r="F7" s="35">
        <f t="shared" si="2"/>
        <v>25.8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109</v>
      </c>
      <c r="D8" s="34">
        <v>12</v>
      </c>
      <c r="E8" s="34">
        <f t="shared" si="1"/>
        <v>121</v>
      </c>
      <c r="F8" s="35">
        <f t="shared" si="2"/>
        <v>15.5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13</v>
      </c>
      <c r="C9" s="34">
        <v>10</v>
      </c>
      <c r="D9" s="34">
        <v>61</v>
      </c>
      <c r="E9" s="34">
        <f t="shared" si="1"/>
        <v>71</v>
      </c>
      <c r="F9" s="35">
        <f t="shared" si="2"/>
        <v>9.1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14</v>
      </c>
      <c r="C10" s="34">
        <v>42</v>
      </c>
      <c r="D10" s="34">
        <v>28</v>
      </c>
      <c r="E10" s="34">
        <f t="shared" si="1"/>
        <v>70</v>
      </c>
      <c r="F10" s="35">
        <f t="shared" si="2"/>
        <v>9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3.3000000000000003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11</v>
      </c>
      <c r="D12" s="34">
        <v>4</v>
      </c>
      <c r="E12" s="34">
        <f t="shared" si="1"/>
        <v>15</v>
      </c>
      <c r="F12" s="35">
        <f t="shared" si="2"/>
        <v>1.9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1.2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17</v>
      </c>
      <c r="C14" s="34">
        <v>8</v>
      </c>
      <c r="D14" s="34">
        <v>0</v>
      </c>
      <c r="E14" s="34">
        <f t="shared" si="1"/>
        <v>8</v>
      </c>
      <c r="F14" s="35">
        <f t="shared" si="2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5</v>
      </c>
      <c r="D15" s="34">
        <v>1</v>
      </c>
      <c r="E15" s="34">
        <f t="shared" si="1"/>
        <v>6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23</v>
      </c>
      <c r="C17" s="34">
        <v>3</v>
      </c>
      <c r="D17" s="34">
        <v>1</v>
      </c>
      <c r="E17" s="34">
        <f t="shared" si="1"/>
        <v>4</v>
      </c>
      <c r="F17" s="35">
        <f t="shared" si="2"/>
        <v>0.5</v>
      </c>
      <c r="G17" s="39"/>
      <c r="H17" s="50">
        <v>1</v>
      </c>
      <c r="I17" s="51" t="s">
        <v>10</v>
      </c>
      <c r="J17" s="52">
        <v>101</v>
      </c>
      <c r="K17" s="52">
        <v>119</v>
      </c>
      <c r="L17" s="52">
        <v>220</v>
      </c>
      <c r="M17" s="53">
        <f t="shared" ref="M17:M25" si="3">ROUND(L17/$E$33,3)*100</f>
        <v>28.199999999999996</v>
      </c>
      <c r="N17" s="31"/>
    </row>
    <row r="18" spans="1:19" ht="20.100000000000001" customHeight="1" x14ac:dyDescent="0.15">
      <c r="A18" s="32">
        <f t="shared" si="0"/>
        <v>13</v>
      </c>
      <c r="B18" s="38" t="s">
        <v>24</v>
      </c>
      <c r="C18" s="34">
        <v>3</v>
      </c>
      <c r="D18" s="34">
        <v>0</v>
      </c>
      <c r="E18" s="34">
        <f t="shared" si="1"/>
        <v>3</v>
      </c>
      <c r="F18" s="35">
        <f t="shared" si="2"/>
        <v>0.4</v>
      </c>
      <c r="G18" s="39"/>
      <c r="H18" s="50">
        <v>2</v>
      </c>
      <c r="I18" s="54" t="s">
        <v>11</v>
      </c>
      <c r="J18" s="55">
        <v>72</v>
      </c>
      <c r="K18" s="55">
        <v>129</v>
      </c>
      <c r="L18" s="52">
        <v>201</v>
      </c>
      <c r="M18" s="56">
        <f t="shared" si="3"/>
        <v>25.8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22</v>
      </c>
      <c r="C19" s="34">
        <v>2</v>
      </c>
      <c r="D19" s="34">
        <v>1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109</v>
      </c>
      <c r="K19" s="55">
        <v>12</v>
      </c>
      <c r="L19" s="52">
        <v>121</v>
      </c>
      <c r="M19" s="56">
        <f t="shared" si="3"/>
        <v>15.5</v>
      </c>
      <c r="N19" s="31"/>
    </row>
    <row r="20" spans="1:19" ht="20.100000000000001" customHeight="1" x14ac:dyDescent="0.15">
      <c r="A20" s="32">
        <f t="shared" si="0"/>
        <v>13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13</v>
      </c>
      <c r="J20" s="55">
        <v>10</v>
      </c>
      <c r="K20" s="55">
        <v>61</v>
      </c>
      <c r="L20" s="52">
        <v>71</v>
      </c>
      <c r="M20" s="56">
        <f t="shared" si="3"/>
        <v>9.1</v>
      </c>
      <c r="N20" s="31"/>
    </row>
    <row r="21" spans="1:19" ht="20.100000000000001" customHeight="1" x14ac:dyDescent="0.15">
      <c r="A21" s="32">
        <f t="shared" si="0"/>
        <v>16</v>
      </c>
      <c r="B21" s="38" t="s">
        <v>43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39"/>
      <c r="H21" s="50">
        <v>5</v>
      </c>
      <c r="I21" s="54" t="s">
        <v>14</v>
      </c>
      <c r="J21" s="55">
        <v>42</v>
      </c>
      <c r="K21" s="55">
        <v>28</v>
      </c>
      <c r="L21" s="52">
        <v>70</v>
      </c>
      <c r="M21" s="56">
        <f t="shared" si="3"/>
        <v>9</v>
      </c>
    </row>
    <row r="22" spans="1:19" ht="20.100000000000001" customHeight="1" x14ac:dyDescent="0.15">
      <c r="A22" s="32">
        <f t="shared" si="0"/>
        <v>16</v>
      </c>
      <c r="B22" s="42" t="s">
        <v>44</v>
      </c>
      <c r="C22" s="34">
        <v>1</v>
      </c>
      <c r="D22" s="34">
        <v>1</v>
      </c>
      <c r="E22" s="34">
        <f t="shared" si="1"/>
        <v>2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3.3000000000000003</v>
      </c>
    </row>
    <row r="23" spans="1:19" ht="20.100000000000001" customHeight="1" x14ac:dyDescent="0.15">
      <c r="A23" s="32">
        <f t="shared" si="0"/>
        <v>16</v>
      </c>
      <c r="B23" s="38" t="s">
        <v>30</v>
      </c>
      <c r="C23" s="34">
        <v>1</v>
      </c>
      <c r="D23" s="34">
        <v>1</v>
      </c>
      <c r="E23" s="34">
        <f t="shared" si="1"/>
        <v>2</v>
      </c>
      <c r="F23" s="35">
        <f t="shared" si="2"/>
        <v>0.3</v>
      </c>
      <c r="G23" s="39"/>
      <c r="H23" s="50">
        <v>7</v>
      </c>
      <c r="I23" s="54" t="s">
        <v>29</v>
      </c>
      <c r="J23" s="55">
        <v>11</v>
      </c>
      <c r="K23" s="55">
        <v>4</v>
      </c>
      <c r="L23" s="52">
        <v>15</v>
      </c>
      <c r="M23" s="56">
        <f t="shared" si="3"/>
        <v>1.9</v>
      </c>
    </row>
    <row r="24" spans="1:19" ht="20.100000000000001" customHeight="1" x14ac:dyDescent="0.15">
      <c r="A24" s="32">
        <f t="shared" si="0"/>
        <v>16</v>
      </c>
      <c r="B24" s="38" t="s">
        <v>32</v>
      </c>
      <c r="C24" s="34">
        <v>0</v>
      </c>
      <c r="D24" s="34">
        <v>2</v>
      </c>
      <c r="E24" s="34">
        <f t="shared" si="1"/>
        <v>2</v>
      </c>
      <c r="F24" s="35">
        <f t="shared" si="2"/>
        <v>0.3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1.2</v>
      </c>
    </row>
    <row r="25" spans="1:19" ht="20.100000000000001" customHeight="1" x14ac:dyDescent="0.15">
      <c r="A25" s="32">
        <f t="shared" si="0"/>
        <v>20</v>
      </c>
      <c r="B25" s="38" t="s">
        <v>45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8</v>
      </c>
      <c r="K25" s="60">
        <v>0</v>
      </c>
      <c r="L25" s="61">
        <v>8</v>
      </c>
      <c r="M25" s="62">
        <f t="shared" si="3"/>
        <v>1</v>
      </c>
    </row>
    <row r="26" spans="1:19" ht="20.100000000000001" customHeight="1" x14ac:dyDescent="0.15">
      <c r="A26" s="32">
        <f t="shared" si="0"/>
        <v>20</v>
      </c>
      <c r="B26" s="42" t="s">
        <v>37</v>
      </c>
      <c r="C26" s="34">
        <v>1</v>
      </c>
      <c r="D26" s="34">
        <v>0</v>
      </c>
      <c r="E26" s="34">
        <f t="shared" si="1"/>
        <v>1</v>
      </c>
      <c r="F26" s="35">
        <f t="shared" si="2"/>
        <v>0.1</v>
      </c>
      <c r="G26" s="39"/>
      <c r="H26" s="63"/>
      <c r="I26" s="64" t="s">
        <v>33</v>
      </c>
      <c r="J26" s="65">
        <v>24</v>
      </c>
      <c r="K26" s="65">
        <v>15</v>
      </c>
      <c r="L26" s="66">
        <v>39</v>
      </c>
      <c r="M26" s="67">
        <f>ROUND(L26/$E$33,3)*100</f>
        <v>5</v>
      </c>
    </row>
    <row r="27" spans="1:19" ht="20.100000000000001" customHeight="1" x14ac:dyDescent="0.15">
      <c r="A27" s="32">
        <f t="shared" si="0"/>
        <v>20</v>
      </c>
      <c r="B27" s="38" t="s">
        <v>34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402</v>
      </c>
      <c r="K27" s="69">
        <f>SUM(K17:K26)</f>
        <v>378</v>
      </c>
      <c r="L27" s="69">
        <f>SUM(L17:L26)</f>
        <v>780</v>
      </c>
      <c r="M27" s="70">
        <f>SUM(M17:M26)</f>
        <v>100</v>
      </c>
    </row>
    <row r="28" spans="1:19" ht="20.100000000000001" customHeight="1" x14ac:dyDescent="0.15">
      <c r="A28" s="32">
        <f t="shared" si="0"/>
        <v>20</v>
      </c>
      <c r="B28" s="38" t="s">
        <v>31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customHeight="1" x14ac:dyDescent="0.15">
      <c r="A29" s="32">
        <f t="shared" si="0"/>
        <v>20</v>
      </c>
      <c r="B29" s="38" t="s">
        <v>48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20</v>
      </c>
      <c r="B30" s="42" t="s">
        <v>50</v>
      </c>
      <c r="C30" s="34">
        <v>0</v>
      </c>
      <c r="D30" s="34">
        <v>1</v>
      </c>
      <c r="E30" s="34">
        <f t="shared" si="1"/>
        <v>1</v>
      </c>
      <c r="F30" s="74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26</v>
      </c>
      <c r="B31" s="42" t="s">
        <v>35</v>
      </c>
      <c r="C31" s="34">
        <v>0</v>
      </c>
      <c r="D31" s="34">
        <v>0</v>
      </c>
      <c r="E31" s="34">
        <f t="shared" si="1"/>
        <v>0</v>
      </c>
      <c r="F31" s="74">
        <f t="shared" si="2"/>
        <v>0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26</v>
      </c>
      <c r="B32" s="38" t="s">
        <v>36</v>
      </c>
      <c r="C32" s="34">
        <v>0</v>
      </c>
      <c r="D32" s="34">
        <v>0</v>
      </c>
      <c r="E32" s="34">
        <f t="shared" si="1"/>
        <v>0</v>
      </c>
      <c r="F32" s="35">
        <f t="shared" si="2"/>
        <v>0</v>
      </c>
      <c r="G32" s="68"/>
      <c r="H32" s="40"/>
      <c r="J32" s="69"/>
      <c r="K32" s="69"/>
      <c r="L32" s="69"/>
      <c r="M32" s="70"/>
    </row>
    <row r="33" spans="1:29" ht="20.100000000000001" customHeight="1" x14ac:dyDescent="0.15">
      <c r="A33" s="72"/>
      <c r="B33" s="73" t="s">
        <v>38</v>
      </c>
      <c r="C33" s="74">
        <f>SUM(C6:C32)</f>
        <v>402</v>
      </c>
      <c r="D33" s="74">
        <f>SUM(D6:D32)</f>
        <v>378</v>
      </c>
      <c r="E33" s="74">
        <f>SUM(E6:E32)</f>
        <v>780</v>
      </c>
      <c r="F33" s="75">
        <f>SUM(F6:F32)</f>
        <v>100.09999999999997</v>
      </c>
      <c r="G33" s="68"/>
      <c r="H33" s="40"/>
      <c r="J33" s="69"/>
      <c r="K33" s="69"/>
      <c r="L33" s="69"/>
      <c r="M33" s="70"/>
    </row>
    <row r="34" spans="1:29" ht="18" customHeight="1" x14ac:dyDescent="0.15">
      <c r="A34" s="39"/>
      <c r="B34" s="36"/>
      <c r="C34" s="76"/>
      <c r="D34" s="76"/>
      <c r="E34" s="29"/>
      <c r="F34" s="39"/>
      <c r="G34" s="72"/>
      <c r="H34" s="40"/>
      <c r="I34" s="41" t="s">
        <v>39</v>
      </c>
      <c r="J34" s="49"/>
      <c r="K34" s="49"/>
      <c r="L34" s="49"/>
      <c r="M34" s="49"/>
    </row>
    <row r="35" spans="1:29" ht="18" customHeight="1" x14ac:dyDescent="0.15">
      <c r="A35" s="39"/>
      <c r="B35" s="36"/>
      <c r="C35" s="76"/>
      <c r="D35" s="76"/>
      <c r="E35" s="29"/>
      <c r="F35" s="39"/>
      <c r="G35" s="39"/>
      <c r="H35" s="40"/>
      <c r="I35" s="77" t="s">
        <v>40</v>
      </c>
      <c r="J35" s="49"/>
      <c r="K35" s="49"/>
      <c r="L35" s="49"/>
      <c r="M35" s="49"/>
    </row>
    <row r="36" spans="1:29" ht="18" customHeight="1" x14ac:dyDescent="0.15">
      <c r="A36" s="39"/>
      <c r="B36" s="36"/>
      <c r="C36" s="76"/>
      <c r="D36" s="76"/>
      <c r="E36" s="29"/>
      <c r="F36" s="39"/>
      <c r="G36" s="39"/>
      <c r="H36" s="40"/>
      <c r="I36" s="77" t="s">
        <v>46</v>
      </c>
      <c r="V36" s="78"/>
      <c r="W36" s="78"/>
      <c r="X36" s="78"/>
      <c r="Y36" s="78"/>
      <c r="Z36" s="78"/>
      <c r="AA36" s="78"/>
      <c r="AB36" s="78"/>
      <c r="AC36" s="78"/>
    </row>
    <row r="37" spans="1:29" ht="18" customHeight="1" x14ac:dyDescent="0.15">
      <c r="A37" s="39"/>
      <c r="B37" s="79"/>
      <c r="C37" s="76"/>
      <c r="D37" s="76"/>
      <c r="E37" s="29"/>
      <c r="F37" s="39"/>
      <c r="G37" s="39"/>
      <c r="H37" s="40"/>
      <c r="Q37" s="78"/>
      <c r="R37" s="78"/>
      <c r="S37" s="78"/>
      <c r="T37" s="78"/>
      <c r="U37" s="78"/>
    </row>
    <row r="38" spans="1:29" ht="18" customHeight="1" x14ac:dyDescent="0.15">
      <c r="A38" s="72"/>
      <c r="B38" s="79"/>
      <c r="C38" s="76"/>
      <c r="D38" s="76"/>
      <c r="E38" s="76"/>
      <c r="F38" s="72"/>
      <c r="G38" s="39"/>
      <c r="H38" s="40"/>
    </row>
    <row r="39" spans="1:29" ht="18" customHeight="1" x14ac:dyDescent="0.15">
      <c r="A39" s="80"/>
      <c r="C39" s="80"/>
      <c r="D39" s="80"/>
      <c r="E39" s="80"/>
      <c r="F39" s="80"/>
      <c r="G39" s="72"/>
      <c r="H39" s="40"/>
    </row>
    <row r="40" spans="1:29" ht="18" customHeight="1" x14ac:dyDescent="0.15">
      <c r="G40" s="80"/>
      <c r="H40" s="81"/>
    </row>
    <row r="41" spans="1:29" ht="11.25" customHeight="1" x14ac:dyDescent="0.15">
      <c r="H41" s="80"/>
      <c r="N41" s="80"/>
      <c r="O41" s="80"/>
      <c r="P41" s="80"/>
      <c r="Q41" s="80"/>
    </row>
    <row r="43" spans="1:29" x14ac:dyDescent="0.15">
      <c r="I43" s="80"/>
      <c r="J43" s="80"/>
      <c r="K43" s="80"/>
      <c r="L43" s="80"/>
      <c r="M43" s="80"/>
    </row>
    <row r="46" spans="1:29" x14ac:dyDescent="0.15">
      <c r="E46" s="82"/>
    </row>
    <row r="51" spans="11:11" x14ac:dyDescent="0.15">
      <c r="K51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I52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6.6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51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3" si="0">_xlfn.RANK.EQ(F6,                                                                                                                                                                                                            $F$6:$F$33)</f>
        <v>1</v>
      </c>
      <c r="B6" s="33" t="s">
        <v>10</v>
      </c>
      <c r="C6" s="34">
        <v>100</v>
      </c>
      <c r="D6" s="34">
        <v>116</v>
      </c>
      <c r="E6" s="34">
        <f t="shared" ref="E6:E33" si="1">SUM(C6:D6)</f>
        <v>216</v>
      </c>
      <c r="F6" s="35">
        <f t="shared" ref="F6:F33" si="2">ROUND(E6/$E$34,3)*100</f>
        <v>27.1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70</v>
      </c>
      <c r="D7" s="34">
        <v>128</v>
      </c>
      <c r="E7" s="34">
        <f t="shared" si="1"/>
        <v>198</v>
      </c>
      <c r="F7" s="35">
        <f t="shared" si="2"/>
        <v>24.8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132</v>
      </c>
      <c r="D8" s="34">
        <v>12</v>
      </c>
      <c r="E8" s="34">
        <f t="shared" si="1"/>
        <v>144</v>
      </c>
      <c r="F8" s="35">
        <f t="shared" si="2"/>
        <v>18.099999999999998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42</v>
      </c>
      <c r="D9" s="34">
        <v>32</v>
      </c>
      <c r="E9" s="34">
        <f t="shared" si="1"/>
        <v>74</v>
      </c>
      <c r="F9" s="35">
        <f t="shared" si="2"/>
        <v>9.3000000000000007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10</v>
      </c>
      <c r="D10" s="34">
        <v>60</v>
      </c>
      <c r="E10" s="34">
        <f t="shared" si="1"/>
        <v>70</v>
      </c>
      <c r="F10" s="35">
        <f t="shared" si="2"/>
        <v>8.7999999999999989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3.3000000000000003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11</v>
      </c>
      <c r="D12" s="34">
        <v>4</v>
      </c>
      <c r="E12" s="34">
        <f t="shared" si="1"/>
        <v>15</v>
      </c>
      <c r="F12" s="35">
        <f t="shared" si="2"/>
        <v>1.9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10</v>
      </c>
      <c r="D13" s="34">
        <v>0</v>
      </c>
      <c r="E13" s="34">
        <f t="shared" si="1"/>
        <v>10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17</v>
      </c>
      <c r="C14" s="34">
        <v>7</v>
      </c>
      <c r="D14" s="34">
        <v>0</v>
      </c>
      <c r="E14" s="34">
        <f t="shared" si="1"/>
        <v>7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10</v>
      </c>
      <c r="B15" s="38" t="s">
        <v>19</v>
      </c>
      <c r="C15" s="34">
        <v>5</v>
      </c>
      <c r="D15" s="34">
        <v>1</v>
      </c>
      <c r="E15" s="34">
        <f t="shared" si="1"/>
        <v>6</v>
      </c>
      <c r="F15" s="35">
        <f t="shared" si="2"/>
        <v>0.8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10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23</v>
      </c>
      <c r="C17" s="34">
        <v>3</v>
      </c>
      <c r="D17" s="34">
        <v>1</v>
      </c>
      <c r="E17" s="34">
        <f t="shared" si="1"/>
        <v>4</v>
      </c>
      <c r="F17" s="35">
        <f t="shared" si="2"/>
        <v>0.5</v>
      </c>
      <c r="G17" s="39"/>
      <c r="H17" s="50">
        <v>1</v>
      </c>
      <c r="I17" s="51" t="s">
        <v>10</v>
      </c>
      <c r="J17" s="52">
        <v>100</v>
      </c>
      <c r="K17" s="52">
        <v>116</v>
      </c>
      <c r="L17" s="52">
        <v>216</v>
      </c>
      <c r="M17" s="53">
        <f t="shared" ref="M17:M25" si="3">ROUND(L17/$E$34,3)*100</f>
        <v>27.1</v>
      </c>
      <c r="N17" s="31"/>
    </row>
    <row r="18" spans="1:19" ht="20.100000000000001" customHeight="1" x14ac:dyDescent="0.15">
      <c r="A18" s="32">
        <f t="shared" si="0"/>
        <v>13</v>
      </c>
      <c r="B18" s="38" t="s">
        <v>24</v>
      </c>
      <c r="C18" s="34">
        <v>3</v>
      </c>
      <c r="D18" s="34">
        <v>0</v>
      </c>
      <c r="E18" s="34">
        <f t="shared" si="1"/>
        <v>3</v>
      </c>
      <c r="F18" s="35">
        <f t="shared" si="2"/>
        <v>0.4</v>
      </c>
      <c r="G18" s="39"/>
      <c r="H18" s="50">
        <v>2</v>
      </c>
      <c r="I18" s="54" t="s">
        <v>11</v>
      </c>
      <c r="J18" s="55">
        <v>70</v>
      </c>
      <c r="K18" s="55">
        <v>128</v>
      </c>
      <c r="L18" s="52">
        <v>198</v>
      </c>
      <c r="M18" s="56">
        <f t="shared" si="3"/>
        <v>24.8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13</v>
      </c>
      <c r="B19" s="38" t="s">
        <v>25</v>
      </c>
      <c r="C19" s="34">
        <v>2</v>
      </c>
      <c r="D19" s="34">
        <v>1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132</v>
      </c>
      <c r="K19" s="55">
        <v>12</v>
      </c>
      <c r="L19" s="52">
        <v>144</v>
      </c>
      <c r="M19" s="56">
        <f t="shared" si="3"/>
        <v>18.099999999999998</v>
      </c>
      <c r="N19" s="31"/>
    </row>
    <row r="20" spans="1:19" ht="20.100000000000001" customHeight="1" x14ac:dyDescent="0.15">
      <c r="A20" s="32">
        <f t="shared" si="0"/>
        <v>15</v>
      </c>
      <c r="B20" s="38" t="s">
        <v>22</v>
      </c>
      <c r="C20" s="34">
        <v>2</v>
      </c>
      <c r="D20" s="34">
        <v>0</v>
      </c>
      <c r="E20" s="34">
        <f t="shared" si="1"/>
        <v>2</v>
      </c>
      <c r="F20" s="35">
        <f t="shared" si="2"/>
        <v>0.3</v>
      </c>
      <c r="G20" s="39"/>
      <c r="H20" s="50">
        <v>4</v>
      </c>
      <c r="I20" s="54" t="s">
        <v>14</v>
      </c>
      <c r="J20" s="55">
        <v>42</v>
      </c>
      <c r="K20" s="55">
        <v>32</v>
      </c>
      <c r="L20" s="52">
        <v>74</v>
      </c>
      <c r="M20" s="56">
        <f t="shared" si="3"/>
        <v>9.3000000000000007</v>
      </c>
      <c r="N20" s="31"/>
    </row>
    <row r="21" spans="1:19" ht="20.100000000000001" customHeight="1" x14ac:dyDescent="0.15">
      <c r="A21" s="32">
        <f t="shared" si="0"/>
        <v>15</v>
      </c>
      <c r="B21" s="42" t="s">
        <v>44</v>
      </c>
      <c r="C21" s="34">
        <v>1</v>
      </c>
      <c r="D21" s="34">
        <v>1</v>
      </c>
      <c r="E21" s="34">
        <f t="shared" si="1"/>
        <v>2</v>
      </c>
      <c r="F21" s="35">
        <f t="shared" si="2"/>
        <v>0.3</v>
      </c>
      <c r="G21" s="39"/>
      <c r="H21" s="50">
        <v>5</v>
      </c>
      <c r="I21" s="54" t="s">
        <v>13</v>
      </c>
      <c r="J21" s="55">
        <v>10</v>
      </c>
      <c r="K21" s="55">
        <v>60</v>
      </c>
      <c r="L21" s="52">
        <v>70</v>
      </c>
      <c r="M21" s="56">
        <f t="shared" si="3"/>
        <v>8.7999999999999989</v>
      </c>
    </row>
    <row r="22" spans="1:19" ht="20.100000000000001" customHeight="1" x14ac:dyDescent="0.15">
      <c r="A22" s="32">
        <f t="shared" si="0"/>
        <v>15</v>
      </c>
      <c r="B22" s="38" t="s">
        <v>30</v>
      </c>
      <c r="C22" s="34">
        <v>1</v>
      </c>
      <c r="D22" s="34">
        <v>1</v>
      </c>
      <c r="E22" s="34">
        <f t="shared" si="1"/>
        <v>2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3.3000000000000003</v>
      </c>
    </row>
    <row r="23" spans="1:19" ht="20.100000000000001" customHeight="1" x14ac:dyDescent="0.15">
      <c r="A23" s="32">
        <f t="shared" si="0"/>
        <v>15</v>
      </c>
      <c r="B23" s="38" t="s">
        <v>32</v>
      </c>
      <c r="C23" s="34">
        <v>0</v>
      </c>
      <c r="D23" s="34">
        <v>2</v>
      </c>
      <c r="E23" s="34">
        <f t="shared" si="1"/>
        <v>2</v>
      </c>
      <c r="F23" s="35">
        <f t="shared" si="2"/>
        <v>0.3</v>
      </c>
      <c r="G23" s="39"/>
      <c r="H23" s="50">
        <v>7</v>
      </c>
      <c r="I23" s="54" t="s">
        <v>29</v>
      </c>
      <c r="J23" s="55">
        <v>11</v>
      </c>
      <c r="K23" s="55">
        <v>4</v>
      </c>
      <c r="L23" s="52">
        <v>15</v>
      </c>
      <c r="M23" s="56">
        <f t="shared" si="3"/>
        <v>1.9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18</v>
      </c>
      <c r="J24" s="55">
        <v>10</v>
      </c>
      <c r="K24" s="55">
        <v>0</v>
      </c>
      <c r="L24" s="52">
        <v>10</v>
      </c>
      <c r="M24" s="56">
        <f t="shared" si="3"/>
        <v>1.3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7</v>
      </c>
      <c r="K25" s="60">
        <v>0</v>
      </c>
      <c r="L25" s="61">
        <v>7</v>
      </c>
      <c r="M25" s="62">
        <f t="shared" si="3"/>
        <v>0.89999999999999991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74">
        <f t="shared" si="2"/>
        <v>0.1</v>
      </c>
      <c r="G26" s="39"/>
      <c r="H26" s="63"/>
      <c r="I26" s="64" t="s">
        <v>33</v>
      </c>
      <c r="J26" s="65">
        <v>24</v>
      </c>
      <c r="K26" s="65">
        <v>13</v>
      </c>
      <c r="L26" s="66">
        <v>37</v>
      </c>
      <c r="M26" s="67">
        <f>ROUND(L26/$E$34,3)*100</f>
        <v>4.5999999999999996</v>
      </c>
    </row>
    <row r="27" spans="1:19" ht="20.100000000000001" customHeight="1" x14ac:dyDescent="0.15">
      <c r="A27" s="32">
        <f t="shared" si="0"/>
        <v>19</v>
      </c>
      <c r="B27" s="38" t="s">
        <v>34</v>
      </c>
      <c r="C27" s="34">
        <v>0</v>
      </c>
      <c r="D27" s="34">
        <v>1</v>
      </c>
      <c r="E27" s="34">
        <f t="shared" si="1"/>
        <v>1</v>
      </c>
      <c r="F27" s="35">
        <f t="shared" si="2"/>
        <v>0.1</v>
      </c>
      <c r="G27" s="68"/>
      <c r="H27" s="40"/>
      <c r="J27" s="69">
        <f>SUM(J17:J26)</f>
        <v>422</v>
      </c>
      <c r="K27" s="69">
        <f>SUM(K17:K26)</f>
        <v>375</v>
      </c>
      <c r="L27" s="69">
        <f>SUM(L17:L26)</f>
        <v>797</v>
      </c>
      <c r="M27" s="70">
        <f>SUM(M17:M26)</f>
        <v>100.1</v>
      </c>
    </row>
    <row r="28" spans="1:19" ht="20.100000000000001" customHeight="1" x14ac:dyDescent="0.15">
      <c r="A28" s="32">
        <f t="shared" si="0"/>
        <v>19</v>
      </c>
      <c r="B28" s="38" t="s">
        <v>31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/>
      <c r="K28" s="69"/>
      <c r="L28" s="69"/>
      <c r="M28" s="70"/>
    </row>
    <row r="29" spans="1:19" ht="20.100000000000001" customHeight="1" x14ac:dyDescent="0.15">
      <c r="A29" s="32">
        <f t="shared" si="0"/>
        <v>19</v>
      </c>
      <c r="B29" s="38" t="s">
        <v>48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42" t="s">
        <v>50</v>
      </c>
      <c r="C30" s="34">
        <v>0</v>
      </c>
      <c r="D30" s="34">
        <v>1</v>
      </c>
      <c r="E30" s="34">
        <f t="shared" si="1"/>
        <v>1</v>
      </c>
      <c r="F30" s="74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hidden="1" customHeight="1" x14ac:dyDescent="0.15">
      <c r="A31" s="32">
        <f t="shared" si="0"/>
        <v>26</v>
      </c>
      <c r="B31" s="38" t="s">
        <v>43</v>
      </c>
      <c r="C31" s="34">
        <v>0</v>
      </c>
      <c r="D31" s="34">
        <v>0</v>
      </c>
      <c r="E31" s="34">
        <f t="shared" si="1"/>
        <v>0</v>
      </c>
      <c r="F31" s="35">
        <f t="shared" si="2"/>
        <v>0</v>
      </c>
      <c r="G31" s="68"/>
      <c r="H31" s="40"/>
      <c r="J31" s="69"/>
      <c r="K31" s="69"/>
      <c r="L31" s="69"/>
      <c r="M31" s="70"/>
    </row>
    <row r="32" spans="1:19" ht="20.100000000000001" hidden="1" customHeight="1" x14ac:dyDescent="0.15">
      <c r="A32" s="32">
        <f t="shared" si="0"/>
        <v>26</v>
      </c>
      <c r="B32" s="42" t="s">
        <v>35</v>
      </c>
      <c r="C32" s="34">
        <v>0</v>
      </c>
      <c r="D32" s="34">
        <v>0</v>
      </c>
      <c r="E32" s="34">
        <f t="shared" si="1"/>
        <v>0</v>
      </c>
      <c r="F32" s="74">
        <f t="shared" si="2"/>
        <v>0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26</v>
      </c>
      <c r="B33" s="38" t="s">
        <v>36</v>
      </c>
      <c r="C33" s="34">
        <v>0</v>
      </c>
      <c r="D33" s="34">
        <v>0</v>
      </c>
      <c r="E33" s="34">
        <f t="shared" si="1"/>
        <v>0</v>
      </c>
      <c r="F33" s="35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customHeight="1" x14ac:dyDescent="0.15">
      <c r="A34" s="72"/>
      <c r="B34" s="73" t="s">
        <v>38</v>
      </c>
      <c r="C34" s="74">
        <f>SUM(C6:C33)</f>
        <v>422</v>
      </c>
      <c r="D34" s="74">
        <f>SUM(D6:D33)</f>
        <v>375</v>
      </c>
      <c r="E34" s="74">
        <f>SUM(E6:E33)</f>
        <v>797</v>
      </c>
      <c r="F34" s="75">
        <f>SUM(F6:F33)</f>
        <v>100.29999999999995</v>
      </c>
      <c r="G34" s="68"/>
      <c r="H34" s="40"/>
      <c r="J34" s="69"/>
      <c r="K34" s="69"/>
      <c r="L34" s="69"/>
      <c r="M34" s="70"/>
    </row>
    <row r="35" spans="1:29" ht="18" customHeight="1" x14ac:dyDescent="0.15">
      <c r="A35" s="39"/>
      <c r="B35" s="36"/>
      <c r="C35" s="76"/>
      <c r="D35" s="76"/>
      <c r="E35" s="29"/>
      <c r="F35" s="39"/>
      <c r="G35" s="72"/>
      <c r="H35" s="40"/>
      <c r="I35" s="41" t="s">
        <v>39</v>
      </c>
      <c r="J35" s="49"/>
      <c r="K35" s="49"/>
      <c r="L35" s="49"/>
      <c r="M35" s="49"/>
    </row>
    <row r="36" spans="1:29" ht="18" customHeight="1" x14ac:dyDescent="0.15">
      <c r="A36" s="39"/>
      <c r="B36" s="36"/>
      <c r="C36" s="76"/>
      <c r="D36" s="76"/>
      <c r="E36" s="29"/>
      <c r="F36" s="39"/>
      <c r="G36" s="39"/>
      <c r="H36" s="40"/>
      <c r="I36" s="77" t="s">
        <v>40</v>
      </c>
      <c r="J36" s="49"/>
      <c r="K36" s="49"/>
      <c r="L36" s="49"/>
      <c r="M36" s="49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46</v>
      </c>
      <c r="V37" s="78"/>
      <c r="W37" s="78"/>
      <c r="X37" s="78"/>
      <c r="Y37" s="78"/>
      <c r="Z37" s="78"/>
      <c r="AA37" s="78"/>
      <c r="AB37" s="78"/>
      <c r="AC37" s="78"/>
    </row>
    <row r="38" spans="1:29" ht="18" customHeight="1" x14ac:dyDescent="0.15">
      <c r="A38" s="39"/>
      <c r="B38" s="79"/>
      <c r="C38" s="76"/>
      <c r="D38" s="76"/>
      <c r="E38" s="29"/>
      <c r="F38" s="39"/>
      <c r="G38" s="39"/>
      <c r="H38" s="40"/>
      <c r="Q38" s="78"/>
      <c r="R38" s="78"/>
      <c r="S38" s="78"/>
      <c r="T38" s="78"/>
      <c r="U38" s="78"/>
    </row>
    <row r="39" spans="1:29" ht="18" customHeight="1" x14ac:dyDescent="0.15">
      <c r="A39" s="72"/>
      <c r="B39" s="79"/>
      <c r="C39" s="76"/>
      <c r="D39" s="76"/>
      <c r="E39" s="76"/>
      <c r="F39" s="72"/>
      <c r="G39" s="39"/>
      <c r="H39" s="40"/>
    </row>
    <row r="40" spans="1:29" ht="18" customHeight="1" x14ac:dyDescent="0.15">
      <c r="A40" s="80"/>
      <c r="C40" s="80"/>
      <c r="D40" s="80"/>
      <c r="E40" s="80"/>
      <c r="F40" s="80"/>
      <c r="G40" s="72"/>
      <c r="H40" s="40"/>
    </row>
    <row r="41" spans="1:29" ht="18" customHeight="1" x14ac:dyDescent="0.15">
      <c r="G41" s="80"/>
      <c r="H41" s="81"/>
    </row>
    <row r="42" spans="1:29" ht="11.25" customHeight="1" x14ac:dyDescent="0.15">
      <c r="H42" s="80"/>
      <c r="N42" s="80"/>
      <c r="O42" s="80"/>
      <c r="P42" s="80"/>
      <c r="Q42" s="80"/>
    </row>
    <row r="44" spans="1:29" x14ac:dyDescent="0.15">
      <c r="I44" s="80"/>
      <c r="J44" s="80"/>
      <c r="K44" s="80"/>
      <c r="L44" s="80"/>
      <c r="M44" s="80"/>
    </row>
    <row r="47" spans="1:29" x14ac:dyDescent="0.15">
      <c r="E47" s="82"/>
    </row>
    <row r="52" spans="11:11" x14ac:dyDescent="0.15">
      <c r="K52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53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100</v>
      </c>
      <c r="D6" s="34">
        <v>115</v>
      </c>
      <c r="E6" s="34">
        <f t="shared" ref="E6:E34" si="1">SUM(C6:D6)</f>
        <v>215</v>
      </c>
      <c r="F6" s="35">
        <f t="shared" ref="F6:F34" si="2">ROUND(E6/$E$35,3)*100</f>
        <v>27.500000000000004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71</v>
      </c>
      <c r="D7" s="34">
        <v>128</v>
      </c>
      <c r="E7" s="34">
        <f t="shared" si="1"/>
        <v>199</v>
      </c>
      <c r="F7" s="35">
        <f t="shared" si="2"/>
        <v>25.4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101</v>
      </c>
      <c r="D8" s="34">
        <v>12</v>
      </c>
      <c r="E8" s="34">
        <f t="shared" si="1"/>
        <v>113</v>
      </c>
      <c r="F8" s="35">
        <f t="shared" si="2"/>
        <v>14.499999999999998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42</v>
      </c>
      <c r="D9" s="34">
        <v>42</v>
      </c>
      <c r="E9" s="34">
        <f t="shared" si="1"/>
        <v>84</v>
      </c>
      <c r="F9" s="35">
        <f t="shared" si="2"/>
        <v>10.7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10</v>
      </c>
      <c r="D10" s="34">
        <v>60</v>
      </c>
      <c r="E10" s="34">
        <f t="shared" si="1"/>
        <v>70</v>
      </c>
      <c r="F10" s="35">
        <f t="shared" si="2"/>
        <v>9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3.3000000000000003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9</v>
      </c>
      <c r="D12" s="34">
        <v>5</v>
      </c>
      <c r="E12" s="34">
        <f t="shared" si="1"/>
        <v>14</v>
      </c>
      <c r="F12" s="35">
        <f t="shared" si="2"/>
        <v>1.7999999999999998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10</v>
      </c>
      <c r="D13" s="34">
        <v>0</v>
      </c>
      <c r="E13" s="34">
        <f t="shared" si="1"/>
        <v>10</v>
      </c>
      <c r="F13" s="35">
        <f t="shared" si="2"/>
        <v>1.3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17</v>
      </c>
      <c r="C14" s="34">
        <v>7</v>
      </c>
      <c r="D14" s="34">
        <v>0</v>
      </c>
      <c r="E14" s="34">
        <f t="shared" si="1"/>
        <v>7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19</v>
      </c>
      <c r="C15" s="34">
        <v>6</v>
      </c>
      <c r="D15" s="34">
        <v>1</v>
      </c>
      <c r="E15" s="34">
        <f t="shared" si="1"/>
        <v>7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20</v>
      </c>
      <c r="C16" s="34">
        <v>4</v>
      </c>
      <c r="D16" s="34">
        <v>2</v>
      </c>
      <c r="E16" s="34">
        <f t="shared" si="1"/>
        <v>6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23</v>
      </c>
      <c r="C17" s="34">
        <v>4</v>
      </c>
      <c r="D17" s="34">
        <v>1</v>
      </c>
      <c r="E17" s="34">
        <f t="shared" si="1"/>
        <v>5</v>
      </c>
      <c r="F17" s="35">
        <f t="shared" si="2"/>
        <v>0.6</v>
      </c>
      <c r="G17" s="39"/>
      <c r="H17" s="50">
        <v>1</v>
      </c>
      <c r="I17" s="51" t="s">
        <v>10</v>
      </c>
      <c r="J17" s="52">
        <v>100</v>
      </c>
      <c r="K17" s="52">
        <v>115</v>
      </c>
      <c r="L17" s="52">
        <v>215</v>
      </c>
      <c r="M17" s="53">
        <f t="shared" ref="M17:M26" si="3">ROUND(L17/$E$35,3)*100</f>
        <v>27.500000000000004</v>
      </c>
      <c r="N17" s="31"/>
    </row>
    <row r="18" spans="1:19" ht="20.100000000000001" customHeight="1" x14ac:dyDescent="0.15">
      <c r="A18" s="32">
        <f t="shared" si="0"/>
        <v>13</v>
      </c>
      <c r="B18" s="38" t="s">
        <v>22</v>
      </c>
      <c r="C18" s="34">
        <v>3</v>
      </c>
      <c r="D18" s="34">
        <v>1</v>
      </c>
      <c r="E18" s="34">
        <f t="shared" si="1"/>
        <v>4</v>
      </c>
      <c r="F18" s="35">
        <f t="shared" si="2"/>
        <v>0.5</v>
      </c>
      <c r="G18" s="39"/>
      <c r="H18" s="50">
        <v>2</v>
      </c>
      <c r="I18" s="54" t="s">
        <v>11</v>
      </c>
      <c r="J18" s="55">
        <v>71</v>
      </c>
      <c r="K18" s="55">
        <v>128</v>
      </c>
      <c r="L18" s="52">
        <v>199</v>
      </c>
      <c r="M18" s="56">
        <f t="shared" si="3"/>
        <v>25.4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24</v>
      </c>
      <c r="C19" s="34">
        <v>3</v>
      </c>
      <c r="D19" s="34">
        <v>0</v>
      </c>
      <c r="E19" s="34">
        <f t="shared" si="1"/>
        <v>3</v>
      </c>
      <c r="F19" s="35">
        <f t="shared" si="2"/>
        <v>0.4</v>
      </c>
      <c r="G19" s="39"/>
      <c r="H19" s="50">
        <v>3</v>
      </c>
      <c r="I19" s="54" t="s">
        <v>12</v>
      </c>
      <c r="J19" s="55">
        <v>101</v>
      </c>
      <c r="K19" s="55">
        <v>12</v>
      </c>
      <c r="L19" s="52">
        <v>113</v>
      </c>
      <c r="M19" s="56">
        <f t="shared" si="3"/>
        <v>14.499999999999998</v>
      </c>
      <c r="N19" s="31"/>
    </row>
    <row r="20" spans="1:19" ht="20.100000000000001" customHeight="1" x14ac:dyDescent="0.15">
      <c r="A20" s="32">
        <f t="shared" si="0"/>
        <v>14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14</v>
      </c>
      <c r="J20" s="55">
        <v>42</v>
      </c>
      <c r="K20" s="55">
        <v>42</v>
      </c>
      <c r="L20" s="52">
        <v>84</v>
      </c>
      <c r="M20" s="56">
        <f t="shared" si="3"/>
        <v>10.7</v>
      </c>
      <c r="N20" s="31"/>
    </row>
    <row r="21" spans="1:19" ht="20.100000000000001" customHeight="1" x14ac:dyDescent="0.15">
      <c r="A21" s="32">
        <f t="shared" si="0"/>
        <v>14</v>
      </c>
      <c r="B21" s="38" t="s">
        <v>30</v>
      </c>
      <c r="C21" s="34">
        <v>2</v>
      </c>
      <c r="D21" s="34">
        <v>1</v>
      </c>
      <c r="E21" s="34">
        <f t="shared" si="1"/>
        <v>3</v>
      </c>
      <c r="F21" s="35">
        <f t="shared" si="2"/>
        <v>0.4</v>
      </c>
      <c r="G21" s="39"/>
      <c r="H21" s="50">
        <v>5</v>
      </c>
      <c r="I21" s="54" t="s">
        <v>13</v>
      </c>
      <c r="J21" s="55">
        <v>10</v>
      </c>
      <c r="K21" s="55">
        <v>60</v>
      </c>
      <c r="L21" s="52">
        <v>70</v>
      </c>
      <c r="M21" s="56">
        <f t="shared" si="3"/>
        <v>9</v>
      </c>
    </row>
    <row r="22" spans="1:19" ht="20.100000000000001" customHeight="1" x14ac:dyDescent="0.15">
      <c r="A22" s="32">
        <f t="shared" si="0"/>
        <v>17</v>
      </c>
      <c r="B22" s="42" t="s">
        <v>44</v>
      </c>
      <c r="C22" s="34">
        <v>1</v>
      </c>
      <c r="D22" s="34">
        <v>1</v>
      </c>
      <c r="E22" s="34">
        <f t="shared" si="1"/>
        <v>2</v>
      </c>
      <c r="F22" s="35">
        <f t="shared" si="2"/>
        <v>0.3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3.3000000000000003</v>
      </c>
    </row>
    <row r="23" spans="1:19" ht="20.100000000000001" customHeight="1" x14ac:dyDescent="0.15">
      <c r="A23" s="32">
        <f t="shared" si="0"/>
        <v>17</v>
      </c>
      <c r="B23" s="38" t="s">
        <v>32</v>
      </c>
      <c r="C23" s="34">
        <v>0</v>
      </c>
      <c r="D23" s="34">
        <v>2</v>
      </c>
      <c r="E23" s="34">
        <f t="shared" si="1"/>
        <v>2</v>
      </c>
      <c r="F23" s="35">
        <f t="shared" si="2"/>
        <v>0.3</v>
      </c>
      <c r="G23" s="39"/>
      <c r="H23" s="50">
        <v>7</v>
      </c>
      <c r="I23" s="54" t="s">
        <v>29</v>
      </c>
      <c r="J23" s="55">
        <v>9</v>
      </c>
      <c r="K23" s="55">
        <v>5</v>
      </c>
      <c r="L23" s="52">
        <v>14</v>
      </c>
      <c r="M23" s="56">
        <f t="shared" si="3"/>
        <v>1.7999999999999998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18</v>
      </c>
      <c r="J24" s="55">
        <v>10</v>
      </c>
      <c r="K24" s="55">
        <v>0</v>
      </c>
      <c r="L24" s="52">
        <v>10</v>
      </c>
      <c r="M24" s="56">
        <f t="shared" si="3"/>
        <v>1.3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7</v>
      </c>
      <c r="K25" s="60">
        <v>0</v>
      </c>
      <c r="L25" s="84">
        <v>7</v>
      </c>
      <c r="M25" s="62">
        <f t="shared" si="3"/>
        <v>0.89999999999999991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74">
        <f t="shared" si="2"/>
        <v>0.1</v>
      </c>
      <c r="G26" s="39"/>
      <c r="H26" s="63"/>
      <c r="I26" s="59" t="s">
        <v>19</v>
      </c>
      <c r="J26" s="60">
        <v>6</v>
      </c>
      <c r="K26" s="60">
        <v>1</v>
      </c>
      <c r="L26" s="84">
        <v>7</v>
      </c>
      <c r="M26" s="62">
        <f t="shared" si="3"/>
        <v>0.89999999999999991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8"/>
      <c r="H27" s="40"/>
      <c r="I27" s="64" t="s">
        <v>33</v>
      </c>
      <c r="J27" s="65">
        <v>23</v>
      </c>
      <c r="K27" s="65">
        <v>14</v>
      </c>
      <c r="L27" s="66">
        <v>37</v>
      </c>
      <c r="M27" s="67">
        <f>ROUND(L27/$E$35,3)*100</f>
        <v>4.7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>
        <f>SUM(J17:J27)</f>
        <v>395</v>
      </c>
      <c r="K28" s="69">
        <f>SUM(K17:K27)</f>
        <v>387</v>
      </c>
      <c r="L28" s="69">
        <f>SUM(L17:L27)</f>
        <v>782</v>
      </c>
      <c r="M28" s="70">
        <f>SUM(M17:M27)</f>
        <v>100.00000000000001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1"/>
        <v>1</v>
      </c>
      <c r="F32" s="74">
        <f t="shared" si="2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1"/>
        <v>0</v>
      </c>
      <c r="F33" s="85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1"/>
        <v>0</v>
      </c>
      <c r="F34" s="35">
        <f t="shared" si="2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395</v>
      </c>
      <c r="D35" s="74">
        <f>SUM(D6:D34)</f>
        <v>387</v>
      </c>
      <c r="E35" s="74">
        <f>SUM(E6:E34)</f>
        <v>782</v>
      </c>
      <c r="F35" s="75">
        <f>SUM(F6:F34)</f>
        <v>99.899999999999963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41" t="s">
        <v>39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40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I39" s="77" t="s">
        <v>46</v>
      </c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6" spans="1:29" x14ac:dyDescent="0.15">
      <c r="I46" s="80"/>
      <c r="J46" s="80"/>
      <c r="K46" s="80"/>
      <c r="L46" s="80"/>
      <c r="M46" s="80"/>
    </row>
    <row r="48" spans="1:29" x14ac:dyDescent="0.15">
      <c r="E48" s="82"/>
    </row>
    <row r="54" spans="11:11" x14ac:dyDescent="0.15">
      <c r="K54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I55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55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98</v>
      </c>
      <c r="D6" s="34">
        <v>114</v>
      </c>
      <c r="E6" s="34">
        <f t="shared" ref="E6:E34" si="1">SUM(C6:D6)</f>
        <v>212</v>
      </c>
      <c r="F6" s="35">
        <f t="shared" ref="F6:F34" si="2">ROUND(E6/$E$35,3)*100</f>
        <v>25.900000000000002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1</v>
      </c>
      <c r="B7" s="38" t="s">
        <v>11</v>
      </c>
      <c r="C7" s="34">
        <v>73</v>
      </c>
      <c r="D7" s="34">
        <v>139</v>
      </c>
      <c r="E7" s="34">
        <f t="shared" si="1"/>
        <v>212</v>
      </c>
      <c r="F7" s="35">
        <f t="shared" si="2"/>
        <v>25.900000000000002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116</v>
      </c>
      <c r="D8" s="34">
        <v>12</v>
      </c>
      <c r="E8" s="34">
        <f t="shared" si="1"/>
        <v>128</v>
      </c>
      <c r="F8" s="35">
        <f t="shared" si="2"/>
        <v>15.6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49</v>
      </c>
      <c r="D9" s="34">
        <v>42</v>
      </c>
      <c r="E9" s="34">
        <f t="shared" si="1"/>
        <v>91</v>
      </c>
      <c r="F9" s="35">
        <f t="shared" si="2"/>
        <v>11.1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10</v>
      </c>
      <c r="D10" s="34">
        <v>62</v>
      </c>
      <c r="E10" s="34">
        <f t="shared" si="1"/>
        <v>72</v>
      </c>
      <c r="F10" s="35">
        <f t="shared" si="2"/>
        <v>8.7999999999999989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10</v>
      </c>
      <c r="E11" s="34">
        <f t="shared" si="1"/>
        <v>26</v>
      </c>
      <c r="F11" s="35">
        <f t="shared" si="2"/>
        <v>3.2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9</v>
      </c>
      <c r="D12" s="34">
        <v>5</v>
      </c>
      <c r="E12" s="34">
        <f t="shared" si="1"/>
        <v>14</v>
      </c>
      <c r="F12" s="35">
        <f t="shared" si="2"/>
        <v>1.7000000000000002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8</v>
      </c>
      <c r="B13" s="42" t="s">
        <v>18</v>
      </c>
      <c r="C13" s="34">
        <v>9</v>
      </c>
      <c r="D13" s="34">
        <v>0</v>
      </c>
      <c r="E13" s="34">
        <f t="shared" si="1"/>
        <v>9</v>
      </c>
      <c r="F13" s="35">
        <f t="shared" si="2"/>
        <v>1.0999999999999999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38" t="s">
        <v>17</v>
      </c>
      <c r="C14" s="34">
        <v>7</v>
      </c>
      <c r="D14" s="34">
        <v>0</v>
      </c>
      <c r="E14" s="34">
        <f t="shared" si="1"/>
        <v>7</v>
      </c>
      <c r="F14" s="35">
        <f t="shared" si="2"/>
        <v>0.89999999999999991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19</v>
      </c>
      <c r="C15" s="34">
        <v>6</v>
      </c>
      <c r="D15" s="34">
        <v>1</v>
      </c>
      <c r="E15" s="34">
        <f t="shared" si="1"/>
        <v>7</v>
      </c>
      <c r="F15" s="35">
        <f t="shared" si="2"/>
        <v>0.89999999999999991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9</v>
      </c>
      <c r="B16" s="42" t="s">
        <v>27</v>
      </c>
      <c r="C16" s="34">
        <v>4</v>
      </c>
      <c r="D16" s="34">
        <v>3</v>
      </c>
      <c r="E16" s="34">
        <f t="shared" si="1"/>
        <v>7</v>
      </c>
      <c r="F16" s="35">
        <f t="shared" si="2"/>
        <v>0.89999999999999991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20</v>
      </c>
      <c r="C17" s="34">
        <v>4</v>
      </c>
      <c r="D17" s="34">
        <v>2</v>
      </c>
      <c r="E17" s="34">
        <f t="shared" si="1"/>
        <v>6</v>
      </c>
      <c r="F17" s="35">
        <f t="shared" si="2"/>
        <v>0.70000000000000007</v>
      </c>
      <c r="G17" s="39"/>
      <c r="H17" s="50">
        <v>1</v>
      </c>
      <c r="I17" s="51" t="s">
        <v>10</v>
      </c>
      <c r="J17" s="52">
        <v>98</v>
      </c>
      <c r="K17" s="52">
        <v>114</v>
      </c>
      <c r="L17" s="52">
        <v>212</v>
      </c>
      <c r="M17" s="53">
        <f t="shared" ref="M17:M27" si="3">ROUND(L17/$E$35,3)*100</f>
        <v>25.900000000000002</v>
      </c>
      <c r="N17" s="31"/>
    </row>
    <row r="18" spans="1:19" ht="20.100000000000001" customHeight="1" x14ac:dyDescent="0.15">
      <c r="A18" s="32">
        <f t="shared" si="0"/>
        <v>13</v>
      </c>
      <c r="B18" s="38" t="s">
        <v>23</v>
      </c>
      <c r="C18" s="34">
        <v>4</v>
      </c>
      <c r="D18" s="34">
        <v>1</v>
      </c>
      <c r="E18" s="34">
        <f t="shared" si="1"/>
        <v>5</v>
      </c>
      <c r="F18" s="35">
        <f t="shared" si="2"/>
        <v>0.6</v>
      </c>
      <c r="G18" s="39"/>
      <c r="H18" s="50">
        <v>2</v>
      </c>
      <c r="I18" s="54" t="s">
        <v>11</v>
      </c>
      <c r="J18" s="55">
        <v>73</v>
      </c>
      <c r="K18" s="55">
        <v>139</v>
      </c>
      <c r="L18" s="52">
        <v>212</v>
      </c>
      <c r="M18" s="56">
        <f t="shared" si="3"/>
        <v>25.900000000000002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22</v>
      </c>
      <c r="C19" s="34">
        <v>3</v>
      </c>
      <c r="D19" s="34">
        <v>1</v>
      </c>
      <c r="E19" s="34">
        <f t="shared" si="1"/>
        <v>4</v>
      </c>
      <c r="F19" s="35">
        <f t="shared" si="2"/>
        <v>0.5</v>
      </c>
      <c r="G19" s="39"/>
      <c r="H19" s="50">
        <v>3</v>
      </c>
      <c r="I19" s="54" t="s">
        <v>12</v>
      </c>
      <c r="J19" s="55">
        <v>116</v>
      </c>
      <c r="K19" s="55">
        <v>12</v>
      </c>
      <c r="L19" s="52">
        <v>128</v>
      </c>
      <c r="M19" s="56">
        <f t="shared" si="3"/>
        <v>15.6</v>
      </c>
      <c r="N19" s="31"/>
    </row>
    <row r="20" spans="1:19" ht="20.100000000000001" customHeight="1" x14ac:dyDescent="0.15">
      <c r="A20" s="32">
        <f t="shared" si="0"/>
        <v>15</v>
      </c>
      <c r="B20" s="38" t="s">
        <v>25</v>
      </c>
      <c r="C20" s="34">
        <v>2</v>
      </c>
      <c r="D20" s="34">
        <v>1</v>
      </c>
      <c r="E20" s="34">
        <f t="shared" si="1"/>
        <v>3</v>
      </c>
      <c r="F20" s="35">
        <f t="shared" si="2"/>
        <v>0.4</v>
      </c>
      <c r="G20" s="39"/>
      <c r="H20" s="50">
        <v>4</v>
      </c>
      <c r="I20" s="54" t="s">
        <v>14</v>
      </c>
      <c r="J20" s="55">
        <v>49</v>
      </c>
      <c r="K20" s="55">
        <v>42</v>
      </c>
      <c r="L20" s="52">
        <v>91</v>
      </c>
      <c r="M20" s="56">
        <f t="shared" si="3"/>
        <v>11.1</v>
      </c>
      <c r="N20" s="31"/>
    </row>
    <row r="21" spans="1:19" ht="20.100000000000001" customHeight="1" x14ac:dyDescent="0.15">
      <c r="A21" s="32">
        <f t="shared" si="0"/>
        <v>15</v>
      </c>
      <c r="B21" s="38" t="s">
        <v>30</v>
      </c>
      <c r="C21" s="34">
        <v>2</v>
      </c>
      <c r="D21" s="34">
        <v>1</v>
      </c>
      <c r="E21" s="34">
        <f t="shared" si="1"/>
        <v>3</v>
      </c>
      <c r="F21" s="35">
        <f t="shared" si="2"/>
        <v>0.4</v>
      </c>
      <c r="G21" s="39"/>
      <c r="H21" s="50">
        <v>5</v>
      </c>
      <c r="I21" s="54" t="s">
        <v>13</v>
      </c>
      <c r="J21" s="55">
        <v>10</v>
      </c>
      <c r="K21" s="55">
        <v>62</v>
      </c>
      <c r="L21" s="52">
        <v>72</v>
      </c>
      <c r="M21" s="56">
        <f t="shared" si="3"/>
        <v>8.7999999999999989</v>
      </c>
    </row>
    <row r="22" spans="1:19" ht="20.100000000000001" customHeight="1" x14ac:dyDescent="0.15">
      <c r="A22" s="32">
        <f t="shared" si="0"/>
        <v>17</v>
      </c>
      <c r="B22" s="38" t="s">
        <v>24</v>
      </c>
      <c r="C22" s="34">
        <v>2</v>
      </c>
      <c r="D22" s="34">
        <v>0</v>
      </c>
      <c r="E22" s="34">
        <f t="shared" si="1"/>
        <v>2</v>
      </c>
      <c r="F22" s="35">
        <f t="shared" si="2"/>
        <v>0.2</v>
      </c>
      <c r="G22" s="39"/>
      <c r="H22" s="50">
        <v>6</v>
      </c>
      <c r="I22" s="54" t="s">
        <v>15</v>
      </c>
      <c r="J22" s="55">
        <v>16</v>
      </c>
      <c r="K22" s="55">
        <v>10</v>
      </c>
      <c r="L22" s="52">
        <v>26</v>
      </c>
      <c r="M22" s="56">
        <f t="shared" si="3"/>
        <v>3.2</v>
      </c>
    </row>
    <row r="23" spans="1:19" ht="20.100000000000001" customHeight="1" x14ac:dyDescent="0.15">
      <c r="A23" s="32">
        <f t="shared" si="0"/>
        <v>17</v>
      </c>
      <c r="B23" s="38" t="s">
        <v>32</v>
      </c>
      <c r="C23" s="34">
        <v>0</v>
      </c>
      <c r="D23" s="34">
        <v>2</v>
      </c>
      <c r="E23" s="34">
        <f t="shared" si="1"/>
        <v>2</v>
      </c>
      <c r="F23" s="35">
        <f t="shared" si="2"/>
        <v>0.2</v>
      </c>
      <c r="G23" s="39"/>
      <c r="H23" s="50">
        <v>7</v>
      </c>
      <c r="I23" s="54" t="s">
        <v>29</v>
      </c>
      <c r="J23" s="55">
        <v>9</v>
      </c>
      <c r="K23" s="55">
        <v>5</v>
      </c>
      <c r="L23" s="52">
        <v>14</v>
      </c>
      <c r="M23" s="56">
        <f t="shared" si="3"/>
        <v>1.7000000000000002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18</v>
      </c>
      <c r="J24" s="55">
        <v>9</v>
      </c>
      <c r="K24" s="55">
        <v>0</v>
      </c>
      <c r="L24" s="52">
        <v>9</v>
      </c>
      <c r="M24" s="56">
        <f t="shared" si="3"/>
        <v>1.0999999999999999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17</v>
      </c>
      <c r="J25" s="60">
        <v>7</v>
      </c>
      <c r="K25" s="60">
        <v>0</v>
      </c>
      <c r="L25" s="84">
        <v>7</v>
      </c>
      <c r="M25" s="62">
        <f t="shared" si="3"/>
        <v>0.89999999999999991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74">
        <f t="shared" si="2"/>
        <v>0.1</v>
      </c>
      <c r="G26" s="39"/>
      <c r="H26" s="63"/>
      <c r="I26" s="59" t="s">
        <v>19</v>
      </c>
      <c r="J26" s="60">
        <v>6</v>
      </c>
      <c r="K26" s="60">
        <v>1</v>
      </c>
      <c r="L26" s="84">
        <v>7</v>
      </c>
      <c r="M26" s="62">
        <f t="shared" si="3"/>
        <v>0.89999999999999991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8"/>
      <c r="H27" s="40"/>
      <c r="I27" s="59" t="s">
        <v>56</v>
      </c>
      <c r="J27" s="60">
        <v>4</v>
      </c>
      <c r="K27" s="60">
        <v>3</v>
      </c>
      <c r="L27" s="86">
        <v>7</v>
      </c>
      <c r="M27" s="62">
        <f t="shared" si="3"/>
        <v>0.89999999999999991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I28" s="64" t="s">
        <v>33</v>
      </c>
      <c r="J28" s="65">
        <v>21</v>
      </c>
      <c r="K28" s="65">
        <v>13</v>
      </c>
      <c r="L28" s="66">
        <v>34</v>
      </c>
      <c r="M28" s="67">
        <f>ROUND(L28/$E$35,3)*100</f>
        <v>4.2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>
        <f>SUM(J17:J28)</f>
        <v>418</v>
      </c>
      <c r="K29" s="69">
        <f>SUM(K17:K28)</f>
        <v>401</v>
      </c>
      <c r="L29" s="69">
        <f>SUM(L17:L28)</f>
        <v>819</v>
      </c>
      <c r="M29" s="70">
        <f>SUM(M17:M28)</f>
        <v>100.20000000000002</v>
      </c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1"/>
        <v>1</v>
      </c>
      <c r="F32" s="74">
        <f t="shared" si="2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1"/>
        <v>0</v>
      </c>
      <c r="F33" s="85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1"/>
        <v>0</v>
      </c>
      <c r="F34" s="35">
        <f t="shared" si="2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418</v>
      </c>
      <c r="D35" s="74">
        <f>SUM(D6:D34)</f>
        <v>401</v>
      </c>
      <c r="E35" s="74">
        <f>SUM(E6:E34)</f>
        <v>819</v>
      </c>
      <c r="F35" s="75">
        <f>SUM(F6:F34)</f>
        <v>99.899999999999977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41" t="s">
        <v>39</v>
      </c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40</v>
      </c>
      <c r="J37" s="69"/>
      <c r="K37" s="69"/>
      <c r="L37" s="69"/>
      <c r="M37" s="70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46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J39" s="49"/>
      <c r="K39" s="49"/>
      <c r="L39" s="49"/>
      <c r="M39" s="49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7" spans="1:29" x14ac:dyDescent="0.15">
      <c r="I47" s="80"/>
      <c r="J47" s="80"/>
      <c r="K47" s="80"/>
      <c r="L47" s="80"/>
      <c r="M47" s="80"/>
    </row>
    <row r="48" spans="1:29" x14ac:dyDescent="0.15">
      <c r="E48" s="82"/>
    </row>
    <row r="55" spans="11:11" x14ac:dyDescent="0.15">
      <c r="K55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3.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57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99</v>
      </c>
      <c r="D6" s="34">
        <v>114</v>
      </c>
      <c r="E6" s="34">
        <f t="shared" ref="E6:E34" si="1">SUM(C6:D6)</f>
        <v>213</v>
      </c>
      <c r="F6" s="35">
        <f t="shared" ref="F6:F34" si="2">ROUND(E6/$E$35,3)*100</f>
        <v>25.3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74</v>
      </c>
      <c r="D7" s="34">
        <v>138</v>
      </c>
      <c r="E7" s="34">
        <f t="shared" si="1"/>
        <v>212</v>
      </c>
      <c r="F7" s="35">
        <f t="shared" si="2"/>
        <v>25.2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107</v>
      </c>
      <c r="D8" s="34">
        <v>21</v>
      </c>
      <c r="E8" s="34">
        <f t="shared" si="1"/>
        <v>128</v>
      </c>
      <c r="F8" s="35">
        <f t="shared" si="2"/>
        <v>15.2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59</v>
      </c>
      <c r="D9" s="34">
        <v>44</v>
      </c>
      <c r="E9" s="34">
        <f t="shared" si="1"/>
        <v>103</v>
      </c>
      <c r="F9" s="35">
        <f t="shared" si="2"/>
        <v>12.2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10</v>
      </c>
      <c r="D10" s="34">
        <v>62</v>
      </c>
      <c r="E10" s="34">
        <f t="shared" si="1"/>
        <v>72</v>
      </c>
      <c r="F10" s="35">
        <f t="shared" si="2"/>
        <v>8.6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f t="shared" si="1"/>
        <v>25</v>
      </c>
      <c r="F11" s="35">
        <f t="shared" si="2"/>
        <v>3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f t="shared" si="1"/>
        <v>13</v>
      </c>
      <c r="F12" s="35">
        <f t="shared" si="2"/>
        <v>1.5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42" t="s">
        <v>27</v>
      </c>
      <c r="C13" s="34">
        <v>8</v>
      </c>
      <c r="D13" s="34">
        <v>5</v>
      </c>
      <c r="E13" s="34">
        <f t="shared" si="1"/>
        <v>13</v>
      </c>
      <c r="F13" s="35">
        <f t="shared" si="2"/>
        <v>1.5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f t="shared" si="1"/>
        <v>9</v>
      </c>
      <c r="F14" s="35">
        <f t="shared" si="2"/>
        <v>1.0999999999999999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17</v>
      </c>
      <c r="C15" s="34">
        <v>9</v>
      </c>
      <c r="D15" s="34">
        <v>0</v>
      </c>
      <c r="E15" s="34">
        <f t="shared" si="1"/>
        <v>9</v>
      </c>
      <c r="F15" s="35">
        <f t="shared" si="2"/>
        <v>1.0999999999999999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19</v>
      </c>
      <c r="C16" s="34">
        <v>6</v>
      </c>
      <c r="D16" s="34">
        <v>1</v>
      </c>
      <c r="E16" s="34">
        <f t="shared" si="1"/>
        <v>7</v>
      </c>
      <c r="F16" s="35">
        <f t="shared" si="2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11</v>
      </c>
      <c r="B17" s="38" t="s">
        <v>23</v>
      </c>
      <c r="C17" s="34">
        <v>6</v>
      </c>
      <c r="D17" s="34">
        <v>1</v>
      </c>
      <c r="E17" s="34">
        <f t="shared" si="1"/>
        <v>7</v>
      </c>
      <c r="F17" s="35">
        <f t="shared" si="2"/>
        <v>0.8</v>
      </c>
      <c r="G17" s="39"/>
      <c r="H17" s="50">
        <v>1</v>
      </c>
      <c r="I17" s="51" t="s">
        <v>10</v>
      </c>
      <c r="J17" s="52">
        <v>99</v>
      </c>
      <c r="K17" s="52">
        <v>114</v>
      </c>
      <c r="L17" s="52">
        <v>213</v>
      </c>
      <c r="M17" s="53">
        <f t="shared" ref="M17:M26" si="3">ROUND(L17/$E$35,3)*100</f>
        <v>25.3</v>
      </c>
      <c r="N17" s="31"/>
    </row>
    <row r="18" spans="1:19" ht="20.100000000000001" customHeight="1" x14ac:dyDescent="0.15">
      <c r="A18" s="32">
        <f t="shared" si="0"/>
        <v>13</v>
      </c>
      <c r="B18" s="38" t="s">
        <v>20</v>
      </c>
      <c r="C18" s="34">
        <v>3</v>
      </c>
      <c r="D18" s="34">
        <v>2</v>
      </c>
      <c r="E18" s="34">
        <f t="shared" si="1"/>
        <v>5</v>
      </c>
      <c r="F18" s="35">
        <f t="shared" si="2"/>
        <v>0.6</v>
      </c>
      <c r="G18" s="39"/>
      <c r="H18" s="50">
        <v>2</v>
      </c>
      <c r="I18" s="54" t="s">
        <v>11</v>
      </c>
      <c r="J18" s="55">
        <v>74</v>
      </c>
      <c r="K18" s="55">
        <v>138</v>
      </c>
      <c r="L18" s="52">
        <v>212</v>
      </c>
      <c r="M18" s="56">
        <f t="shared" si="3"/>
        <v>25.2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22</v>
      </c>
      <c r="C19" s="34">
        <v>3</v>
      </c>
      <c r="D19" s="34">
        <v>1</v>
      </c>
      <c r="E19" s="34">
        <f t="shared" si="1"/>
        <v>4</v>
      </c>
      <c r="F19" s="35">
        <f t="shared" si="2"/>
        <v>0.5</v>
      </c>
      <c r="G19" s="39"/>
      <c r="H19" s="50">
        <v>3</v>
      </c>
      <c r="I19" s="54" t="s">
        <v>12</v>
      </c>
      <c r="J19" s="55">
        <v>107</v>
      </c>
      <c r="K19" s="55">
        <v>21</v>
      </c>
      <c r="L19" s="52">
        <v>128</v>
      </c>
      <c r="M19" s="56">
        <f t="shared" si="3"/>
        <v>15.2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1</v>
      </c>
      <c r="E20" s="34">
        <f t="shared" si="1"/>
        <v>4</v>
      </c>
      <c r="F20" s="35">
        <f t="shared" si="2"/>
        <v>0.5</v>
      </c>
      <c r="G20" s="39"/>
      <c r="H20" s="50">
        <v>4</v>
      </c>
      <c r="I20" s="54" t="s">
        <v>14</v>
      </c>
      <c r="J20" s="55">
        <v>59</v>
      </c>
      <c r="K20" s="55">
        <v>44</v>
      </c>
      <c r="L20" s="52">
        <v>103</v>
      </c>
      <c r="M20" s="56">
        <f t="shared" si="3"/>
        <v>12.2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f t="shared" si="1"/>
        <v>3</v>
      </c>
      <c r="F21" s="35">
        <f t="shared" si="2"/>
        <v>0.4</v>
      </c>
      <c r="G21" s="39"/>
      <c r="H21" s="50">
        <v>5</v>
      </c>
      <c r="I21" s="54" t="s">
        <v>13</v>
      </c>
      <c r="J21" s="55">
        <v>10</v>
      </c>
      <c r="K21" s="55">
        <v>62</v>
      </c>
      <c r="L21" s="52">
        <v>72</v>
      </c>
      <c r="M21" s="56">
        <f t="shared" si="3"/>
        <v>8.6</v>
      </c>
    </row>
    <row r="22" spans="1:19" ht="20.100000000000001" customHeight="1" x14ac:dyDescent="0.15">
      <c r="A22" s="32">
        <f t="shared" si="0"/>
        <v>16</v>
      </c>
      <c r="B22" s="38" t="s">
        <v>30</v>
      </c>
      <c r="C22" s="34">
        <v>2</v>
      </c>
      <c r="D22" s="34">
        <v>1</v>
      </c>
      <c r="E22" s="34">
        <f t="shared" si="1"/>
        <v>3</v>
      </c>
      <c r="F22" s="35">
        <f t="shared" si="2"/>
        <v>0.4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3"/>
        <v>3</v>
      </c>
    </row>
    <row r="23" spans="1:19" ht="20.100000000000001" customHeight="1" x14ac:dyDescent="0.15">
      <c r="A23" s="32">
        <f t="shared" si="0"/>
        <v>16</v>
      </c>
      <c r="B23" s="38" t="s">
        <v>32</v>
      </c>
      <c r="C23" s="34">
        <v>1</v>
      </c>
      <c r="D23" s="34">
        <v>2</v>
      </c>
      <c r="E23" s="34">
        <f t="shared" si="1"/>
        <v>3</v>
      </c>
      <c r="F23" s="35">
        <f t="shared" si="2"/>
        <v>0.4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3"/>
        <v>1.5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f t="shared" si="1"/>
        <v>1</v>
      </c>
      <c r="F24" s="35">
        <f t="shared" si="2"/>
        <v>0.1</v>
      </c>
      <c r="G24" s="39"/>
      <c r="H24" s="50">
        <v>8</v>
      </c>
      <c r="I24" s="54" t="s">
        <v>56</v>
      </c>
      <c r="J24" s="55">
        <v>8</v>
      </c>
      <c r="K24" s="55">
        <v>5</v>
      </c>
      <c r="L24" s="52">
        <v>13</v>
      </c>
      <c r="M24" s="56">
        <f t="shared" si="3"/>
        <v>1.5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f t="shared" si="1"/>
        <v>1</v>
      </c>
      <c r="F25" s="35">
        <f t="shared" si="2"/>
        <v>0.1</v>
      </c>
      <c r="G25" s="39"/>
      <c r="H25" s="58"/>
      <c r="I25" s="59" t="s">
        <v>18</v>
      </c>
      <c r="J25" s="60">
        <v>9</v>
      </c>
      <c r="K25" s="60">
        <v>0</v>
      </c>
      <c r="L25" s="84">
        <v>9</v>
      </c>
      <c r="M25" s="62">
        <f t="shared" si="3"/>
        <v>1.0999999999999999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f t="shared" si="1"/>
        <v>1</v>
      </c>
      <c r="F26" s="74">
        <f t="shared" si="2"/>
        <v>0.1</v>
      </c>
      <c r="G26" s="39"/>
      <c r="H26" s="63"/>
      <c r="I26" s="59" t="s">
        <v>17</v>
      </c>
      <c r="J26" s="60">
        <v>9</v>
      </c>
      <c r="K26" s="60">
        <v>0</v>
      </c>
      <c r="L26" s="84">
        <v>9</v>
      </c>
      <c r="M26" s="62">
        <f t="shared" si="3"/>
        <v>1.0999999999999999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f t="shared" si="1"/>
        <v>1</v>
      </c>
      <c r="F27" s="35">
        <f t="shared" si="2"/>
        <v>0.1</v>
      </c>
      <c r="G27" s="68"/>
      <c r="H27" s="40"/>
      <c r="I27" s="64" t="s">
        <v>33</v>
      </c>
      <c r="J27" s="65">
        <v>30</v>
      </c>
      <c r="K27" s="65">
        <v>15</v>
      </c>
      <c r="L27" s="66">
        <v>45</v>
      </c>
      <c r="M27" s="67">
        <f>ROUND(L27/$E$35,3)*100</f>
        <v>5.3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f t="shared" si="1"/>
        <v>1</v>
      </c>
      <c r="F28" s="35">
        <f t="shared" si="2"/>
        <v>0.1</v>
      </c>
      <c r="G28" s="68"/>
      <c r="H28" s="40"/>
      <c r="J28" s="69">
        <f>SUM(J17:J27)</f>
        <v>429</v>
      </c>
      <c r="K28" s="69">
        <f>SUM(K17:K27)</f>
        <v>413</v>
      </c>
      <c r="L28" s="69">
        <f>SUM(L17:L27)</f>
        <v>842</v>
      </c>
      <c r="M28" s="70">
        <f>SUM(M17:M27)</f>
        <v>99.999999999999986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f t="shared" si="1"/>
        <v>1</v>
      </c>
      <c r="F29" s="35">
        <f t="shared" si="2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f t="shared" si="1"/>
        <v>1</v>
      </c>
      <c r="F30" s="35">
        <f t="shared" si="2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f t="shared" si="1"/>
        <v>1</v>
      </c>
      <c r="F31" s="35">
        <f t="shared" si="2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f t="shared" si="1"/>
        <v>1</v>
      </c>
      <c r="F32" s="74">
        <f t="shared" si="2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f t="shared" si="1"/>
        <v>0</v>
      </c>
      <c r="F33" s="85">
        <f t="shared" si="2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f t="shared" si="1"/>
        <v>0</v>
      </c>
      <c r="F34" s="35">
        <f t="shared" si="2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429</v>
      </c>
      <c r="D35" s="74">
        <f>SUM(D6:D34)</f>
        <v>413</v>
      </c>
      <c r="E35" s="74">
        <f>SUM(E6:E34)</f>
        <v>842</v>
      </c>
      <c r="F35" s="75">
        <f>SUM(F6:F34)</f>
        <v>99.999999999999943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41" t="s">
        <v>39</v>
      </c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40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46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6" spans="1:29" x14ac:dyDescent="0.15">
      <c r="I46" s="80"/>
      <c r="J46" s="80"/>
      <c r="K46" s="80"/>
      <c r="L46" s="80"/>
      <c r="M46" s="80"/>
    </row>
    <row r="48" spans="1:29" x14ac:dyDescent="0.15">
      <c r="E48" s="82"/>
    </row>
    <row r="54" spans="11:11" x14ac:dyDescent="0.15">
      <c r="K54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I54"/>
  <sheetViews>
    <sheetView topLeftCell="B1" zoomScale="85" zoomScaleNormal="85" workbookViewId="0">
      <selection activeCell="B1" sqref="B1:E1"/>
    </sheetView>
  </sheetViews>
  <sheetFormatPr defaultRowHeight="13.5" x14ac:dyDescent="0.15"/>
  <cols>
    <col min="1" max="1" width="4.125" hidden="1" customWidth="1"/>
    <col min="2" max="2" width="16.25" customWidth="1"/>
    <col min="3" max="6" width="8.125" customWidth="1"/>
    <col min="7" max="7" width="3.375" customWidth="1"/>
    <col min="8" max="8" width="3.75" hidden="1" customWidth="1"/>
    <col min="9" max="9" width="12" customWidth="1"/>
    <col min="10" max="13" width="6.75" customWidth="1"/>
    <col min="14" max="14" width="10" customWidth="1"/>
    <col min="15" max="20" width="6.875" customWidth="1"/>
    <col min="21" max="21" width="3.25" customWidth="1"/>
    <col min="22" max="22" width="7.75" customWidth="1"/>
    <col min="23" max="23" width="6.875" customWidth="1"/>
    <col min="24" max="24" width="6.5" customWidth="1"/>
    <col min="25" max="25" width="6.125" customWidth="1"/>
    <col min="26" max="26" width="6.625" customWidth="1"/>
    <col min="27" max="27" width="6.375" customWidth="1"/>
    <col min="28" max="28" width="6" customWidth="1"/>
    <col min="29" max="31" width="6.875" customWidth="1"/>
    <col min="32" max="34" width="6.125" customWidth="1"/>
  </cols>
  <sheetData>
    <row r="1" spans="1:35" ht="26.25" customHeight="1" x14ac:dyDescent="0.15">
      <c r="A1" s="1"/>
      <c r="B1" s="2" t="s">
        <v>0</v>
      </c>
      <c r="C1" s="3"/>
      <c r="D1" s="3"/>
      <c r="E1" s="4"/>
      <c r="F1" s="1"/>
      <c r="G1" s="1"/>
      <c r="H1" s="1"/>
      <c r="K1" s="5"/>
      <c r="N1" s="6"/>
      <c r="O1" s="6"/>
      <c r="P1" s="6"/>
    </row>
    <row r="2" spans="1:35" ht="18" customHeight="1" x14ac:dyDescent="0.15">
      <c r="A2" s="1"/>
      <c r="B2" s="1"/>
      <c r="C2" s="7"/>
      <c r="D2" s="7"/>
      <c r="E2" s="7"/>
      <c r="F2" s="1"/>
      <c r="G2" s="1"/>
      <c r="H2" s="1"/>
      <c r="K2" s="5"/>
      <c r="N2" s="6"/>
      <c r="O2" s="6"/>
      <c r="P2" s="6"/>
    </row>
    <row r="3" spans="1:35" ht="24" customHeight="1" x14ac:dyDescent="0.15">
      <c r="A3" s="8"/>
      <c r="B3" s="9" t="s">
        <v>1</v>
      </c>
      <c r="C3" s="10"/>
      <c r="D3" s="10"/>
      <c r="E3" s="11" t="s">
        <v>58</v>
      </c>
      <c r="F3" s="12"/>
      <c r="G3" s="8"/>
      <c r="H3" s="13"/>
      <c r="I3" s="13"/>
      <c r="J3" s="13"/>
      <c r="K3" s="13"/>
      <c r="L3" s="13"/>
      <c r="M3" s="13"/>
      <c r="N3" s="14"/>
      <c r="O3" s="14"/>
      <c r="P3" s="15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7"/>
      <c r="AI3" s="16"/>
    </row>
    <row r="4" spans="1:35" ht="20.100000000000001" customHeight="1" x14ac:dyDescent="0.15">
      <c r="A4" s="18"/>
      <c r="B4" s="19" t="s">
        <v>3</v>
      </c>
      <c r="C4" s="19"/>
      <c r="D4" s="19"/>
      <c r="E4" s="19"/>
      <c r="F4" s="19"/>
      <c r="G4" s="20"/>
      <c r="H4" s="13"/>
      <c r="I4" s="20"/>
      <c r="J4" s="21"/>
      <c r="K4" s="21"/>
      <c r="L4" s="20"/>
      <c r="M4" s="22"/>
      <c r="AB4" s="23"/>
      <c r="AC4" s="23"/>
      <c r="AD4" s="23"/>
      <c r="AE4" s="23"/>
      <c r="AF4" s="23"/>
      <c r="AG4" s="23"/>
      <c r="AH4" s="23"/>
      <c r="AI4" s="16"/>
    </row>
    <row r="5" spans="1:35" ht="20.100000000000001" customHeight="1" x14ac:dyDescent="0.15">
      <c r="A5" s="24" t="s">
        <v>4</v>
      </c>
      <c r="B5" s="25" t="s">
        <v>5</v>
      </c>
      <c r="C5" s="26" t="s">
        <v>6</v>
      </c>
      <c r="D5" s="26" t="s">
        <v>7</v>
      </c>
      <c r="E5" s="25" t="s">
        <v>8</v>
      </c>
      <c r="F5" s="27" t="s">
        <v>9</v>
      </c>
      <c r="G5" s="22"/>
      <c r="I5" s="28"/>
      <c r="J5" s="29"/>
      <c r="K5" s="29"/>
      <c r="L5" s="29"/>
      <c r="M5" s="30"/>
      <c r="AB5" s="31"/>
      <c r="AC5" s="31"/>
      <c r="AD5" s="31"/>
      <c r="AE5" s="31"/>
      <c r="AF5" s="31"/>
      <c r="AG5" s="31"/>
      <c r="AH5" s="16"/>
      <c r="AI5" s="16"/>
    </row>
    <row r="6" spans="1:35" ht="20.100000000000001" customHeight="1" x14ac:dyDescent="0.15">
      <c r="A6" s="32">
        <f t="shared" ref="A6:A34" si="0">_xlfn.RANK.EQ(F6,                                                                                                                                                                                                            $F$6:$F$34)</f>
        <v>1</v>
      </c>
      <c r="B6" s="33" t="s">
        <v>10</v>
      </c>
      <c r="C6" s="34">
        <v>98</v>
      </c>
      <c r="D6" s="34">
        <v>114</v>
      </c>
      <c r="E6" s="34">
        <v>212</v>
      </c>
      <c r="F6" s="35">
        <f t="shared" ref="F6:F34" si="1">ROUND(E6/$E$35,3)*100</f>
        <v>24.7</v>
      </c>
      <c r="G6" s="30"/>
      <c r="I6" s="36"/>
      <c r="J6" s="37"/>
      <c r="K6" s="37"/>
      <c r="L6" s="29"/>
      <c r="M6" s="30"/>
      <c r="AB6" s="31"/>
      <c r="AC6" s="31"/>
      <c r="AD6" s="31"/>
      <c r="AE6" s="31"/>
      <c r="AF6" s="31"/>
      <c r="AG6" s="31"/>
      <c r="AH6" s="16"/>
      <c r="AI6" s="16"/>
    </row>
    <row r="7" spans="1:35" ht="20.100000000000001" customHeight="1" x14ac:dyDescent="0.15">
      <c r="A7" s="32">
        <f t="shared" si="0"/>
        <v>2</v>
      </c>
      <c r="B7" s="38" t="s">
        <v>11</v>
      </c>
      <c r="C7" s="34">
        <v>74</v>
      </c>
      <c r="D7" s="34">
        <v>134</v>
      </c>
      <c r="E7" s="34">
        <v>208</v>
      </c>
      <c r="F7" s="35">
        <f t="shared" si="1"/>
        <v>24.2</v>
      </c>
      <c r="G7" s="39"/>
      <c r="H7" s="40"/>
      <c r="I7" s="36"/>
      <c r="J7" s="37"/>
      <c r="K7" s="37"/>
      <c r="L7" s="29"/>
      <c r="M7" s="30"/>
      <c r="AB7" s="31"/>
      <c r="AC7" s="31"/>
      <c r="AD7" s="31"/>
      <c r="AE7" s="31"/>
      <c r="AF7" s="31"/>
      <c r="AG7" s="31"/>
      <c r="AH7" s="16"/>
      <c r="AI7" s="16"/>
    </row>
    <row r="8" spans="1:35" ht="20.100000000000001" customHeight="1" x14ac:dyDescent="0.15">
      <c r="A8" s="32">
        <f t="shared" si="0"/>
        <v>3</v>
      </c>
      <c r="B8" s="38" t="s">
        <v>12</v>
      </c>
      <c r="C8" s="34">
        <v>111</v>
      </c>
      <c r="D8" s="34">
        <v>21</v>
      </c>
      <c r="E8" s="34">
        <v>132</v>
      </c>
      <c r="F8" s="35">
        <f t="shared" si="1"/>
        <v>15.299999999999999</v>
      </c>
      <c r="G8" s="39"/>
      <c r="H8" s="40"/>
      <c r="I8" s="36"/>
      <c r="J8" s="37"/>
      <c r="K8" s="37"/>
      <c r="L8" s="29"/>
      <c r="M8" s="30"/>
      <c r="P8" s="41"/>
      <c r="Q8" s="41"/>
      <c r="R8" s="41"/>
      <c r="S8" s="41"/>
      <c r="AB8" s="31"/>
      <c r="AC8" s="31"/>
      <c r="AD8" s="31"/>
      <c r="AE8" s="31"/>
      <c r="AF8" s="31"/>
      <c r="AG8" s="31"/>
      <c r="AH8" s="16"/>
      <c r="AI8" s="16"/>
    </row>
    <row r="9" spans="1:35" ht="20.100000000000001" customHeight="1" x14ac:dyDescent="0.15">
      <c r="A9" s="32">
        <f t="shared" si="0"/>
        <v>4</v>
      </c>
      <c r="B9" s="38" t="s">
        <v>14</v>
      </c>
      <c r="C9" s="34">
        <v>78</v>
      </c>
      <c r="D9" s="34">
        <v>44</v>
      </c>
      <c r="E9" s="34">
        <v>122</v>
      </c>
      <c r="F9" s="35">
        <f t="shared" si="1"/>
        <v>14.2</v>
      </c>
      <c r="G9" s="39"/>
      <c r="H9" s="40"/>
      <c r="I9" s="36"/>
      <c r="J9" s="37"/>
      <c r="K9" s="37"/>
      <c r="L9" s="29"/>
      <c r="M9" s="30"/>
      <c r="AB9" s="31"/>
      <c r="AC9" s="31"/>
      <c r="AD9" s="31"/>
      <c r="AE9" s="31"/>
      <c r="AF9" s="31"/>
      <c r="AG9" s="31"/>
      <c r="AH9" s="31"/>
      <c r="AI9" s="16"/>
    </row>
    <row r="10" spans="1:35" ht="20.100000000000001" customHeight="1" x14ac:dyDescent="0.15">
      <c r="A10" s="32">
        <f t="shared" si="0"/>
        <v>5</v>
      </c>
      <c r="B10" s="38" t="s">
        <v>13</v>
      </c>
      <c r="C10" s="34">
        <v>10</v>
      </c>
      <c r="D10" s="34">
        <v>63</v>
      </c>
      <c r="E10" s="34">
        <v>73</v>
      </c>
      <c r="F10" s="35">
        <f t="shared" si="1"/>
        <v>8.5</v>
      </c>
      <c r="G10" s="39"/>
      <c r="H10" s="40"/>
      <c r="I10" s="36"/>
      <c r="J10" s="37"/>
      <c r="K10" s="37"/>
      <c r="L10" s="29"/>
      <c r="M10" s="30"/>
    </row>
    <row r="11" spans="1:35" ht="20.100000000000001" customHeight="1" x14ac:dyDescent="0.15">
      <c r="A11" s="32">
        <f t="shared" si="0"/>
        <v>6</v>
      </c>
      <c r="B11" s="38" t="s">
        <v>15</v>
      </c>
      <c r="C11" s="34">
        <v>16</v>
      </c>
      <c r="D11" s="34">
        <v>9</v>
      </c>
      <c r="E11" s="34">
        <v>25</v>
      </c>
      <c r="F11" s="35">
        <f t="shared" si="1"/>
        <v>2.9000000000000004</v>
      </c>
      <c r="G11" s="39"/>
      <c r="H11" s="40"/>
      <c r="I11" s="36"/>
      <c r="J11" s="37"/>
      <c r="K11" s="37"/>
      <c r="L11" s="29"/>
      <c r="M11" s="30"/>
      <c r="N11" s="41"/>
      <c r="O11" s="41"/>
      <c r="P11" s="41"/>
      <c r="Q11" s="41"/>
      <c r="R11" s="41"/>
      <c r="S11" s="41"/>
      <c r="T11" s="41"/>
    </row>
    <row r="12" spans="1:35" ht="20.100000000000001" customHeight="1" x14ac:dyDescent="0.15">
      <c r="A12" s="32">
        <f t="shared" si="0"/>
        <v>7</v>
      </c>
      <c r="B12" s="38" t="s">
        <v>16</v>
      </c>
      <c r="C12" s="34">
        <v>8</v>
      </c>
      <c r="D12" s="34">
        <v>5</v>
      </c>
      <c r="E12" s="34">
        <v>13</v>
      </c>
      <c r="F12" s="35">
        <f t="shared" si="1"/>
        <v>1.5</v>
      </c>
      <c r="G12" s="39"/>
      <c r="H12" s="40"/>
      <c r="I12" s="36"/>
      <c r="J12" s="37"/>
      <c r="K12" s="37"/>
      <c r="L12" s="29"/>
      <c r="M12" s="30"/>
      <c r="N12" s="41"/>
      <c r="O12" s="41"/>
      <c r="T12" s="41"/>
    </row>
    <row r="13" spans="1:35" ht="20.100000000000001" customHeight="1" x14ac:dyDescent="0.15">
      <c r="A13" s="32">
        <f t="shared" si="0"/>
        <v>7</v>
      </c>
      <c r="B13" s="42" t="s">
        <v>27</v>
      </c>
      <c r="C13" s="34">
        <v>8</v>
      </c>
      <c r="D13" s="34">
        <v>5</v>
      </c>
      <c r="E13" s="34">
        <v>13</v>
      </c>
      <c r="F13" s="35">
        <f t="shared" si="1"/>
        <v>1.5</v>
      </c>
      <c r="G13" s="39"/>
      <c r="H13" s="40"/>
      <c r="I13" s="36"/>
      <c r="J13" s="37"/>
      <c r="K13" s="37"/>
      <c r="L13" s="29"/>
      <c r="M13" s="30"/>
    </row>
    <row r="14" spans="1:35" ht="20.100000000000001" customHeight="1" x14ac:dyDescent="0.15">
      <c r="A14" s="32">
        <f t="shared" si="0"/>
        <v>9</v>
      </c>
      <c r="B14" s="42" t="s">
        <v>18</v>
      </c>
      <c r="C14" s="34">
        <v>9</v>
      </c>
      <c r="D14" s="34">
        <v>0</v>
      </c>
      <c r="E14" s="34">
        <v>9</v>
      </c>
      <c r="F14" s="35">
        <f t="shared" si="1"/>
        <v>1</v>
      </c>
      <c r="G14" s="39"/>
      <c r="H14" s="40"/>
      <c r="I14" s="43"/>
      <c r="J14" s="37"/>
      <c r="K14" s="37"/>
      <c r="L14" s="37"/>
      <c r="M14" s="44"/>
    </row>
    <row r="15" spans="1:35" ht="20.100000000000001" customHeight="1" x14ac:dyDescent="0.15">
      <c r="A15" s="32">
        <f t="shared" si="0"/>
        <v>9</v>
      </c>
      <c r="B15" s="38" t="s">
        <v>17</v>
      </c>
      <c r="C15" s="34">
        <v>9</v>
      </c>
      <c r="D15" s="34">
        <v>0</v>
      </c>
      <c r="E15" s="34">
        <v>9</v>
      </c>
      <c r="F15" s="35">
        <f t="shared" si="1"/>
        <v>1</v>
      </c>
      <c r="G15" s="39"/>
      <c r="H15" s="40"/>
      <c r="I15" s="43"/>
      <c r="J15" s="37"/>
      <c r="K15" s="37"/>
      <c r="L15" s="37"/>
      <c r="M15" s="44"/>
      <c r="N15" s="23"/>
    </row>
    <row r="16" spans="1:35" ht="20.100000000000001" customHeight="1" thickBot="1" x14ac:dyDescent="0.2">
      <c r="A16" s="32">
        <f t="shared" si="0"/>
        <v>11</v>
      </c>
      <c r="B16" s="38" t="s">
        <v>19</v>
      </c>
      <c r="C16" s="34">
        <v>6</v>
      </c>
      <c r="D16" s="34">
        <v>1</v>
      </c>
      <c r="E16" s="34">
        <v>7</v>
      </c>
      <c r="F16" s="35">
        <f t="shared" si="1"/>
        <v>0.8</v>
      </c>
      <c r="G16" s="39"/>
      <c r="H16" s="45" t="s">
        <v>21</v>
      </c>
      <c r="I16" s="46" t="s">
        <v>5</v>
      </c>
      <c r="J16" s="47" t="s">
        <v>6</v>
      </c>
      <c r="K16" s="47" t="s">
        <v>7</v>
      </c>
      <c r="L16" s="46" t="s">
        <v>8</v>
      </c>
      <c r="M16" s="48" t="s">
        <v>9</v>
      </c>
      <c r="N16" s="31"/>
      <c r="O16" s="49"/>
    </row>
    <row r="17" spans="1:19" ht="20.100000000000001" customHeight="1" thickTop="1" x14ac:dyDescent="0.15">
      <c r="A17" s="32">
        <f t="shared" si="0"/>
        <v>12</v>
      </c>
      <c r="B17" s="38" t="s">
        <v>23</v>
      </c>
      <c r="C17" s="34">
        <v>5</v>
      </c>
      <c r="D17" s="34">
        <v>1</v>
      </c>
      <c r="E17" s="34">
        <v>6</v>
      </c>
      <c r="F17" s="35">
        <f t="shared" si="1"/>
        <v>0.70000000000000007</v>
      </c>
      <c r="G17" s="39"/>
      <c r="H17" s="50">
        <v>1</v>
      </c>
      <c r="I17" s="51" t="s">
        <v>10</v>
      </c>
      <c r="J17" s="52">
        <v>98</v>
      </c>
      <c r="K17" s="52">
        <v>114</v>
      </c>
      <c r="L17" s="52">
        <v>212</v>
      </c>
      <c r="M17" s="53">
        <f t="shared" ref="M17:M26" si="2">ROUND(L17/$E$35,3)*100</f>
        <v>24.7</v>
      </c>
      <c r="N17" s="31"/>
    </row>
    <row r="18" spans="1:19" ht="20.100000000000001" customHeight="1" x14ac:dyDescent="0.15">
      <c r="A18" s="32">
        <f t="shared" si="0"/>
        <v>13</v>
      </c>
      <c r="B18" s="38" t="s">
        <v>20</v>
      </c>
      <c r="C18" s="34">
        <v>3</v>
      </c>
      <c r="D18" s="34">
        <v>2</v>
      </c>
      <c r="E18" s="34">
        <v>5</v>
      </c>
      <c r="F18" s="35">
        <f t="shared" si="1"/>
        <v>0.6</v>
      </c>
      <c r="G18" s="39"/>
      <c r="H18" s="50">
        <v>2</v>
      </c>
      <c r="I18" s="54" t="s">
        <v>11</v>
      </c>
      <c r="J18" s="55">
        <v>74</v>
      </c>
      <c r="K18" s="55">
        <v>134</v>
      </c>
      <c r="L18" s="52">
        <v>208</v>
      </c>
      <c r="M18" s="56">
        <f t="shared" si="2"/>
        <v>24.2</v>
      </c>
      <c r="N18" s="31"/>
      <c r="P18" s="49"/>
      <c r="Q18" s="49"/>
      <c r="R18" s="57"/>
      <c r="S18" s="57"/>
    </row>
    <row r="19" spans="1:19" ht="20.100000000000001" customHeight="1" x14ac:dyDescent="0.15">
      <c r="A19" s="32">
        <f t="shared" si="0"/>
        <v>14</v>
      </c>
      <c r="B19" s="38" t="s">
        <v>22</v>
      </c>
      <c r="C19" s="34">
        <v>3</v>
      </c>
      <c r="D19" s="34">
        <v>1</v>
      </c>
      <c r="E19" s="34">
        <v>4</v>
      </c>
      <c r="F19" s="35">
        <f t="shared" si="1"/>
        <v>0.5</v>
      </c>
      <c r="G19" s="39"/>
      <c r="H19" s="50">
        <v>3</v>
      </c>
      <c r="I19" s="54" t="s">
        <v>12</v>
      </c>
      <c r="J19" s="55">
        <v>111</v>
      </c>
      <c r="K19" s="55">
        <v>21</v>
      </c>
      <c r="L19" s="52">
        <v>132</v>
      </c>
      <c r="M19" s="56">
        <f t="shared" si="2"/>
        <v>15.299999999999999</v>
      </c>
      <c r="N19" s="31"/>
    </row>
    <row r="20" spans="1:19" ht="20.100000000000001" customHeight="1" x14ac:dyDescent="0.15">
      <c r="A20" s="32">
        <f t="shared" si="0"/>
        <v>14</v>
      </c>
      <c r="B20" s="38" t="s">
        <v>24</v>
      </c>
      <c r="C20" s="34">
        <v>3</v>
      </c>
      <c r="D20" s="34">
        <v>1</v>
      </c>
      <c r="E20" s="34">
        <v>4</v>
      </c>
      <c r="F20" s="35">
        <f t="shared" si="1"/>
        <v>0.5</v>
      </c>
      <c r="G20" s="39"/>
      <c r="H20" s="50">
        <v>4</v>
      </c>
      <c r="I20" s="54" t="s">
        <v>14</v>
      </c>
      <c r="J20" s="55">
        <v>78</v>
      </c>
      <c r="K20" s="55">
        <v>44</v>
      </c>
      <c r="L20" s="52">
        <v>122</v>
      </c>
      <c r="M20" s="56">
        <f t="shared" si="2"/>
        <v>14.2</v>
      </c>
      <c r="N20" s="31"/>
    </row>
    <row r="21" spans="1:19" ht="20.100000000000001" customHeight="1" x14ac:dyDescent="0.15">
      <c r="A21" s="32">
        <f t="shared" si="0"/>
        <v>16</v>
      </c>
      <c r="B21" s="38" t="s">
        <v>25</v>
      </c>
      <c r="C21" s="34">
        <v>2</v>
      </c>
      <c r="D21" s="34">
        <v>1</v>
      </c>
      <c r="E21" s="34">
        <v>3</v>
      </c>
      <c r="F21" s="35">
        <f t="shared" si="1"/>
        <v>0.3</v>
      </c>
      <c r="G21" s="39"/>
      <c r="H21" s="50">
        <v>5</v>
      </c>
      <c r="I21" s="54" t="s">
        <v>13</v>
      </c>
      <c r="J21" s="55">
        <v>10</v>
      </c>
      <c r="K21" s="55">
        <v>63</v>
      </c>
      <c r="L21" s="52">
        <v>73</v>
      </c>
      <c r="M21" s="56">
        <f t="shared" si="2"/>
        <v>8.5</v>
      </c>
    </row>
    <row r="22" spans="1:19" ht="20.100000000000001" customHeight="1" x14ac:dyDescent="0.15">
      <c r="A22" s="32">
        <f t="shared" si="0"/>
        <v>16</v>
      </c>
      <c r="B22" s="38" t="s">
        <v>30</v>
      </c>
      <c r="C22" s="34">
        <v>2</v>
      </c>
      <c r="D22" s="34">
        <v>1</v>
      </c>
      <c r="E22" s="34">
        <v>3</v>
      </c>
      <c r="F22" s="35">
        <f t="shared" si="1"/>
        <v>0.3</v>
      </c>
      <c r="G22" s="39"/>
      <c r="H22" s="50">
        <v>6</v>
      </c>
      <c r="I22" s="54" t="s">
        <v>15</v>
      </c>
      <c r="J22" s="55">
        <v>16</v>
      </c>
      <c r="K22" s="55">
        <v>9</v>
      </c>
      <c r="L22" s="52">
        <v>25</v>
      </c>
      <c r="M22" s="56">
        <f t="shared" si="2"/>
        <v>2.9000000000000004</v>
      </c>
    </row>
    <row r="23" spans="1:19" ht="20.100000000000001" customHeight="1" x14ac:dyDescent="0.15">
      <c r="A23" s="32">
        <f t="shared" si="0"/>
        <v>16</v>
      </c>
      <c r="B23" s="38" t="s">
        <v>32</v>
      </c>
      <c r="C23" s="34">
        <v>1</v>
      </c>
      <c r="D23" s="34">
        <v>2</v>
      </c>
      <c r="E23" s="34">
        <v>3</v>
      </c>
      <c r="F23" s="35">
        <f t="shared" si="1"/>
        <v>0.3</v>
      </c>
      <c r="G23" s="39"/>
      <c r="H23" s="50">
        <v>7</v>
      </c>
      <c r="I23" s="54" t="s">
        <v>29</v>
      </c>
      <c r="J23" s="55">
        <v>8</v>
      </c>
      <c r="K23" s="55">
        <v>5</v>
      </c>
      <c r="L23" s="52">
        <v>13</v>
      </c>
      <c r="M23" s="56">
        <f t="shared" si="2"/>
        <v>1.5</v>
      </c>
    </row>
    <row r="24" spans="1:19" ht="20.100000000000001" customHeight="1" x14ac:dyDescent="0.15">
      <c r="A24" s="32">
        <f t="shared" si="0"/>
        <v>19</v>
      </c>
      <c r="B24" s="38" t="s">
        <v>45</v>
      </c>
      <c r="C24" s="34">
        <v>1</v>
      </c>
      <c r="D24" s="34">
        <v>0</v>
      </c>
      <c r="E24" s="34">
        <v>1</v>
      </c>
      <c r="F24" s="35">
        <f t="shared" si="1"/>
        <v>0.1</v>
      </c>
      <c r="G24" s="39"/>
      <c r="H24" s="50">
        <v>8</v>
      </c>
      <c r="I24" s="54" t="s">
        <v>56</v>
      </c>
      <c r="J24" s="55">
        <v>8</v>
      </c>
      <c r="K24" s="55">
        <v>5</v>
      </c>
      <c r="L24" s="52">
        <v>13</v>
      </c>
      <c r="M24" s="56">
        <f t="shared" si="2"/>
        <v>1.5</v>
      </c>
    </row>
    <row r="25" spans="1:19" ht="20.100000000000001" customHeight="1" x14ac:dyDescent="0.15">
      <c r="A25" s="32">
        <f t="shared" si="0"/>
        <v>19</v>
      </c>
      <c r="B25" s="42" t="s">
        <v>37</v>
      </c>
      <c r="C25" s="34">
        <v>1</v>
      </c>
      <c r="D25" s="34">
        <v>0</v>
      </c>
      <c r="E25" s="34">
        <v>1</v>
      </c>
      <c r="F25" s="35">
        <f t="shared" si="1"/>
        <v>0.1</v>
      </c>
      <c r="G25" s="39"/>
      <c r="H25" s="58"/>
      <c r="I25" s="59" t="s">
        <v>18</v>
      </c>
      <c r="J25" s="60">
        <v>9</v>
      </c>
      <c r="K25" s="60">
        <v>0</v>
      </c>
      <c r="L25" s="84">
        <v>9</v>
      </c>
      <c r="M25" s="62">
        <f t="shared" si="2"/>
        <v>1</v>
      </c>
    </row>
    <row r="26" spans="1:19" ht="20.100000000000001" customHeight="1" x14ac:dyDescent="0.15">
      <c r="A26" s="32">
        <f t="shared" si="0"/>
        <v>19</v>
      </c>
      <c r="B26" s="42" t="s">
        <v>52</v>
      </c>
      <c r="C26" s="34">
        <v>1</v>
      </c>
      <c r="D26" s="34">
        <v>0</v>
      </c>
      <c r="E26" s="34">
        <v>1</v>
      </c>
      <c r="F26" s="74">
        <f t="shared" si="1"/>
        <v>0.1</v>
      </c>
      <c r="G26" s="39"/>
      <c r="H26" s="63"/>
      <c r="I26" s="59" t="s">
        <v>17</v>
      </c>
      <c r="J26" s="60">
        <v>9</v>
      </c>
      <c r="K26" s="60">
        <v>0</v>
      </c>
      <c r="L26" s="84">
        <v>9</v>
      </c>
      <c r="M26" s="62">
        <f t="shared" si="2"/>
        <v>1</v>
      </c>
    </row>
    <row r="27" spans="1:19" ht="20.100000000000001" customHeight="1" x14ac:dyDescent="0.15">
      <c r="A27" s="32">
        <f t="shared" si="0"/>
        <v>19</v>
      </c>
      <c r="B27" s="38" t="s">
        <v>43</v>
      </c>
      <c r="C27" s="34">
        <v>1</v>
      </c>
      <c r="D27" s="34">
        <v>0</v>
      </c>
      <c r="E27" s="34">
        <v>1</v>
      </c>
      <c r="F27" s="35">
        <f t="shared" si="1"/>
        <v>0.1</v>
      </c>
      <c r="G27" s="68"/>
      <c r="H27" s="40"/>
      <c r="I27" s="64" t="s">
        <v>33</v>
      </c>
      <c r="J27" s="65">
        <v>29</v>
      </c>
      <c r="K27" s="65">
        <v>15</v>
      </c>
      <c r="L27" s="66">
        <v>44</v>
      </c>
      <c r="M27" s="67">
        <f>ROUND(L27/$E$35,3)*100</f>
        <v>5.0999999999999996</v>
      </c>
    </row>
    <row r="28" spans="1:19" ht="20.100000000000001" customHeight="1" x14ac:dyDescent="0.15">
      <c r="A28" s="32">
        <f t="shared" si="0"/>
        <v>19</v>
      </c>
      <c r="B28" s="38" t="s">
        <v>34</v>
      </c>
      <c r="C28" s="34">
        <v>0</v>
      </c>
      <c r="D28" s="34">
        <v>1</v>
      </c>
      <c r="E28" s="34">
        <v>1</v>
      </c>
      <c r="F28" s="35">
        <f t="shared" si="1"/>
        <v>0.1</v>
      </c>
      <c r="G28" s="68"/>
      <c r="H28" s="40"/>
      <c r="J28" s="69">
        <f>SUM(J17:J27)</f>
        <v>450</v>
      </c>
      <c r="K28" s="69">
        <f>SUM(K17:K27)</f>
        <v>410</v>
      </c>
      <c r="L28" s="69">
        <f>SUM(L17:L27)</f>
        <v>860</v>
      </c>
      <c r="M28" s="70">
        <f>SUM(M17:M27)</f>
        <v>99.9</v>
      </c>
    </row>
    <row r="29" spans="1:19" ht="20.100000000000001" customHeight="1" x14ac:dyDescent="0.15">
      <c r="A29" s="32">
        <f t="shared" si="0"/>
        <v>19</v>
      </c>
      <c r="B29" s="38" t="s">
        <v>31</v>
      </c>
      <c r="C29" s="34">
        <v>0</v>
      </c>
      <c r="D29" s="34">
        <v>1</v>
      </c>
      <c r="E29" s="34">
        <v>1</v>
      </c>
      <c r="F29" s="35">
        <f t="shared" si="1"/>
        <v>0.1</v>
      </c>
      <c r="G29" s="68"/>
      <c r="H29" s="40"/>
      <c r="J29" s="69"/>
      <c r="K29" s="69"/>
      <c r="L29" s="69"/>
      <c r="M29" s="70"/>
    </row>
    <row r="30" spans="1:19" ht="20.100000000000001" customHeight="1" x14ac:dyDescent="0.15">
      <c r="A30" s="32">
        <f t="shared" si="0"/>
        <v>19</v>
      </c>
      <c r="B30" s="38" t="s">
        <v>48</v>
      </c>
      <c r="C30" s="34">
        <v>0</v>
      </c>
      <c r="D30" s="34">
        <v>1</v>
      </c>
      <c r="E30" s="34">
        <v>1</v>
      </c>
      <c r="F30" s="35">
        <f t="shared" si="1"/>
        <v>0.1</v>
      </c>
      <c r="G30" s="68"/>
      <c r="H30" s="40"/>
      <c r="J30" s="69"/>
      <c r="K30" s="69"/>
      <c r="L30" s="69"/>
      <c r="M30" s="70"/>
    </row>
    <row r="31" spans="1:19" ht="20.100000000000001" customHeight="1" x14ac:dyDescent="0.15">
      <c r="A31" s="32">
        <f t="shared" si="0"/>
        <v>19</v>
      </c>
      <c r="B31" s="38" t="s">
        <v>54</v>
      </c>
      <c r="C31" s="34">
        <v>0</v>
      </c>
      <c r="D31" s="34">
        <v>1</v>
      </c>
      <c r="E31" s="34">
        <v>1</v>
      </c>
      <c r="F31" s="35">
        <f t="shared" si="1"/>
        <v>0.1</v>
      </c>
      <c r="G31" s="68"/>
      <c r="H31" s="40"/>
      <c r="J31" s="69"/>
      <c r="K31" s="69"/>
      <c r="L31" s="69"/>
      <c r="M31" s="70"/>
    </row>
    <row r="32" spans="1:19" ht="20.100000000000001" customHeight="1" x14ac:dyDescent="0.15">
      <c r="A32" s="32">
        <f t="shared" si="0"/>
        <v>19</v>
      </c>
      <c r="B32" s="42" t="s">
        <v>50</v>
      </c>
      <c r="C32" s="34">
        <v>0</v>
      </c>
      <c r="D32" s="34">
        <v>1</v>
      </c>
      <c r="E32" s="34">
        <v>1</v>
      </c>
      <c r="F32" s="74">
        <f t="shared" si="1"/>
        <v>0.1</v>
      </c>
      <c r="G32" s="68"/>
      <c r="H32" s="40"/>
      <c r="J32" s="69"/>
      <c r="K32" s="69"/>
      <c r="L32" s="69"/>
      <c r="M32" s="70"/>
    </row>
    <row r="33" spans="1:29" ht="20.100000000000001" hidden="1" customHeight="1" x14ac:dyDescent="0.15">
      <c r="A33" s="32">
        <f t="shared" si="0"/>
        <v>28</v>
      </c>
      <c r="B33" s="42" t="s">
        <v>35</v>
      </c>
      <c r="C33" s="34">
        <v>0</v>
      </c>
      <c r="D33" s="34">
        <v>0</v>
      </c>
      <c r="E33" s="34">
        <v>0</v>
      </c>
      <c r="F33" s="85">
        <f t="shared" si="1"/>
        <v>0</v>
      </c>
      <c r="G33" s="68"/>
      <c r="H33" s="40"/>
      <c r="J33" s="69"/>
      <c r="K33" s="69"/>
      <c r="L33" s="69"/>
      <c r="M33" s="70"/>
    </row>
    <row r="34" spans="1:29" ht="20.100000000000001" hidden="1" customHeight="1" x14ac:dyDescent="0.15">
      <c r="A34" s="32">
        <f t="shared" si="0"/>
        <v>28</v>
      </c>
      <c r="B34" s="38" t="s">
        <v>36</v>
      </c>
      <c r="C34" s="34">
        <v>0</v>
      </c>
      <c r="D34" s="34">
        <v>0</v>
      </c>
      <c r="E34" s="34">
        <v>0</v>
      </c>
      <c r="F34" s="35">
        <f t="shared" si="1"/>
        <v>0</v>
      </c>
      <c r="G34" s="68"/>
      <c r="H34" s="40"/>
      <c r="J34" s="69"/>
      <c r="K34" s="69"/>
      <c r="L34" s="69"/>
      <c r="M34" s="70"/>
    </row>
    <row r="35" spans="1:29" ht="20.100000000000001" customHeight="1" x14ac:dyDescent="0.15">
      <c r="A35" s="72"/>
      <c r="B35" s="73" t="s">
        <v>38</v>
      </c>
      <c r="C35" s="74">
        <f>SUM(C6:C34)</f>
        <v>450</v>
      </c>
      <c r="D35" s="74">
        <f>SUM(D6:D34)</f>
        <v>410</v>
      </c>
      <c r="E35" s="74">
        <f>SUM(E6:E34)</f>
        <v>860</v>
      </c>
      <c r="F35" s="75">
        <f>SUM(F6:F34)</f>
        <v>99.699999999999946</v>
      </c>
      <c r="G35" s="68"/>
      <c r="H35" s="40"/>
      <c r="J35" s="69"/>
      <c r="K35" s="69"/>
      <c r="L35" s="69"/>
      <c r="M35" s="70"/>
    </row>
    <row r="36" spans="1:29" ht="18" customHeight="1" x14ac:dyDescent="0.15">
      <c r="A36" s="39"/>
      <c r="B36" s="36"/>
      <c r="C36" s="76"/>
      <c r="D36" s="76"/>
      <c r="E36" s="29"/>
      <c r="F36" s="39"/>
      <c r="G36" s="72"/>
      <c r="H36" s="40"/>
      <c r="I36" s="41" t="s">
        <v>39</v>
      </c>
      <c r="J36" s="69"/>
      <c r="K36" s="69"/>
      <c r="L36" s="69"/>
      <c r="M36" s="70"/>
    </row>
    <row r="37" spans="1:29" ht="18" customHeight="1" x14ac:dyDescent="0.15">
      <c r="A37" s="39"/>
      <c r="B37" s="36"/>
      <c r="C37" s="76"/>
      <c r="D37" s="76"/>
      <c r="E37" s="29"/>
      <c r="F37" s="39"/>
      <c r="G37" s="39"/>
      <c r="H37" s="40"/>
      <c r="I37" s="77" t="s">
        <v>40</v>
      </c>
      <c r="J37" s="49"/>
      <c r="K37" s="49"/>
      <c r="L37" s="49"/>
      <c r="M37" s="49"/>
    </row>
    <row r="38" spans="1:29" ht="18" customHeight="1" x14ac:dyDescent="0.15">
      <c r="A38" s="39"/>
      <c r="B38" s="36"/>
      <c r="C38" s="76"/>
      <c r="D38" s="76"/>
      <c r="E38" s="29"/>
      <c r="F38" s="39"/>
      <c r="G38" s="39"/>
      <c r="H38" s="40"/>
      <c r="I38" s="77" t="s">
        <v>46</v>
      </c>
      <c r="J38" s="49"/>
      <c r="K38" s="49"/>
      <c r="L38" s="49"/>
      <c r="M38" s="49"/>
      <c r="V38" s="78"/>
      <c r="W38" s="78"/>
      <c r="X38" s="78"/>
      <c r="Y38" s="78"/>
      <c r="Z38" s="78"/>
      <c r="AA38" s="78"/>
      <c r="AB38" s="78"/>
      <c r="AC38" s="78"/>
    </row>
    <row r="39" spans="1:29" ht="18" customHeight="1" x14ac:dyDescent="0.15">
      <c r="A39" s="39"/>
      <c r="B39" s="79"/>
      <c r="C39" s="76"/>
      <c r="D39" s="76"/>
      <c r="E39" s="29"/>
      <c r="F39" s="39"/>
      <c r="G39" s="39"/>
      <c r="H39" s="40"/>
      <c r="Q39" s="78"/>
      <c r="R39" s="78"/>
      <c r="S39" s="78"/>
      <c r="T39" s="78"/>
      <c r="U39" s="78"/>
    </row>
    <row r="40" spans="1:29" ht="18" customHeight="1" x14ac:dyDescent="0.15">
      <c r="A40" s="72"/>
      <c r="B40" s="79"/>
      <c r="C40" s="76"/>
      <c r="D40" s="76"/>
      <c r="E40" s="76"/>
      <c r="F40" s="72"/>
      <c r="G40" s="39"/>
      <c r="H40" s="40"/>
    </row>
    <row r="41" spans="1:29" ht="18" customHeight="1" x14ac:dyDescent="0.15">
      <c r="A41" s="80"/>
      <c r="C41" s="80"/>
      <c r="D41" s="80"/>
      <c r="E41" s="80"/>
      <c r="F41" s="80"/>
      <c r="G41" s="72"/>
      <c r="H41" s="40"/>
    </row>
    <row r="42" spans="1:29" ht="18" customHeight="1" x14ac:dyDescent="0.15">
      <c r="G42" s="80"/>
      <c r="H42" s="81"/>
    </row>
    <row r="43" spans="1:29" ht="11.25" customHeight="1" x14ac:dyDescent="0.15">
      <c r="H43" s="80"/>
      <c r="N43" s="80"/>
      <c r="O43" s="80"/>
      <c r="P43" s="80"/>
      <c r="Q43" s="80"/>
    </row>
    <row r="46" spans="1:29" x14ac:dyDescent="0.15">
      <c r="I46" s="80"/>
      <c r="J46" s="80"/>
      <c r="K46" s="80"/>
      <c r="L46" s="80"/>
      <c r="M46" s="80"/>
    </row>
    <row r="48" spans="1:29" x14ac:dyDescent="0.15">
      <c r="E48" s="82"/>
    </row>
    <row r="54" spans="11:11" x14ac:dyDescent="0.15">
      <c r="K54" s="83"/>
    </row>
  </sheetData>
  <mergeCells count="5">
    <mergeCell ref="B1:E1"/>
    <mergeCell ref="B3:D3"/>
    <mergeCell ref="E3:F3"/>
    <mergeCell ref="N3:O3"/>
    <mergeCell ref="B4:F4"/>
  </mergeCells>
  <phoneticPr fontId="3"/>
  <printOptions horizontalCentered="1"/>
  <pageMargins left="0.39370078740157483" right="0.39370078740157483" top="0.6692913385826772" bottom="0.6692913385826772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2018-09-06T09:26:20Z</dcterms:created>
  <dcterms:modified xsi:type="dcterms:W3CDTF">2018-09-06T09:30:39Z</dcterms:modified>
</cp:coreProperties>
</file>