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統計調査\01_統計関係\01_人口、世帯数関係\foreigner\ＨＰ掲載用\"/>
    </mc:Choice>
  </mc:AlternateContent>
  <bookViews>
    <workbookView xWindow="0" yWindow="0" windowWidth="19200" windowHeight="12825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8" r:id="rId7"/>
    <sheet name="11月" sheetId="9" r:id="rId8"/>
    <sheet name="12月" sheetId="10" r:id="rId9"/>
    <sheet name="1月" sheetId="11" r:id="rId10"/>
    <sheet name="２月" sheetId="12" r:id="rId11"/>
    <sheet name="３月" sheetId="14" r:id="rId12"/>
  </sheets>
  <externalReferences>
    <externalReference r:id="rId13"/>
  </externalReferences>
  <definedNames>
    <definedName name="_xlnm._FilterDatabase" localSheetId="6" hidden="1">'10月'!$A$3:$F$40</definedName>
    <definedName name="_xlnm._FilterDatabase" localSheetId="7" hidden="1">'11月'!$A$3:$F$40</definedName>
    <definedName name="_xlnm._FilterDatabase" localSheetId="8" hidden="1">'12月'!$A$3:$F$41</definedName>
    <definedName name="_xlnm._FilterDatabase" localSheetId="9" hidden="1">'1月'!$A$3:$F$42</definedName>
    <definedName name="_xlnm._FilterDatabase" localSheetId="10" hidden="1">'２月'!$A$3:$F$42</definedName>
    <definedName name="_xlnm._FilterDatabase" localSheetId="11" hidden="1">'３月'!$A$3:$F$42</definedName>
    <definedName name="_xlnm._FilterDatabase" localSheetId="0" hidden="1">'4月'!$A$3:$F$39</definedName>
    <definedName name="_xlnm._FilterDatabase" localSheetId="1" hidden="1">'5月'!$A$3:$F$39</definedName>
    <definedName name="_xlnm._FilterDatabase" localSheetId="2" hidden="1">'6月'!$A$3:$F$39</definedName>
    <definedName name="_xlnm._FilterDatabase" localSheetId="3" hidden="1">'7月'!$A$3:$F$39</definedName>
    <definedName name="_xlnm._FilterDatabase" localSheetId="4" hidden="1">'8月'!$A$3:$F$39</definedName>
    <definedName name="_xlnm._FilterDatabase" localSheetId="5" hidden="1">'9月'!$A$3:$F$39</definedName>
    <definedName name="_xlnm.Print_Area" localSheetId="6">'10月'!$B$1:$M$44</definedName>
    <definedName name="_xlnm.Print_Area" localSheetId="7">'11月'!$B$1:$M$44</definedName>
    <definedName name="_xlnm.Print_Area" localSheetId="8">'12月'!$B$1:$M$45</definedName>
    <definedName name="_xlnm.Print_Area" localSheetId="9">'1月'!$B$1:$M$46</definedName>
    <definedName name="_xlnm.Print_Area" localSheetId="10">'２月'!$B$1:$M$46</definedName>
    <definedName name="_xlnm.Print_Area" localSheetId="11">'３月'!$B$1:$M$46</definedName>
    <definedName name="_xlnm.Print_Area" localSheetId="0">'4月'!$B$1:$M$43</definedName>
    <definedName name="_xlnm.Print_Area" localSheetId="1">'5月'!$B$1:$M$43</definedName>
    <definedName name="_xlnm.Print_Area" localSheetId="2">'6月'!$B$1:$M$43</definedName>
    <definedName name="_xlnm.Print_Area" localSheetId="3">'7月'!$B$1:$M$43</definedName>
    <definedName name="_xlnm.Print_Area" localSheetId="4">'8月'!$B$1:$M$43</definedName>
    <definedName name="_xlnm.Print_Area" localSheetId="5">'9月'!$B$1:$M$43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4" l="1"/>
  <c r="C42" i="14"/>
  <c r="J26" i="14" s="1"/>
  <c r="E41" i="14"/>
  <c r="E40" i="14"/>
  <c r="E39" i="14"/>
  <c r="E38" i="14"/>
  <c r="A38" i="14" s="1"/>
  <c r="E37" i="14"/>
  <c r="E36" i="14"/>
  <c r="E35" i="14"/>
  <c r="A35" i="14" s="1"/>
  <c r="E34" i="14"/>
  <c r="A34" i="14" s="1"/>
  <c r="E33" i="14"/>
  <c r="E32" i="14"/>
  <c r="E31" i="14"/>
  <c r="A31" i="14" s="1"/>
  <c r="E30" i="14"/>
  <c r="A30" i="14" s="1"/>
  <c r="E29" i="14"/>
  <c r="E28" i="14"/>
  <c r="E27" i="14"/>
  <c r="A27" i="14" s="1"/>
  <c r="E26" i="14"/>
  <c r="A26" i="14" s="1"/>
  <c r="K25" i="14"/>
  <c r="J25" i="14"/>
  <c r="L25" i="14" s="1"/>
  <c r="I25" i="14"/>
  <c r="E25" i="14"/>
  <c r="A25" i="14" s="1"/>
  <c r="K24" i="14"/>
  <c r="J24" i="14"/>
  <c r="L24" i="14" s="1"/>
  <c r="I24" i="14"/>
  <c r="E24" i="14"/>
  <c r="A24" i="14" s="1"/>
  <c r="K23" i="14"/>
  <c r="J23" i="14"/>
  <c r="L23" i="14" s="1"/>
  <c r="I23" i="14"/>
  <c r="E23" i="14"/>
  <c r="A23" i="14" s="1"/>
  <c r="K22" i="14"/>
  <c r="J22" i="14"/>
  <c r="L22" i="14" s="1"/>
  <c r="I22" i="14"/>
  <c r="E22" i="14"/>
  <c r="A22" i="14" s="1"/>
  <c r="K21" i="14"/>
  <c r="J21" i="14"/>
  <c r="L21" i="14" s="1"/>
  <c r="I21" i="14"/>
  <c r="E21" i="14"/>
  <c r="A21" i="14" s="1"/>
  <c r="K20" i="14"/>
  <c r="J20" i="14"/>
  <c r="L20" i="14" s="1"/>
  <c r="I20" i="14"/>
  <c r="E20" i="14"/>
  <c r="A20" i="14" s="1"/>
  <c r="K19" i="14"/>
  <c r="J19" i="14"/>
  <c r="L19" i="14" s="1"/>
  <c r="I19" i="14"/>
  <c r="E19" i="14"/>
  <c r="A19" i="14" s="1"/>
  <c r="K18" i="14"/>
  <c r="J18" i="14"/>
  <c r="L18" i="14" s="1"/>
  <c r="I18" i="14"/>
  <c r="E18" i="14"/>
  <c r="A18" i="14" s="1"/>
  <c r="K17" i="14"/>
  <c r="K26" i="14" s="1"/>
  <c r="J17" i="14"/>
  <c r="J27" i="14" s="1"/>
  <c r="I17" i="14"/>
  <c r="E17" i="14"/>
  <c r="A17" i="14" s="1"/>
  <c r="E16" i="14"/>
  <c r="E15" i="14"/>
  <c r="E14" i="14"/>
  <c r="E13" i="14"/>
  <c r="A13" i="14" s="1"/>
  <c r="E12" i="14"/>
  <c r="E11" i="14"/>
  <c r="E10" i="14"/>
  <c r="E9" i="14"/>
  <c r="A9" i="14" s="1"/>
  <c r="E8" i="14"/>
  <c r="A8" i="14"/>
  <c r="E7" i="14"/>
  <c r="E6" i="14"/>
  <c r="E42" i="14" s="1"/>
  <c r="F7" i="14" l="1"/>
  <c r="F11" i="14"/>
  <c r="F15" i="14"/>
  <c r="M18" i="14"/>
  <c r="M19" i="14"/>
  <c r="M20" i="14"/>
  <c r="M21" i="14"/>
  <c r="M22" i="14"/>
  <c r="M23" i="14"/>
  <c r="M24" i="14"/>
  <c r="M25" i="14"/>
  <c r="F28" i="14"/>
  <c r="F32" i="14"/>
  <c r="F36" i="14"/>
  <c r="F40" i="14"/>
  <c r="F29" i="14"/>
  <c r="F33" i="14"/>
  <c r="F37" i="14"/>
  <c r="F41" i="14"/>
  <c r="F12" i="14"/>
  <c r="F8" i="14"/>
  <c r="F10" i="14"/>
  <c r="F6" i="14"/>
  <c r="F16" i="14"/>
  <c r="F35" i="14"/>
  <c r="F31" i="14"/>
  <c r="F27" i="14"/>
  <c r="F14" i="14"/>
  <c r="L26" i="14"/>
  <c r="M26" i="14" s="1"/>
  <c r="F39" i="14"/>
  <c r="A12" i="14"/>
  <c r="A29" i="14"/>
  <c r="A33" i="14"/>
  <c r="A37" i="14"/>
  <c r="A7" i="14"/>
  <c r="F9" i="14"/>
  <c r="A11" i="14"/>
  <c r="F13" i="14"/>
  <c r="A15" i="14"/>
  <c r="F17" i="14"/>
  <c r="L17" i="14"/>
  <c r="F18" i="14"/>
  <c r="F19" i="14"/>
  <c r="F20" i="14"/>
  <c r="F21" i="14"/>
  <c r="F22" i="14"/>
  <c r="F23" i="14"/>
  <c r="F24" i="14"/>
  <c r="F25" i="14"/>
  <c r="F26" i="14"/>
  <c r="A28" i="14"/>
  <c r="F30" i="14"/>
  <c r="A32" i="14"/>
  <c r="F34" i="14"/>
  <c r="A36" i="14"/>
  <c r="F38" i="14"/>
  <c r="A14" i="14"/>
  <c r="K27" i="14"/>
  <c r="A16" i="14"/>
  <c r="A6" i="14"/>
  <c r="A10" i="14"/>
  <c r="D42" i="12"/>
  <c r="C42" i="12"/>
  <c r="E41" i="12"/>
  <c r="E40" i="12"/>
  <c r="E39" i="12"/>
  <c r="E38" i="12"/>
  <c r="E37" i="12"/>
  <c r="E36" i="12"/>
  <c r="E35" i="12"/>
  <c r="A35" i="12" s="1"/>
  <c r="E34" i="12"/>
  <c r="E33" i="12"/>
  <c r="E32" i="12"/>
  <c r="E31" i="12"/>
  <c r="A31" i="12" s="1"/>
  <c r="E30" i="12"/>
  <c r="E29" i="12"/>
  <c r="E28" i="12"/>
  <c r="E27" i="12"/>
  <c r="A27" i="12" s="1"/>
  <c r="K26" i="12"/>
  <c r="E26" i="12"/>
  <c r="L25" i="12"/>
  <c r="K25" i="12"/>
  <c r="J25" i="12"/>
  <c r="I25" i="12"/>
  <c r="E25" i="12"/>
  <c r="L24" i="12"/>
  <c r="K24" i="12"/>
  <c r="J24" i="12"/>
  <c r="I24" i="12"/>
  <c r="E24" i="12"/>
  <c r="L23" i="12"/>
  <c r="K23" i="12"/>
  <c r="J23" i="12"/>
  <c r="I23" i="12"/>
  <c r="E23" i="12"/>
  <c r="L22" i="12"/>
  <c r="K22" i="12"/>
  <c r="J22" i="12"/>
  <c r="I22" i="12"/>
  <c r="E22" i="12"/>
  <c r="L21" i="12"/>
  <c r="K21" i="12"/>
  <c r="J21" i="12"/>
  <c r="I21" i="12"/>
  <c r="E21" i="12"/>
  <c r="L20" i="12"/>
  <c r="K20" i="12"/>
  <c r="J20" i="12"/>
  <c r="I20" i="12"/>
  <c r="E20" i="12"/>
  <c r="L19" i="12"/>
  <c r="K19" i="12"/>
  <c r="J19" i="12"/>
  <c r="I19" i="12"/>
  <c r="E19" i="12"/>
  <c r="L18" i="12"/>
  <c r="K18" i="12"/>
  <c r="J18" i="12"/>
  <c r="I18" i="12"/>
  <c r="E18" i="12"/>
  <c r="L17" i="12"/>
  <c r="K17" i="12"/>
  <c r="K27" i="12" s="1"/>
  <c r="J17" i="12"/>
  <c r="J26" i="12" s="1"/>
  <c r="L26" i="12" s="1"/>
  <c r="M26" i="12" s="1"/>
  <c r="I17" i="12"/>
  <c r="E17" i="12"/>
  <c r="E16" i="12"/>
  <c r="E15" i="12"/>
  <c r="A15" i="12"/>
  <c r="E14" i="12"/>
  <c r="A14" i="12" s="1"/>
  <c r="E13" i="12"/>
  <c r="E12" i="12"/>
  <c r="E11" i="12"/>
  <c r="A11" i="12"/>
  <c r="E10" i="12"/>
  <c r="A10" i="12" s="1"/>
  <c r="E9" i="12"/>
  <c r="E8" i="12"/>
  <c r="E7" i="12"/>
  <c r="A7" i="12"/>
  <c r="E6" i="12"/>
  <c r="E42" i="12" s="1"/>
  <c r="F42" i="14" l="1"/>
  <c r="L27" i="14"/>
  <c r="M17" i="14"/>
  <c r="M27" i="14" s="1"/>
  <c r="F12" i="12"/>
  <c r="M19" i="12"/>
  <c r="M23" i="12"/>
  <c r="F16" i="12"/>
  <c r="M20" i="12"/>
  <c r="M24" i="12"/>
  <c r="M17" i="12"/>
  <c r="M21" i="12"/>
  <c r="M25" i="12"/>
  <c r="F8" i="12"/>
  <c r="M18" i="12"/>
  <c r="M22" i="12"/>
  <c r="F29" i="12"/>
  <c r="F33" i="12"/>
  <c r="F37" i="12"/>
  <c r="F34" i="12"/>
  <c r="F24" i="12"/>
  <c r="F23" i="12"/>
  <c r="F19" i="12"/>
  <c r="F18" i="12"/>
  <c r="F13" i="12"/>
  <c r="F40" i="12"/>
  <c r="F38" i="12"/>
  <c r="F30" i="12"/>
  <c r="F26" i="12"/>
  <c r="F25" i="12"/>
  <c r="F22" i="12"/>
  <c r="F21" i="12"/>
  <c r="F20" i="12"/>
  <c r="F17" i="12"/>
  <c r="F41" i="12"/>
  <c r="F39" i="12"/>
  <c r="F36" i="12"/>
  <c r="F32" i="12"/>
  <c r="F28" i="12"/>
  <c r="F15" i="12"/>
  <c r="F11" i="12"/>
  <c r="F7" i="12"/>
  <c r="F9" i="12"/>
  <c r="A9" i="12"/>
  <c r="A13" i="12"/>
  <c r="A17" i="12"/>
  <c r="A18" i="12"/>
  <c r="A19" i="12"/>
  <c r="A20" i="12"/>
  <c r="A21" i="12"/>
  <c r="A22" i="12"/>
  <c r="A23" i="12"/>
  <c r="A24" i="12"/>
  <c r="A25" i="12"/>
  <c r="A26" i="12"/>
  <c r="L27" i="12"/>
  <c r="A30" i="12"/>
  <c r="A34" i="12"/>
  <c r="A38" i="12"/>
  <c r="F6" i="12"/>
  <c r="A8" i="12"/>
  <c r="F10" i="12"/>
  <c r="A12" i="12"/>
  <c r="F14" i="12"/>
  <c r="A16" i="12"/>
  <c r="F27" i="12"/>
  <c r="A29" i="12"/>
  <c r="F31" i="12"/>
  <c r="A33" i="12"/>
  <c r="F35" i="12"/>
  <c r="A37" i="12"/>
  <c r="J27" i="12"/>
  <c r="A36" i="12"/>
  <c r="A28" i="12"/>
  <c r="A32" i="12"/>
  <c r="A6" i="12"/>
  <c r="D42" i="11"/>
  <c r="K26" i="11" s="1"/>
  <c r="C42" i="11"/>
  <c r="J26" i="11" s="1"/>
  <c r="E41" i="11"/>
  <c r="F41" i="11" s="1"/>
  <c r="E40" i="11"/>
  <c r="F40" i="11" s="1"/>
  <c r="E39" i="11"/>
  <c r="E38" i="11"/>
  <c r="A38" i="11" s="1"/>
  <c r="E37" i="11"/>
  <c r="F37" i="11" s="1"/>
  <c r="E36" i="11"/>
  <c r="F36" i="11" s="1"/>
  <c r="E35" i="11"/>
  <c r="A35" i="11" s="1"/>
  <c r="E34" i="11"/>
  <c r="A34" i="11" s="1"/>
  <c r="E33" i="11"/>
  <c r="F33" i="11" s="1"/>
  <c r="E32" i="11"/>
  <c r="E31" i="11"/>
  <c r="A31" i="11" s="1"/>
  <c r="E30" i="11"/>
  <c r="A30" i="11" s="1"/>
  <c r="E29" i="11"/>
  <c r="F29" i="11" s="1"/>
  <c r="E28" i="11"/>
  <c r="E27" i="11"/>
  <c r="A27" i="11" s="1"/>
  <c r="E26" i="11"/>
  <c r="A26" i="11" s="1"/>
  <c r="K25" i="11"/>
  <c r="L25" i="11" s="1"/>
  <c r="M25" i="11" s="1"/>
  <c r="J25" i="11"/>
  <c r="I25" i="11"/>
  <c r="E25" i="11"/>
  <c r="A25" i="11" s="1"/>
  <c r="K24" i="11"/>
  <c r="L24" i="11" s="1"/>
  <c r="M24" i="11" s="1"/>
  <c r="J24" i="11"/>
  <c r="I24" i="11"/>
  <c r="E24" i="11"/>
  <c r="A24" i="11" s="1"/>
  <c r="K23" i="11"/>
  <c r="L23" i="11" s="1"/>
  <c r="M23" i="11" s="1"/>
  <c r="J23" i="11"/>
  <c r="I23" i="11"/>
  <c r="E23" i="11"/>
  <c r="A23" i="11" s="1"/>
  <c r="K22" i="11"/>
  <c r="L22" i="11" s="1"/>
  <c r="M22" i="11" s="1"/>
  <c r="J22" i="11"/>
  <c r="I22" i="11"/>
  <c r="E22" i="11"/>
  <c r="A22" i="11" s="1"/>
  <c r="K21" i="11"/>
  <c r="L21" i="11" s="1"/>
  <c r="M21" i="11" s="1"/>
  <c r="J21" i="11"/>
  <c r="I21" i="11"/>
  <c r="E21" i="11"/>
  <c r="A21" i="11" s="1"/>
  <c r="K20" i="11"/>
  <c r="L20" i="11" s="1"/>
  <c r="M20" i="11" s="1"/>
  <c r="J20" i="11"/>
  <c r="I20" i="11"/>
  <c r="E20" i="11"/>
  <c r="A20" i="11" s="1"/>
  <c r="K19" i="11"/>
  <c r="L19" i="11" s="1"/>
  <c r="M19" i="11" s="1"/>
  <c r="J19" i="11"/>
  <c r="I19" i="11"/>
  <c r="E19" i="11"/>
  <c r="A19" i="11" s="1"/>
  <c r="K18" i="11"/>
  <c r="L18" i="11" s="1"/>
  <c r="M18" i="11" s="1"/>
  <c r="J18" i="11"/>
  <c r="I18" i="11"/>
  <c r="E18" i="11"/>
  <c r="A18" i="11" s="1"/>
  <c r="K17" i="11"/>
  <c r="L17" i="11" s="1"/>
  <c r="J17" i="11"/>
  <c r="I17" i="11"/>
  <c r="E17" i="11"/>
  <c r="A17" i="11" s="1"/>
  <c r="E16" i="11"/>
  <c r="F16" i="11" s="1"/>
  <c r="E15" i="11"/>
  <c r="F15" i="11" s="1"/>
  <c r="E14" i="11"/>
  <c r="E13" i="11"/>
  <c r="A13" i="11" s="1"/>
  <c r="E12" i="11"/>
  <c r="F12" i="11" s="1"/>
  <c r="E11" i="11"/>
  <c r="F11" i="11" s="1"/>
  <c r="E10" i="11"/>
  <c r="E9" i="11"/>
  <c r="A9" i="11" s="1"/>
  <c r="E8" i="11"/>
  <c r="F8" i="11" s="1"/>
  <c r="A8" i="11"/>
  <c r="E7" i="11"/>
  <c r="F7" i="11" s="1"/>
  <c r="E6" i="11"/>
  <c r="E42" i="11" s="1"/>
  <c r="F42" i="12" l="1"/>
  <c r="M27" i="12"/>
  <c r="F32" i="11"/>
  <c r="F28" i="11"/>
  <c r="F35" i="11"/>
  <c r="F31" i="11"/>
  <c r="F27" i="11"/>
  <c r="F14" i="11"/>
  <c r="F10" i="11"/>
  <c r="F6" i="11"/>
  <c r="J27" i="11"/>
  <c r="L26" i="11"/>
  <c r="M26" i="11" s="1"/>
  <c r="L27" i="11"/>
  <c r="M17" i="11"/>
  <c r="M27" i="11" s="1"/>
  <c r="F39" i="11"/>
  <c r="A29" i="11"/>
  <c r="A33" i="11"/>
  <c r="A37" i="11"/>
  <c r="A7" i="11"/>
  <c r="A11" i="11"/>
  <c r="A15" i="11"/>
  <c r="F17" i="11"/>
  <c r="F18" i="11"/>
  <c r="F19" i="11"/>
  <c r="F20" i="11"/>
  <c r="F21" i="11"/>
  <c r="F22" i="11"/>
  <c r="F23" i="11"/>
  <c r="F24" i="11"/>
  <c r="F25" i="11"/>
  <c r="F26" i="11"/>
  <c r="A28" i="11"/>
  <c r="F30" i="11"/>
  <c r="F34" i="11"/>
  <c r="A14" i="11"/>
  <c r="K27" i="11"/>
  <c r="A12" i="11"/>
  <c r="A16" i="11"/>
  <c r="F9" i="11"/>
  <c r="F13" i="11"/>
  <c r="A32" i="11"/>
  <c r="A36" i="11"/>
  <c r="F38" i="11"/>
  <c r="A6" i="11"/>
  <c r="A10" i="11"/>
  <c r="D41" i="10"/>
  <c r="C41" i="10"/>
  <c r="E40" i="10"/>
  <c r="E39" i="10"/>
  <c r="E38" i="10"/>
  <c r="E37" i="10"/>
  <c r="E36" i="10"/>
  <c r="A36" i="10" s="1"/>
  <c r="E35" i="10"/>
  <c r="E34" i="10"/>
  <c r="E33" i="10"/>
  <c r="E32" i="10"/>
  <c r="A32" i="10" s="1"/>
  <c r="E31" i="10"/>
  <c r="E30" i="10"/>
  <c r="E29" i="10"/>
  <c r="E28" i="10"/>
  <c r="A28" i="10" s="1"/>
  <c r="E27" i="10"/>
  <c r="J26" i="10"/>
  <c r="E26" i="10"/>
  <c r="K25" i="10"/>
  <c r="L25" i="10" s="1"/>
  <c r="J25" i="10"/>
  <c r="I25" i="10"/>
  <c r="E25" i="10"/>
  <c r="K24" i="10"/>
  <c r="L24" i="10" s="1"/>
  <c r="J24" i="10"/>
  <c r="I24" i="10"/>
  <c r="E24" i="10"/>
  <c r="K23" i="10"/>
  <c r="L23" i="10" s="1"/>
  <c r="J23" i="10"/>
  <c r="I23" i="10"/>
  <c r="E23" i="10"/>
  <c r="K22" i="10"/>
  <c r="L22" i="10" s="1"/>
  <c r="J22" i="10"/>
  <c r="I22" i="10"/>
  <c r="E22" i="10"/>
  <c r="K21" i="10"/>
  <c r="L21" i="10" s="1"/>
  <c r="J21" i="10"/>
  <c r="I21" i="10"/>
  <c r="E21" i="10"/>
  <c r="K20" i="10"/>
  <c r="L20" i="10" s="1"/>
  <c r="J20" i="10"/>
  <c r="I20" i="10"/>
  <c r="E20" i="10"/>
  <c r="K19" i="10"/>
  <c r="L19" i="10" s="1"/>
  <c r="J19" i="10"/>
  <c r="I19" i="10"/>
  <c r="E19" i="10"/>
  <c r="K18" i="10"/>
  <c r="L18" i="10" s="1"/>
  <c r="J18" i="10"/>
  <c r="I18" i="10"/>
  <c r="E18" i="10"/>
  <c r="K17" i="10"/>
  <c r="L17" i="10" s="1"/>
  <c r="J17" i="10"/>
  <c r="J27" i="10" s="1"/>
  <c r="I17" i="10"/>
  <c r="E17" i="10"/>
  <c r="E16" i="10"/>
  <c r="E15" i="10"/>
  <c r="A15" i="10" s="1"/>
  <c r="E14" i="10"/>
  <c r="E13" i="10"/>
  <c r="E12" i="10"/>
  <c r="E11" i="10"/>
  <c r="A11" i="10" s="1"/>
  <c r="E10" i="10"/>
  <c r="E9" i="10"/>
  <c r="E8" i="10"/>
  <c r="E7" i="10"/>
  <c r="A7" i="10" s="1"/>
  <c r="E6" i="10"/>
  <c r="A6" i="10"/>
  <c r="F42" i="11" l="1"/>
  <c r="F13" i="10"/>
  <c r="F18" i="10"/>
  <c r="F23" i="10"/>
  <c r="F39" i="10"/>
  <c r="M18" i="10"/>
  <c r="M19" i="10"/>
  <c r="M20" i="10"/>
  <c r="M22" i="10"/>
  <c r="M23" i="10"/>
  <c r="M24" i="10"/>
  <c r="F40" i="10"/>
  <c r="F9" i="10"/>
  <c r="F17" i="10"/>
  <c r="F21" i="10"/>
  <c r="F22" i="10"/>
  <c r="F24" i="10"/>
  <c r="F26" i="10"/>
  <c r="F30" i="10"/>
  <c r="F34" i="10"/>
  <c r="A10" i="10"/>
  <c r="A14" i="10"/>
  <c r="A27" i="10"/>
  <c r="A31" i="10"/>
  <c r="A35" i="10"/>
  <c r="F7" i="10"/>
  <c r="A9" i="10"/>
  <c r="F11" i="10"/>
  <c r="A13" i="10"/>
  <c r="F15" i="10"/>
  <c r="A17" i="10"/>
  <c r="A18" i="10"/>
  <c r="A19" i="10"/>
  <c r="A20" i="10"/>
  <c r="A21" i="10"/>
  <c r="A22" i="10"/>
  <c r="A23" i="10"/>
  <c r="A24" i="10"/>
  <c r="A25" i="10"/>
  <c r="A26" i="10"/>
  <c r="K26" i="10"/>
  <c r="L26" i="10" s="1"/>
  <c r="M26" i="10" s="1"/>
  <c r="F28" i="10"/>
  <c r="A30" i="10"/>
  <c r="F32" i="10"/>
  <c r="A34" i="10"/>
  <c r="F36" i="10"/>
  <c r="A38" i="10"/>
  <c r="A8" i="10"/>
  <c r="A29" i="10"/>
  <c r="A37" i="10"/>
  <c r="E41" i="10"/>
  <c r="A12" i="10"/>
  <c r="A16" i="10"/>
  <c r="A33" i="10"/>
  <c r="D40" i="9"/>
  <c r="C40" i="9"/>
  <c r="E39" i="9"/>
  <c r="E38" i="9"/>
  <c r="E37" i="9"/>
  <c r="E36" i="9"/>
  <c r="E35" i="9"/>
  <c r="A35" i="9" s="1"/>
  <c r="E34" i="9"/>
  <c r="E33" i="9"/>
  <c r="E32" i="9"/>
  <c r="E31" i="9"/>
  <c r="A31" i="9" s="1"/>
  <c r="E30" i="9"/>
  <c r="E29" i="9"/>
  <c r="E28" i="9"/>
  <c r="J27" i="9"/>
  <c r="E27" i="9"/>
  <c r="A27" i="9" s="1"/>
  <c r="K26" i="9"/>
  <c r="K27" i="9" s="1"/>
  <c r="J26" i="9"/>
  <c r="L26" i="9" s="1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A14" i="9" s="1"/>
  <c r="E13" i="9"/>
  <c r="E12" i="9"/>
  <c r="E11" i="9"/>
  <c r="E10" i="9"/>
  <c r="A10" i="9" s="1"/>
  <c r="E9" i="9"/>
  <c r="E8" i="9"/>
  <c r="E7" i="9"/>
  <c r="E6" i="9"/>
  <c r="A34" i="9" s="1"/>
  <c r="F35" i="10" l="1"/>
  <c r="F6" i="10"/>
  <c r="F12" i="10"/>
  <c r="F31" i="10"/>
  <c r="F27" i="10"/>
  <c r="F14" i="10"/>
  <c r="F10" i="10"/>
  <c r="F37" i="10"/>
  <c r="F33" i="10"/>
  <c r="F29" i="10"/>
  <c r="F16" i="10"/>
  <c r="F8" i="10"/>
  <c r="K27" i="10"/>
  <c r="F38" i="10"/>
  <c r="F25" i="10"/>
  <c r="F19" i="10"/>
  <c r="M25" i="10"/>
  <c r="M21" i="10"/>
  <c r="M17" i="10"/>
  <c r="F20" i="10"/>
  <c r="L27" i="10"/>
  <c r="L27" i="9"/>
  <c r="A13" i="9"/>
  <c r="A18" i="9"/>
  <c r="A26" i="9"/>
  <c r="A38" i="9"/>
  <c r="A8" i="9"/>
  <c r="F10" i="9"/>
  <c r="A12" i="9"/>
  <c r="A16" i="9"/>
  <c r="F27" i="9"/>
  <c r="A29" i="9"/>
  <c r="A33" i="9"/>
  <c r="F35" i="9"/>
  <c r="A37" i="9"/>
  <c r="A17" i="9"/>
  <c r="A19" i="9"/>
  <c r="A20" i="9"/>
  <c r="A21" i="9"/>
  <c r="A22" i="9"/>
  <c r="A25" i="9"/>
  <c r="A30" i="9"/>
  <c r="A7" i="9"/>
  <c r="A11" i="9"/>
  <c r="A15" i="9"/>
  <c r="A28" i="9"/>
  <c r="A36" i="9"/>
  <c r="A9" i="9"/>
  <c r="A23" i="9"/>
  <c r="A32" i="9"/>
  <c r="A6" i="9"/>
  <c r="E40" i="9"/>
  <c r="F16" i="9" s="1"/>
  <c r="A24" i="9"/>
  <c r="D40" i="8"/>
  <c r="K26" i="8" s="1"/>
  <c r="K27" i="8" s="1"/>
  <c r="C40" i="8"/>
  <c r="J26" i="8" s="1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A7" i="8"/>
  <c r="E6" i="8"/>
  <c r="M27" i="10" l="1"/>
  <c r="F41" i="10"/>
  <c r="F31" i="9"/>
  <c r="F14" i="9"/>
  <c r="F6" i="9"/>
  <c r="F33" i="9"/>
  <c r="F37" i="9"/>
  <c r="F8" i="9"/>
  <c r="F29" i="9"/>
  <c r="M26" i="9"/>
  <c r="F36" i="9"/>
  <c r="F7" i="9"/>
  <c r="M25" i="9"/>
  <c r="M24" i="9"/>
  <c r="M23" i="9"/>
  <c r="M22" i="9"/>
  <c r="M21" i="9"/>
  <c r="M20" i="9"/>
  <c r="M19" i="9"/>
  <c r="M18" i="9"/>
  <c r="M17" i="9"/>
  <c r="M27" i="9" s="1"/>
  <c r="F34" i="9"/>
  <c r="F9" i="9"/>
  <c r="F15" i="9"/>
  <c r="F11" i="9"/>
  <c r="F38" i="9"/>
  <c r="F30" i="9"/>
  <c r="F26" i="9"/>
  <c r="F25" i="9"/>
  <c r="F24" i="9"/>
  <c r="F23" i="9"/>
  <c r="F22" i="9"/>
  <c r="F21" i="9"/>
  <c r="F20" i="9"/>
  <c r="F19" i="9"/>
  <c r="F18" i="9"/>
  <c r="F17" i="9"/>
  <c r="F13" i="9"/>
  <c r="F28" i="9"/>
  <c r="F39" i="9"/>
  <c r="F32" i="9"/>
  <c r="F12" i="9"/>
  <c r="A32" i="8"/>
  <c r="A38" i="8"/>
  <c r="A14" i="8"/>
  <c r="A27" i="8"/>
  <c r="A29" i="8"/>
  <c r="L26" i="8"/>
  <c r="L27" i="8" s="1"/>
  <c r="J27" i="8"/>
  <c r="A34" i="8"/>
  <c r="A8" i="8"/>
  <c r="A12" i="8"/>
  <c r="A16" i="8"/>
  <c r="A33" i="8"/>
  <c r="A37" i="8"/>
  <c r="A36" i="8"/>
  <c r="A35" i="8"/>
  <c r="E40" i="8"/>
  <c r="F35" i="8" s="1"/>
  <c r="A11" i="8"/>
  <c r="A15" i="8"/>
  <c r="A28" i="8"/>
  <c r="A6" i="8"/>
  <c r="A10" i="8"/>
  <c r="A31" i="8"/>
  <c r="A9" i="8"/>
  <c r="A13" i="8"/>
  <c r="A17" i="8"/>
  <c r="A18" i="8"/>
  <c r="A19" i="8"/>
  <c r="A20" i="8"/>
  <c r="A21" i="8"/>
  <c r="A22" i="8"/>
  <c r="A23" i="8"/>
  <c r="A24" i="8"/>
  <c r="A25" i="8"/>
  <c r="A26" i="8"/>
  <c r="A30" i="8"/>
  <c r="D39" i="6"/>
  <c r="C39" i="6"/>
  <c r="E38" i="6"/>
  <c r="E37" i="6"/>
  <c r="E36" i="6"/>
  <c r="A36" i="6" s="1"/>
  <c r="E35" i="6"/>
  <c r="E34" i="6"/>
  <c r="E33" i="6"/>
  <c r="E32" i="6"/>
  <c r="A32" i="6" s="1"/>
  <c r="E31" i="6"/>
  <c r="E30" i="6"/>
  <c r="E29" i="6"/>
  <c r="E28" i="6"/>
  <c r="A28" i="6" s="1"/>
  <c r="K27" i="6"/>
  <c r="J27" i="6"/>
  <c r="E27" i="6"/>
  <c r="L26" i="6"/>
  <c r="E26" i="6"/>
  <c r="A26" i="6" s="1"/>
  <c r="E25" i="6"/>
  <c r="A25" i="6" s="1"/>
  <c r="E24" i="6"/>
  <c r="A24" i="6" s="1"/>
  <c r="E23" i="6"/>
  <c r="A23" i="6" s="1"/>
  <c r="E22" i="6"/>
  <c r="A22" i="6" s="1"/>
  <c r="E21" i="6"/>
  <c r="A21" i="6" s="1"/>
  <c r="E20" i="6"/>
  <c r="A20" i="6" s="1"/>
  <c r="E19" i="6"/>
  <c r="A19" i="6" s="1"/>
  <c r="E18" i="6"/>
  <c r="A18" i="6" s="1"/>
  <c r="E17" i="6"/>
  <c r="A17" i="6" s="1"/>
  <c r="E16" i="6"/>
  <c r="E15" i="6"/>
  <c r="E14" i="6"/>
  <c r="E13" i="6"/>
  <c r="A13" i="6" s="1"/>
  <c r="E12" i="6"/>
  <c r="A12" i="6"/>
  <c r="E11" i="6"/>
  <c r="E10" i="6"/>
  <c r="E9" i="6"/>
  <c r="A9" i="6" s="1"/>
  <c r="E8" i="6"/>
  <c r="A8" i="6"/>
  <c r="E7" i="6"/>
  <c r="E6" i="6"/>
  <c r="D39" i="5"/>
  <c r="C39" i="5"/>
  <c r="E38" i="5"/>
  <c r="E37" i="5"/>
  <c r="E36" i="5"/>
  <c r="E35" i="5"/>
  <c r="E34" i="5"/>
  <c r="E33" i="5"/>
  <c r="E32" i="5"/>
  <c r="E31" i="5"/>
  <c r="E30" i="5"/>
  <c r="E29" i="5"/>
  <c r="E28" i="5"/>
  <c r="K27" i="5"/>
  <c r="J27" i="5"/>
  <c r="E27" i="5"/>
  <c r="L26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A36" i="5" s="1"/>
  <c r="A6" i="5"/>
  <c r="D39" i="4"/>
  <c r="C39" i="4"/>
  <c r="E38" i="4"/>
  <c r="E37" i="4"/>
  <c r="E36" i="4"/>
  <c r="A36" i="4" s="1"/>
  <c r="E35" i="4"/>
  <c r="E34" i="4"/>
  <c r="E33" i="4"/>
  <c r="E32" i="4"/>
  <c r="A32" i="4" s="1"/>
  <c r="E31" i="4"/>
  <c r="E30" i="4"/>
  <c r="E29" i="4"/>
  <c r="E28" i="4"/>
  <c r="A28" i="4" s="1"/>
  <c r="K27" i="4"/>
  <c r="J27" i="4"/>
  <c r="E27" i="4"/>
  <c r="L26" i="4"/>
  <c r="E26" i="4"/>
  <c r="A26" i="4" s="1"/>
  <c r="E25" i="4"/>
  <c r="A25" i="4" s="1"/>
  <c r="E24" i="4"/>
  <c r="A24" i="4" s="1"/>
  <c r="E23" i="4"/>
  <c r="A23" i="4" s="1"/>
  <c r="E22" i="4"/>
  <c r="A22" i="4" s="1"/>
  <c r="E21" i="4"/>
  <c r="A21" i="4" s="1"/>
  <c r="E20" i="4"/>
  <c r="A20" i="4" s="1"/>
  <c r="E19" i="4"/>
  <c r="A19" i="4" s="1"/>
  <c r="E18" i="4"/>
  <c r="A18" i="4" s="1"/>
  <c r="E17" i="4"/>
  <c r="A17" i="4" s="1"/>
  <c r="E16" i="4"/>
  <c r="E15" i="4"/>
  <c r="E14" i="4"/>
  <c r="E13" i="4"/>
  <c r="A13" i="4" s="1"/>
  <c r="E12" i="4"/>
  <c r="E11" i="4"/>
  <c r="E10" i="4"/>
  <c r="E9" i="4"/>
  <c r="A9" i="4" s="1"/>
  <c r="E8" i="4"/>
  <c r="A8" i="4"/>
  <c r="E7" i="4"/>
  <c r="E6" i="4"/>
  <c r="D39" i="3"/>
  <c r="C39" i="3"/>
  <c r="E38" i="3"/>
  <c r="E37" i="3"/>
  <c r="E36" i="3"/>
  <c r="A36" i="3" s="1"/>
  <c r="E35" i="3"/>
  <c r="E34" i="3"/>
  <c r="E33" i="3"/>
  <c r="E32" i="3"/>
  <c r="A32" i="3" s="1"/>
  <c r="E31" i="3"/>
  <c r="E30" i="3"/>
  <c r="E29" i="3"/>
  <c r="E28" i="3"/>
  <c r="A28" i="3" s="1"/>
  <c r="K27" i="3"/>
  <c r="J27" i="3"/>
  <c r="E27" i="3"/>
  <c r="L26" i="3"/>
  <c r="E26" i="3"/>
  <c r="A26" i="3" s="1"/>
  <c r="E25" i="3"/>
  <c r="A25" i="3" s="1"/>
  <c r="E24" i="3"/>
  <c r="A24" i="3" s="1"/>
  <c r="E23" i="3"/>
  <c r="A23" i="3" s="1"/>
  <c r="E22" i="3"/>
  <c r="A22" i="3" s="1"/>
  <c r="E21" i="3"/>
  <c r="A21" i="3" s="1"/>
  <c r="E20" i="3"/>
  <c r="A20" i="3" s="1"/>
  <c r="E19" i="3"/>
  <c r="A19" i="3" s="1"/>
  <c r="E18" i="3"/>
  <c r="A18" i="3" s="1"/>
  <c r="E17" i="3"/>
  <c r="A17" i="3" s="1"/>
  <c r="E16" i="3"/>
  <c r="E15" i="3"/>
  <c r="E14" i="3"/>
  <c r="E13" i="3"/>
  <c r="A13" i="3" s="1"/>
  <c r="E12" i="3"/>
  <c r="E11" i="3"/>
  <c r="E10" i="3"/>
  <c r="E9" i="3"/>
  <c r="A9" i="3" s="1"/>
  <c r="E8" i="3"/>
  <c r="A8" i="3"/>
  <c r="E7" i="3"/>
  <c r="E6" i="3"/>
  <c r="D39" i="2"/>
  <c r="C39" i="2"/>
  <c r="E38" i="2"/>
  <c r="E37" i="2"/>
  <c r="E36" i="2"/>
  <c r="A36" i="2" s="1"/>
  <c r="E35" i="2"/>
  <c r="E34" i="2"/>
  <c r="E33" i="2"/>
  <c r="E32" i="2"/>
  <c r="A32" i="2" s="1"/>
  <c r="E31" i="2"/>
  <c r="E30" i="2"/>
  <c r="E29" i="2"/>
  <c r="E28" i="2"/>
  <c r="A28" i="2" s="1"/>
  <c r="L27" i="2"/>
  <c r="K27" i="2"/>
  <c r="J27" i="2"/>
  <c r="E27" i="2"/>
  <c r="L26" i="2"/>
  <c r="E26" i="2"/>
  <c r="A26" i="2" s="1"/>
  <c r="E25" i="2"/>
  <c r="A25" i="2" s="1"/>
  <c r="E24" i="2"/>
  <c r="A24" i="2" s="1"/>
  <c r="E23" i="2"/>
  <c r="A23" i="2" s="1"/>
  <c r="E22" i="2"/>
  <c r="A22" i="2" s="1"/>
  <c r="E21" i="2"/>
  <c r="A21" i="2" s="1"/>
  <c r="E20" i="2"/>
  <c r="A20" i="2" s="1"/>
  <c r="E19" i="2"/>
  <c r="A19" i="2" s="1"/>
  <c r="E18" i="2"/>
  <c r="A18" i="2" s="1"/>
  <c r="E17" i="2"/>
  <c r="A17" i="2" s="1"/>
  <c r="E16" i="2"/>
  <c r="E15" i="2"/>
  <c r="E14" i="2"/>
  <c r="E13" i="2"/>
  <c r="A13" i="2" s="1"/>
  <c r="E12" i="2"/>
  <c r="A12" i="2"/>
  <c r="E11" i="2"/>
  <c r="E10" i="2"/>
  <c r="E9" i="2"/>
  <c r="A9" i="2" s="1"/>
  <c r="E8" i="2"/>
  <c r="A38" i="2" s="1"/>
  <c r="A8" i="2"/>
  <c r="E7" i="2"/>
  <c r="E6" i="2"/>
  <c r="E39" i="2" s="1"/>
  <c r="D39" i="1"/>
  <c r="C39" i="1"/>
  <c r="E38" i="1"/>
  <c r="E37" i="1"/>
  <c r="E36" i="1"/>
  <c r="A36" i="1" s="1"/>
  <c r="E35" i="1"/>
  <c r="E34" i="1"/>
  <c r="E33" i="1"/>
  <c r="E32" i="1"/>
  <c r="A32" i="1" s="1"/>
  <c r="E31" i="1"/>
  <c r="E30" i="1"/>
  <c r="E29" i="1"/>
  <c r="E28" i="1"/>
  <c r="A28" i="1" s="1"/>
  <c r="K27" i="1"/>
  <c r="J27" i="1"/>
  <c r="E27" i="1"/>
  <c r="L26" i="1"/>
  <c r="M26" i="1" s="1"/>
  <c r="E26" i="1"/>
  <c r="A26" i="1" s="1"/>
  <c r="E25" i="1"/>
  <c r="A25" i="1" s="1"/>
  <c r="E24" i="1"/>
  <c r="A24" i="1" s="1"/>
  <c r="E23" i="1"/>
  <c r="A23" i="1" s="1"/>
  <c r="E22" i="1"/>
  <c r="A22" i="1" s="1"/>
  <c r="E21" i="1"/>
  <c r="A21" i="1" s="1"/>
  <c r="E20" i="1"/>
  <c r="A20" i="1" s="1"/>
  <c r="E19" i="1"/>
  <c r="A19" i="1" s="1"/>
  <c r="E18" i="1"/>
  <c r="A18" i="1" s="1"/>
  <c r="E17" i="1"/>
  <c r="A17" i="1" s="1"/>
  <c r="E16" i="1"/>
  <c r="E15" i="1"/>
  <c r="F15" i="1" s="1"/>
  <c r="E14" i="1"/>
  <c r="E13" i="1"/>
  <c r="A13" i="1" s="1"/>
  <c r="E12" i="1"/>
  <c r="E11" i="1"/>
  <c r="F11" i="1" s="1"/>
  <c r="E10" i="1"/>
  <c r="E9" i="1"/>
  <c r="A9" i="1" s="1"/>
  <c r="E8" i="1"/>
  <c r="A8" i="1"/>
  <c r="E7" i="1"/>
  <c r="F7" i="1" s="1"/>
  <c r="E6" i="1"/>
  <c r="E39" i="1" s="1"/>
  <c r="F40" i="9" l="1"/>
  <c r="F37" i="8"/>
  <c r="F15" i="8"/>
  <c r="F7" i="8"/>
  <c r="F29" i="8"/>
  <c r="F33" i="8"/>
  <c r="F12" i="8"/>
  <c r="F27" i="8"/>
  <c r="F39" i="8"/>
  <c r="F31" i="8"/>
  <c r="M26" i="8"/>
  <c r="F8" i="8"/>
  <c r="F14" i="8"/>
  <c r="F30" i="8"/>
  <c r="F26" i="8"/>
  <c r="F25" i="8"/>
  <c r="F24" i="8"/>
  <c r="F23" i="8"/>
  <c r="F22" i="8"/>
  <c r="F21" i="8"/>
  <c r="F20" i="8"/>
  <c r="F19" i="8"/>
  <c r="F18" i="8"/>
  <c r="F17" i="8"/>
  <c r="F13" i="8"/>
  <c r="F9" i="8"/>
  <c r="M25" i="8"/>
  <c r="M24" i="8"/>
  <c r="M23" i="8"/>
  <c r="M22" i="8"/>
  <c r="M21" i="8"/>
  <c r="M20" i="8"/>
  <c r="M19" i="8"/>
  <c r="M18" i="8"/>
  <c r="M17" i="8"/>
  <c r="F38" i="8"/>
  <c r="F34" i="8"/>
  <c r="F6" i="8"/>
  <c r="F16" i="8"/>
  <c r="F36" i="8"/>
  <c r="F11" i="8"/>
  <c r="F28" i="8"/>
  <c r="F32" i="8"/>
  <c r="F10" i="8"/>
  <c r="F7" i="6"/>
  <c r="F38" i="6"/>
  <c r="F11" i="6"/>
  <c r="A35" i="6"/>
  <c r="A7" i="6"/>
  <c r="A11" i="6"/>
  <c r="F13" i="6"/>
  <c r="A15" i="6"/>
  <c r="F19" i="6"/>
  <c r="F20" i="6"/>
  <c r="F23" i="6"/>
  <c r="F24" i="6"/>
  <c r="L27" i="6"/>
  <c r="F28" i="6"/>
  <c r="A30" i="6"/>
  <c r="A34" i="6"/>
  <c r="F36" i="6"/>
  <c r="A38" i="6"/>
  <c r="A16" i="6"/>
  <c r="A27" i="6"/>
  <c r="A6" i="6"/>
  <c r="A10" i="6"/>
  <c r="A14" i="6"/>
  <c r="A29" i="6"/>
  <c r="A33" i="6"/>
  <c r="A37" i="6"/>
  <c r="E39" i="6"/>
  <c r="A31" i="6"/>
  <c r="F15" i="5"/>
  <c r="F36" i="5"/>
  <c r="F24" i="5"/>
  <c r="F33" i="5"/>
  <c r="F11" i="5"/>
  <c r="M26" i="5"/>
  <c r="F32" i="5"/>
  <c r="F13" i="5"/>
  <c r="F21" i="5"/>
  <c r="F30" i="5"/>
  <c r="F38" i="5"/>
  <c r="F14" i="5"/>
  <c r="F22" i="5"/>
  <c r="A14" i="5"/>
  <c r="A8" i="5"/>
  <c r="A12" i="5"/>
  <c r="A16" i="5"/>
  <c r="A27" i="5"/>
  <c r="A31" i="5"/>
  <c r="A35" i="5"/>
  <c r="A7" i="5"/>
  <c r="A11" i="5"/>
  <c r="A15" i="5"/>
  <c r="L27" i="5"/>
  <c r="A30" i="5"/>
  <c r="A34" i="5"/>
  <c r="A38" i="5"/>
  <c r="A10" i="5"/>
  <c r="A29" i="5"/>
  <c r="A33" i="5"/>
  <c r="A37" i="5"/>
  <c r="E39" i="5"/>
  <c r="A9" i="5"/>
  <c r="A13" i="5"/>
  <c r="A17" i="5"/>
  <c r="A18" i="5"/>
  <c r="A19" i="5"/>
  <c r="A20" i="5"/>
  <c r="A21" i="5"/>
  <c r="A22" i="5"/>
  <c r="A23" i="5"/>
  <c r="A24" i="5"/>
  <c r="A25" i="5"/>
  <c r="A26" i="5"/>
  <c r="A28" i="5"/>
  <c r="A32" i="5"/>
  <c r="M26" i="4"/>
  <c r="F34" i="4"/>
  <c r="F38" i="4"/>
  <c r="F11" i="4"/>
  <c r="A12" i="4"/>
  <c r="A16" i="4"/>
  <c r="A27" i="4"/>
  <c r="A31" i="4"/>
  <c r="A35" i="4"/>
  <c r="A7" i="4"/>
  <c r="F9" i="4"/>
  <c r="A11" i="4"/>
  <c r="F13" i="4"/>
  <c r="A15" i="4"/>
  <c r="F17" i="4"/>
  <c r="F19" i="4"/>
  <c r="F20" i="4"/>
  <c r="F21" i="4"/>
  <c r="F23" i="4"/>
  <c r="F24" i="4"/>
  <c r="F25" i="4"/>
  <c r="L27" i="4"/>
  <c r="F28" i="4"/>
  <c r="A30" i="4"/>
  <c r="A34" i="4"/>
  <c r="F36" i="4"/>
  <c r="A38" i="4"/>
  <c r="A10" i="4"/>
  <c r="A14" i="4"/>
  <c r="A29" i="4"/>
  <c r="A33" i="4"/>
  <c r="E39" i="4"/>
  <c r="A6" i="4"/>
  <c r="A37" i="4"/>
  <c r="M26" i="3"/>
  <c r="F38" i="3"/>
  <c r="F7" i="3"/>
  <c r="A12" i="3"/>
  <c r="A16" i="3"/>
  <c r="A27" i="3"/>
  <c r="A31" i="3"/>
  <c r="A35" i="3"/>
  <c r="A7" i="3"/>
  <c r="A11" i="3"/>
  <c r="F13" i="3"/>
  <c r="A15" i="3"/>
  <c r="F19" i="3"/>
  <c r="F20" i="3"/>
  <c r="F23" i="3"/>
  <c r="F24" i="3"/>
  <c r="L27" i="3"/>
  <c r="F28" i="3"/>
  <c r="A30" i="3"/>
  <c r="A34" i="3"/>
  <c r="F36" i="3"/>
  <c r="A38" i="3"/>
  <c r="A6" i="3"/>
  <c r="A14" i="3"/>
  <c r="A29" i="3"/>
  <c r="A33" i="3"/>
  <c r="E39" i="3"/>
  <c r="A10" i="3"/>
  <c r="A37" i="3"/>
  <c r="F37" i="2"/>
  <c r="F33" i="2"/>
  <c r="F29" i="2"/>
  <c r="F14" i="2"/>
  <c r="M25" i="2"/>
  <c r="M24" i="2"/>
  <c r="M23" i="2"/>
  <c r="M22" i="2"/>
  <c r="M21" i="2"/>
  <c r="M20" i="2"/>
  <c r="M19" i="2"/>
  <c r="M18" i="2"/>
  <c r="M17" i="2"/>
  <c r="F10" i="2"/>
  <c r="F6" i="2"/>
  <c r="F12" i="2"/>
  <c r="F7" i="2"/>
  <c r="F11" i="2"/>
  <c r="F30" i="2"/>
  <c r="F34" i="2"/>
  <c r="F38" i="2"/>
  <c r="F15" i="2"/>
  <c r="M26" i="2"/>
  <c r="F31" i="2"/>
  <c r="F35" i="2"/>
  <c r="F16" i="2"/>
  <c r="F27" i="2"/>
  <c r="A16" i="2"/>
  <c r="A27" i="2"/>
  <c r="A31" i="2"/>
  <c r="A35" i="2"/>
  <c r="F9" i="2"/>
  <c r="F13" i="2"/>
  <c r="F18" i="2"/>
  <c r="F20" i="2"/>
  <c r="F21" i="2"/>
  <c r="F22" i="2"/>
  <c r="F23" i="2"/>
  <c r="F25" i="2"/>
  <c r="F26" i="2"/>
  <c r="F28" i="2"/>
  <c r="A30" i="2"/>
  <c r="F32" i="2"/>
  <c r="A34" i="2"/>
  <c r="F36" i="2"/>
  <c r="A6" i="2"/>
  <c r="F8" i="2"/>
  <c r="A10" i="2"/>
  <c r="A14" i="2"/>
  <c r="A29" i="2"/>
  <c r="A33" i="2"/>
  <c r="A37" i="2"/>
  <c r="A7" i="2"/>
  <c r="A11" i="2"/>
  <c r="A15" i="2"/>
  <c r="F17" i="2"/>
  <c r="F19" i="2"/>
  <c r="F24" i="2"/>
  <c r="F37" i="1"/>
  <c r="F6" i="1"/>
  <c r="F35" i="1"/>
  <c r="F31" i="1"/>
  <c r="F27" i="1"/>
  <c r="M25" i="1"/>
  <c r="M24" i="1"/>
  <c r="M23" i="1"/>
  <c r="M22" i="1"/>
  <c r="M21" i="1"/>
  <c r="M20" i="1"/>
  <c r="M19" i="1"/>
  <c r="M18" i="1"/>
  <c r="M17" i="1"/>
  <c r="F16" i="1"/>
  <c r="F12" i="1"/>
  <c r="F8" i="1"/>
  <c r="F29" i="1"/>
  <c r="F14" i="1"/>
  <c r="F33" i="1"/>
  <c r="F10" i="1"/>
  <c r="F30" i="1"/>
  <c r="F34" i="1"/>
  <c r="F38" i="1"/>
  <c r="A16" i="1"/>
  <c r="A27" i="1"/>
  <c r="A35" i="1"/>
  <c r="A7" i="1"/>
  <c r="F9" i="1"/>
  <c r="A11" i="1"/>
  <c r="F13" i="1"/>
  <c r="A15" i="1"/>
  <c r="F17" i="1"/>
  <c r="F18" i="1"/>
  <c r="F19" i="1"/>
  <c r="F20" i="1"/>
  <c r="F21" i="1"/>
  <c r="F22" i="1"/>
  <c r="F23" i="1"/>
  <c r="F24" i="1"/>
  <c r="F25" i="1"/>
  <c r="F26" i="1"/>
  <c r="L27" i="1"/>
  <c r="F28" i="1"/>
  <c r="A30" i="1"/>
  <c r="F32" i="1"/>
  <c r="A34" i="1"/>
  <c r="F36" i="1"/>
  <c r="A38" i="1"/>
  <c r="A12" i="1"/>
  <c r="A6" i="1"/>
  <c r="A10" i="1"/>
  <c r="A14" i="1"/>
  <c r="A29" i="1"/>
  <c r="A33" i="1"/>
  <c r="A37" i="1"/>
  <c r="A31" i="1"/>
  <c r="M27" i="8" l="1"/>
  <c r="F40" i="8"/>
  <c r="F33" i="6"/>
  <c r="F14" i="6"/>
  <c r="F35" i="6"/>
  <c r="F31" i="6"/>
  <c r="F27" i="6"/>
  <c r="M25" i="6"/>
  <c r="M24" i="6"/>
  <c r="M23" i="6"/>
  <c r="M22" i="6"/>
  <c r="M21" i="6"/>
  <c r="M20" i="6"/>
  <c r="M19" i="6"/>
  <c r="M18" i="6"/>
  <c r="M17" i="6"/>
  <c r="F16" i="6"/>
  <c r="F12" i="6"/>
  <c r="F8" i="6"/>
  <c r="F10" i="6"/>
  <c r="F37" i="6"/>
  <c r="F29" i="6"/>
  <c r="F6" i="6"/>
  <c r="F32" i="6"/>
  <c r="F26" i="6"/>
  <c r="F22" i="6"/>
  <c r="F18" i="6"/>
  <c r="M26" i="6"/>
  <c r="F34" i="6"/>
  <c r="F25" i="6"/>
  <c r="F21" i="6"/>
  <c r="F17" i="6"/>
  <c r="F9" i="6"/>
  <c r="F15" i="6"/>
  <c r="F30" i="6"/>
  <c r="M20" i="5"/>
  <c r="F16" i="5"/>
  <c r="F35" i="5"/>
  <c r="F31" i="5"/>
  <c r="F27" i="5"/>
  <c r="M24" i="5"/>
  <c r="M23" i="5"/>
  <c r="M22" i="5"/>
  <c r="M21" i="5"/>
  <c r="M18" i="5"/>
  <c r="M19" i="5"/>
  <c r="F12" i="5"/>
  <c r="F8" i="5"/>
  <c r="M25" i="5"/>
  <c r="M17" i="5"/>
  <c r="M27" i="5" s="1"/>
  <c r="F26" i="5"/>
  <c r="F10" i="5"/>
  <c r="F25" i="5"/>
  <c r="F9" i="5"/>
  <c r="F19" i="5"/>
  <c r="F29" i="5"/>
  <c r="F23" i="5"/>
  <c r="F6" i="5"/>
  <c r="F39" i="5" s="1"/>
  <c r="F18" i="5"/>
  <c r="F34" i="5"/>
  <c r="F17" i="5"/>
  <c r="F28" i="5"/>
  <c r="F37" i="5"/>
  <c r="F20" i="5"/>
  <c r="F7" i="5"/>
  <c r="M24" i="4"/>
  <c r="M22" i="4"/>
  <c r="M20" i="4"/>
  <c r="M18" i="4"/>
  <c r="M17" i="4"/>
  <c r="F12" i="4"/>
  <c r="F8" i="4"/>
  <c r="F35" i="4"/>
  <c r="F31" i="4"/>
  <c r="F27" i="4"/>
  <c r="M25" i="4"/>
  <c r="M23" i="4"/>
  <c r="M21" i="4"/>
  <c r="M19" i="4"/>
  <c r="F16" i="4"/>
  <c r="F37" i="4"/>
  <c r="F33" i="4"/>
  <c r="F29" i="4"/>
  <c r="F14" i="4"/>
  <c r="F10" i="4"/>
  <c r="F6" i="4"/>
  <c r="F32" i="4"/>
  <c r="F26" i="4"/>
  <c r="F22" i="4"/>
  <c r="F18" i="4"/>
  <c r="F15" i="4"/>
  <c r="F30" i="4"/>
  <c r="F7" i="4"/>
  <c r="F27" i="3"/>
  <c r="M25" i="3"/>
  <c r="M24" i="3"/>
  <c r="M22" i="3"/>
  <c r="M20" i="3"/>
  <c r="M19" i="3"/>
  <c r="M17" i="3"/>
  <c r="F12" i="3"/>
  <c r="F6" i="3"/>
  <c r="F35" i="3"/>
  <c r="F31" i="3"/>
  <c r="M23" i="3"/>
  <c r="M21" i="3"/>
  <c r="M18" i="3"/>
  <c r="F16" i="3"/>
  <c r="F8" i="3"/>
  <c r="F37" i="3"/>
  <c r="F33" i="3"/>
  <c r="F29" i="3"/>
  <c r="F14" i="3"/>
  <c r="F10" i="3"/>
  <c r="F32" i="3"/>
  <c r="F26" i="3"/>
  <c r="F22" i="3"/>
  <c r="F18" i="3"/>
  <c r="F15" i="3"/>
  <c r="F34" i="3"/>
  <c r="F25" i="3"/>
  <c r="F21" i="3"/>
  <c r="F17" i="3"/>
  <c r="F9" i="3"/>
  <c r="F11" i="3"/>
  <c r="F30" i="3"/>
  <c r="F39" i="2"/>
  <c r="M27" i="2"/>
  <c r="M27" i="1"/>
  <c r="F39" i="1"/>
  <c r="M27" i="6" l="1"/>
  <c r="F39" i="6"/>
  <c r="F39" i="4"/>
  <c r="M27" i="4"/>
  <c r="M27" i="3"/>
  <c r="F39" i="3"/>
</calcChain>
</file>

<file path=xl/sharedStrings.xml><?xml version="1.0" encoding="utf-8"?>
<sst xmlns="http://schemas.openxmlformats.org/spreadsheetml/2006/main" count="730" uniqueCount="86">
  <si>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</si>
  <si>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</si>
  <si>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（平成３０年3月31日現在）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</si>
  <si>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内　　　　訳</t>
    <rPh sb="0" eb="1">
      <t>ウチ</t>
    </rPh>
    <rPh sb="5" eb="6">
      <t>ヤク</t>
    </rPh>
    <phoneticPr fontId="3"/>
  </si>
  <si>
    <t>RANK</t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</si>
  <si>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</si>
  <si>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</si>
  <si>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</si>
  <si>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</si>
  <si>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％</t>
    <phoneticPr fontId="3"/>
  </si>
  <si>
    <t>ベトナム</t>
  </si>
  <si>
    <t>中国</t>
  </si>
  <si>
    <t>韓国</t>
  </si>
  <si>
    <t>インドネシア</t>
  </si>
  <si>
    <t>フィリピン</t>
  </si>
  <si>
    <t>朝鮮</t>
  </si>
  <si>
    <t>ネパール</t>
  </si>
  <si>
    <t>ミャンマー</t>
  </si>
  <si>
    <t>米国</t>
  </si>
  <si>
    <t>アフガニスタン</t>
  </si>
  <si>
    <t>インド</t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</si>
  <si>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</si>
  <si>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マレーシア</t>
  </si>
  <si>
    <t>タイ</t>
  </si>
  <si>
    <t>パキスタン</t>
  </si>
  <si>
    <t>スリランカ</t>
  </si>
  <si>
    <t>ブラジル</t>
  </si>
  <si>
    <t>英国</t>
  </si>
  <si>
    <t>カナダ</t>
  </si>
  <si>
    <t>ドイツ</t>
  </si>
  <si>
    <t>ニュージーランド</t>
  </si>
  <si>
    <t>ペルー</t>
  </si>
  <si>
    <t>その他</t>
    <rPh sb="2" eb="3">
      <t>タ</t>
    </rPh>
    <phoneticPr fontId="4"/>
  </si>
  <si>
    <t>トリニダード・トバゴ</t>
  </si>
  <si>
    <t>ロシア</t>
  </si>
  <si>
    <t>ウズベキスタン</t>
  </si>
  <si>
    <t>オーストラリア</t>
  </si>
  <si>
    <t>ハンガリー</t>
  </si>
  <si>
    <t>ボリビア</t>
  </si>
  <si>
    <t>モロッコ</t>
  </si>
  <si>
    <t>台湾</t>
  </si>
  <si>
    <t>国籍不明</t>
    <rPh sb="0" eb="2">
      <t>コクセキ</t>
    </rPh>
    <rPh sb="2" eb="4">
      <t>フメイ</t>
    </rPh>
    <phoneticPr fontId="6"/>
  </si>
  <si>
    <t>シンガポール</t>
    <phoneticPr fontId="3"/>
  </si>
  <si>
    <t>無国籍</t>
    <rPh sb="0" eb="3">
      <t>ムコクセキ</t>
    </rPh>
    <phoneticPr fontId="3"/>
  </si>
  <si>
    <t>メキシコ</t>
  </si>
  <si>
    <t>合計</t>
    <rPh sb="0" eb="2">
      <t>ゴウケイ</t>
    </rPh>
    <phoneticPr fontId="3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</si>
  <si>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3"/>
  </si>
  <si>
    <t>　　端数処理（四捨五入）しているため、必ずしも</t>
    <rPh sb="2" eb="4">
      <t>ハスウ</t>
    </rPh>
    <rPh sb="4" eb="6">
      <t>ショリ</t>
    </rPh>
    <phoneticPr fontId="3"/>
  </si>
  <si>
    <t>　　100.0ではない。</t>
    <phoneticPr fontId="3"/>
  </si>
  <si>
    <t>（平成３０年4月30日現在）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</si>
  <si>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フランス</t>
  </si>
  <si>
    <t>国籍不明</t>
  </si>
  <si>
    <t>　　100.0ではない。</t>
    <phoneticPr fontId="3"/>
  </si>
  <si>
    <t>（平成３０年5月31日現在）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</si>
  <si>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セネガル</t>
  </si>
  <si>
    <t>（平成３０年6月30日現在）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</si>
  <si>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</si>
  <si>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（平成３０年7月31日現在）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</si>
  <si>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フィンランド</t>
  </si>
  <si>
    <t>（平成３０年８月31日現在）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</si>
  <si>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イタリア</t>
  </si>
  <si>
    <t>（平成３０年９月３０日現在）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</si>
  <si>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％</t>
    <phoneticPr fontId="3"/>
  </si>
  <si>
    <t>カンボジア</t>
  </si>
  <si>
    <t>ポーランド</t>
  </si>
  <si>
    <t>　　100.0ではない。</t>
    <phoneticPr fontId="3"/>
  </si>
  <si>
    <t>（平成３０年１０月３１日現在）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</si>
  <si>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RANK</t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</si>
  <si>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</si>
  <si>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</si>
  <si>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　　100.0ではない。</t>
    <phoneticPr fontId="3"/>
  </si>
  <si>
    <t>（平成３０年１１月３０日現在）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</si>
  <si>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</si>
  <si>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</si>
  <si>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（平成３０年１２月３１日現在）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</si>
  <si>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</si>
  <si>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</si>
  <si>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</si>
  <si>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ナイジェリア</t>
  </si>
  <si>
    <t>（平成３１年１月３１日現在）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</si>
  <si>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</si>
  <si>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</si>
  <si>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国籍不明</t>
    <phoneticPr fontId="3"/>
  </si>
  <si>
    <t>（平成３１年２月２８日現在）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</si>
  <si>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％</t>
    <phoneticPr fontId="3"/>
  </si>
  <si>
    <t>アルゼンチン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</si>
</sst>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"/>
    <numFmt numFmtId="178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1"/>
      <name val="Arial Narrow"/>
      <family val="2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7" fillId="3" borderId="0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9" fontId="7" fillId="3" borderId="4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38" fontId="10" fillId="0" borderId="0" xfId="1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176" fontId="10" fillId="0" borderId="0" xfId="1" applyNumberFormat="1" applyFont="1" applyBorder="1" applyAlignment="1">
      <alignment horizontal="right" vertical="center"/>
    </xf>
    <xf numFmtId="9" fontId="1" fillId="0" borderId="0" xfId="2" applyFont="1">
      <alignment vertical="center"/>
    </xf>
    <xf numFmtId="0" fontId="9" fillId="0" borderId="4" xfId="0" applyFont="1" applyFill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9" fillId="4" borderId="4" xfId="0" applyFont="1" applyFill="1" applyBorder="1">
      <alignment vertical="center"/>
    </xf>
    <xf numFmtId="0" fontId="10" fillId="4" borderId="4" xfId="0" applyFont="1" applyFill="1" applyBorder="1" applyAlignment="1">
      <alignment horizontal="right" vertical="center"/>
    </xf>
    <xf numFmtId="9" fontId="0" fillId="0" borderId="4" xfId="2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9" fontId="7" fillId="2" borderId="5" xfId="2" applyFont="1" applyFill="1" applyBorder="1" applyAlignment="1">
      <alignment horizontal="center" vertical="center"/>
    </xf>
    <xf numFmtId="0" fontId="1" fillId="0" borderId="4" xfId="2" applyNumberFormat="1" applyFont="1" applyBorder="1">
      <alignment vertical="center"/>
    </xf>
    <xf numFmtId="0" fontId="9" fillId="0" borderId="6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2" applyNumberFormat="1" applyFont="1" applyBorder="1">
      <alignment vertical="center"/>
    </xf>
    <xf numFmtId="0" fontId="9" fillId="0" borderId="9" xfId="0" applyFont="1" applyBorder="1" applyAlignment="1">
      <alignment vertical="center" shrinkToFit="1"/>
    </xf>
    <xf numFmtId="0" fontId="10" fillId="0" borderId="9" xfId="0" applyFont="1" applyBorder="1">
      <alignment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" fillId="0" borderId="0" xfId="2" applyNumberFormat="1" applyFont="1">
      <alignment vertical="center"/>
    </xf>
    <xf numFmtId="0" fontId="9" fillId="0" borderId="10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177" fontId="10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 shrinkToFit="1"/>
    </xf>
    <xf numFmtId="176" fontId="10" fillId="0" borderId="0" xfId="1" applyNumberFormat="1" applyFont="1" applyBorder="1">
      <alignment vertical="center"/>
    </xf>
    <xf numFmtId="0" fontId="10" fillId="0" borderId="4" xfId="0" applyFont="1" applyBorder="1">
      <alignment vertical="center"/>
    </xf>
    <xf numFmtId="176" fontId="10" fillId="0" borderId="4" xfId="1" applyNumberFormat="1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178" fontId="1" fillId="0" borderId="0" xfId="2" applyNumberFormat="1" applyFo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7" fillId="2" borderId="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6BC3-4AAD-A524-7C3C54CAEB2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6BC3-4AAD-A524-7C3C54CAEB2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6BC3-4AAD-A524-7C3C54CAEB2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6BC3-4AAD-A524-7C3C54CAEB2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6BC3-4AAD-A524-7C3C54CAEB2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6BC3-4AAD-A524-7C3C54CAEB2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6BC3-4AAD-A524-7C3C54CAEB2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6BC3-4AAD-A524-7C3C54CAEB2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6BC3-4AAD-A524-7C3C54CAEB22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BC3-4AAD-A524-7C3C54CAEB22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C3-4AAD-A524-7C3C54CAEB22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C3-4AAD-A524-7C3C54CAEB22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C3-4AAD-A524-7C3C54CAEB22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C3-4AAD-A524-7C3C54CAEB22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C3-4AAD-A524-7C3C54CAEB22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6BC3-4AAD-A524-7C3C54CAEB22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BC3-4AAD-A524-7C3C54CAEB22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C3-4AAD-A524-7C3C54CAEB2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C3-4AAD-A524-7C3C54CAEB22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'4月'!$I$17:$I$26</c:f>
              <c:strCache>
                <c:ptCount val="10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ネパール</c:v>
                </c:pt>
                <c:pt idx="7">
                  <c:v>ミャンマー</c:v>
                </c:pt>
                <c:pt idx="8">
                  <c:v>米国</c:v>
                </c:pt>
                <c:pt idx="9">
                  <c:v>その他</c:v>
                </c:pt>
              </c:strCache>
            </c:strRef>
          </c:cat>
          <c:val>
            <c:numRef>
              <c:f>'4月'!$M$17:$M$26</c:f>
              <c:numCache>
                <c:formatCode>#,##0.0;[Red]\-#,##0.0</c:formatCode>
                <c:ptCount val="10"/>
                <c:pt idx="0">
                  <c:v>26.8</c:v>
                </c:pt>
                <c:pt idx="1">
                  <c:v>19.3</c:v>
                </c:pt>
                <c:pt idx="2">
                  <c:v>17.5</c:v>
                </c:pt>
                <c:pt idx="3">
                  <c:v>16.7</c:v>
                </c:pt>
                <c:pt idx="4">
                  <c:v>7.1999999999999993</c:v>
                </c:pt>
                <c:pt idx="5">
                  <c:v>2</c:v>
                </c:pt>
                <c:pt idx="6">
                  <c:v>1.0999999999999999</c:v>
                </c:pt>
                <c:pt idx="7">
                  <c:v>1.0999999999999999</c:v>
                </c:pt>
                <c:pt idx="8">
                  <c:v>1.0999999999999999</c:v>
                </c:pt>
                <c:pt idx="9">
                  <c:v>7.3999999999999995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BC3-4AAD-A524-7C3C54CAE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C80-4793-BE79-A50F6C827DB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C80-4793-BE79-A50F6C827DB5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C80-4793-BE79-A50F6C827DB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C80-4793-BE79-A50F6C827DB5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C80-4793-BE79-A50F6C827DB5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C80-4793-BE79-A50F6C827DB5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C80-4793-BE79-A50F6C827DB5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C80-4793-BE79-A50F6C827DB5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C80-4793-BE79-A50F6C827DB5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C80-4793-BE79-A50F6C827DB5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80-4793-BE79-A50F6C827DB5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80-4793-BE79-A50F6C827DB5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80-4793-BE79-A50F6C827DB5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80-4793-BE79-A50F6C827DB5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80-4793-BE79-A50F6C827DB5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2C80-4793-BE79-A50F6C827DB5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C80-4793-BE79-A50F6C827DB5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80-4793-BE79-A50F6C827DB5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C80-4793-BE79-A50F6C827DB5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ブラジル</c:v>
                </c:pt>
                <c:pt idx="7">
                  <c:v>朝鮮</c:v>
                </c:pt>
                <c:pt idx="8">
                  <c:v>カンボジア</c:v>
                </c:pt>
                <c:pt idx="9">
                  <c:v>その他</c:v>
                </c:pt>
              </c:strCache>
            </c:strRef>
          </c:cat>
          <c:val>
            <c:numRef>
              <c:f>'1月'!$M$17:$M$26</c:f>
              <c:numCache>
                <c:formatCode>#,##0.0;[Red]\-#,##0.0</c:formatCode>
                <c:ptCount val="10"/>
                <c:pt idx="0">
                  <c:v>27.200000000000003</c:v>
                </c:pt>
                <c:pt idx="1">
                  <c:v>20.8</c:v>
                </c:pt>
                <c:pt idx="2">
                  <c:v>14.000000000000002</c:v>
                </c:pt>
                <c:pt idx="3">
                  <c:v>13.5</c:v>
                </c:pt>
                <c:pt idx="4">
                  <c:v>7.1999999999999993</c:v>
                </c:pt>
                <c:pt idx="5">
                  <c:v>4.2</c:v>
                </c:pt>
                <c:pt idx="6">
                  <c:v>1.9</c:v>
                </c:pt>
                <c:pt idx="7">
                  <c:v>1.6</c:v>
                </c:pt>
                <c:pt idx="8">
                  <c:v>1.0999999999999999</c:v>
                </c:pt>
                <c:pt idx="9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C80-4793-BE79-A50F6C827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141-45F7-B397-80B46469DFF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141-45F7-B397-80B46469DFF5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141-45F7-B397-80B46469DFF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141-45F7-B397-80B46469DFF5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141-45F7-B397-80B46469DFF5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141-45F7-B397-80B46469DFF5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141-45F7-B397-80B46469DFF5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141-45F7-B397-80B46469DFF5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141-45F7-B397-80B46469DFF5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141-45F7-B397-80B46469DFF5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41-45F7-B397-80B46469DFF5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41-45F7-B397-80B46469DFF5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41-45F7-B397-80B46469DFF5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141-45F7-B397-80B46469DFF5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141-45F7-B397-80B46469DFF5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B141-45F7-B397-80B46469DFF5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141-45F7-B397-80B46469DFF5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141-45F7-B397-80B46469DFF5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141-45F7-B397-80B46469DFF5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ブラジル</c:v>
                </c:pt>
                <c:pt idx="8">
                  <c:v>カンボジア</c:v>
                </c:pt>
                <c:pt idx="9">
                  <c:v>その他</c:v>
                </c:pt>
              </c:strCache>
            </c:strRef>
          </c:cat>
          <c:val>
            <c:numRef>
              <c:f>'２月'!$M$17:$M$26</c:f>
              <c:numCache>
                <c:formatCode>#,##0.0;[Red]\-#,##0.0</c:formatCode>
                <c:ptCount val="10"/>
                <c:pt idx="0">
                  <c:v>28.000000000000004</c:v>
                </c:pt>
                <c:pt idx="1">
                  <c:v>19.2</c:v>
                </c:pt>
                <c:pt idx="2">
                  <c:v>14.000000000000002</c:v>
                </c:pt>
                <c:pt idx="3">
                  <c:v>14.000000000000002</c:v>
                </c:pt>
                <c:pt idx="4">
                  <c:v>7.3</c:v>
                </c:pt>
                <c:pt idx="5">
                  <c:v>4.2</c:v>
                </c:pt>
                <c:pt idx="6">
                  <c:v>1.6</c:v>
                </c:pt>
                <c:pt idx="7">
                  <c:v>1.6</c:v>
                </c:pt>
                <c:pt idx="8">
                  <c:v>1.4000000000000001</c:v>
                </c:pt>
                <c:pt idx="9">
                  <c:v>8.7999999999999989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141-45F7-B397-80B46469D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421C-4FD6-A58D-7F9899044EB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421C-4FD6-A58D-7F9899044EB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421C-4FD6-A58D-7F9899044EB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421C-4FD6-A58D-7F9899044EB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421C-4FD6-A58D-7F9899044EB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421C-4FD6-A58D-7F9899044EBD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421C-4FD6-A58D-7F9899044EB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421C-4FD6-A58D-7F9899044EBD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421C-4FD6-A58D-7F9899044EBD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21C-4FD6-A58D-7F9899044EBD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1C-4FD6-A58D-7F9899044EBD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21C-4FD6-A58D-7F9899044EBD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21C-4FD6-A58D-7F9899044EBD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21C-4FD6-A58D-7F9899044EBD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21C-4FD6-A58D-7F9899044EBD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421C-4FD6-A58D-7F9899044EBD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21C-4FD6-A58D-7F9899044EBD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1C-4FD6-A58D-7F9899044EBD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21C-4FD6-A58D-7F9899044EBD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'３月'!$I$17:$I$26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中国</c:v>
                </c:pt>
                <c:pt idx="3">
                  <c:v>韓国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カンボジア</c:v>
                </c:pt>
                <c:pt idx="7">
                  <c:v>ブラジル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'３月'!$M$17:$M$26</c:f>
              <c:numCache>
                <c:formatCode>#,##0.0;[Red]\-#,##0.0</c:formatCode>
                <c:ptCount val="10"/>
                <c:pt idx="0">
                  <c:v>28.199999999999996</c:v>
                </c:pt>
                <c:pt idx="1">
                  <c:v>19.3</c:v>
                </c:pt>
                <c:pt idx="2">
                  <c:v>14.2</c:v>
                </c:pt>
                <c:pt idx="3">
                  <c:v>13.700000000000001</c:v>
                </c:pt>
                <c:pt idx="4">
                  <c:v>7.1</c:v>
                </c:pt>
                <c:pt idx="5">
                  <c:v>4</c:v>
                </c:pt>
                <c:pt idx="6">
                  <c:v>1.7999999999999998</c:v>
                </c:pt>
                <c:pt idx="7">
                  <c:v>1.6</c:v>
                </c:pt>
                <c:pt idx="8">
                  <c:v>1.6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1C-4FD6-A58D-7F989904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905-4416-B061-C0D452405E6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905-4416-B061-C0D452405E6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905-4416-B061-C0D452405E6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905-4416-B061-C0D452405E6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905-4416-B061-C0D452405E6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905-4416-B061-C0D452405E6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905-4416-B061-C0D452405E6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905-4416-B061-C0D452405E6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905-4416-B061-C0D452405E6F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0905-4416-B061-C0D452405E6F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05-4416-B061-C0D452405E6F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05-4416-B061-C0D452405E6F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05-4416-B061-C0D452405E6F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05-4416-B061-C0D452405E6F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05-4416-B061-C0D452405E6F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0905-4416-B061-C0D452405E6F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05-4416-B061-C0D452405E6F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905-4416-B061-C0D452405E6F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05-4416-B061-C0D452405E6F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'5月'!$I$17:$I$26</c:f>
              <c:strCache>
                <c:ptCount val="10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米国</c:v>
                </c:pt>
                <c:pt idx="7">
                  <c:v>ミャンマー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'5月'!$M$17:$M$26</c:f>
              <c:numCache>
                <c:formatCode>#,##0.0;[Red]\-#,##0.0</c:formatCode>
                <c:ptCount val="10"/>
                <c:pt idx="0">
                  <c:v>26.900000000000002</c:v>
                </c:pt>
                <c:pt idx="1">
                  <c:v>19.3</c:v>
                </c:pt>
                <c:pt idx="2">
                  <c:v>18</c:v>
                </c:pt>
                <c:pt idx="3">
                  <c:v>15</c:v>
                </c:pt>
                <c:pt idx="4">
                  <c:v>7.3999999999999995</c:v>
                </c:pt>
                <c:pt idx="5">
                  <c:v>2</c:v>
                </c:pt>
                <c:pt idx="6">
                  <c:v>1.3</c:v>
                </c:pt>
                <c:pt idx="7">
                  <c:v>1.0999999999999999</c:v>
                </c:pt>
                <c:pt idx="8">
                  <c:v>1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905-4416-B061-C0D452405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FD5-44E4-99E3-64D673E6343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FD5-44E4-99E3-64D673E6343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FD5-44E4-99E3-64D673E6343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FD5-44E4-99E3-64D673E6343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FD5-44E4-99E3-64D673E6343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FD5-44E4-99E3-64D673E6343D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FD5-44E4-99E3-64D673E6343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FD5-44E4-99E3-64D673E6343D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FD5-44E4-99E3-64D673E6343D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FD5-44E4-99E3-64D673E6343D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D5-44E4-99E3-64D673E6343D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D5-44E4-99E3-64D673E6343D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D5-44E4-99E3-64D673E6343D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D5-44E4-99E3-64D673E6343D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D5-44E4-99E3-64D673E6343D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BFD5-44E4-99E3-64D673E6343D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D5-44E4-99E3-64D673E6343D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D5-44E4-99E3-64D673E6343D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D5-44E4-99E3-64D673E6343D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'6月'!$I$17:$I$26</c:f>
              <c:strCache>
                <c:ptCount val="10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米国</c:v>
                </c:pt>
                <c:pt idx="7">
                  <c:v>ミャンマー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'6月'!$M$17:$M$26</c:f>
              <c:numCache>
                <c:formatCode>#,##0.0;[Red]\-#,##0.0</c:formatCode>
                <c:ptCount val="10"/>
                <c:pt idx="0">
                  <c:v>27</c:v>
                </c:pt>
                <c:pt idx="1">
                  <c:v>18.399999999999999</c:v>
                </c:pt>
                <c:pt idx="2">
                  <c:v>18.2</c:v>
                </c:pt>
                <c:pt idx="3">
                  <c:v>15.299999999999999</c:v>
                </c:pt>
                <c:pt idx="4">
                  <c:v>7.6</c:v>
                </c:pt>
                <c:pt idx="5">
                  <c:v>2.1</c:v>
                </c:pt>
                <c:pt idx="6">
                  <c:v>1.4000000000000001</c:v>
                </c:pt>
                <c:pt idx="7">
                  <c:v>1.0999999999999999</c:v>
                </c:pt>
                <c:pt idx="8">
                  <c:v>1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FD5-44E4-99E3-64D673E63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A5E6-4657-8B10-B30A06B89A3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A5E6-4657-8B10-B30A06B89A3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A5E6-4657-8B10-B30A06B89A3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A5E6-4657-8B10-B30A06B89A3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A5E6-4657-8B10-B30A06B89A3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A5E6-4657-8B10-B30A06B89A3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A5E6-4657-8B10-B30A06B89A3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A5E6-4657-8B10-B30A06B89A3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A5E6-4657-8B10-B30A06B89A32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5E6-4657-8B10-B30A06B89A32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E6-4657-8B10-B30A06B89A32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E6-4657-8B10-B30A06B89A32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E6-4657-8B10-B30A06B89A32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E6-4657-8B10-B30A06B89A32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E6-4657-8B10-B30A06B89A32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A5E6-4657-8B10-B30A06B89A32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E6-4657-8B10-B30A06B89A32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E6-4657-8B10-B30A06B89A3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E6-4657-8B10-B30A06B89A32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'7月'!$I$17:$I$26</c:f>
              <c:strCache>
                <c:ptCount val="10"/>
                <c:pt idx="0">
                  <c:v>ベトナム</c:v>
                </c:pt>
                <c:pt idx="1">
                  <c:v>韓国</c:v>
                </c:pt>
                <c:pt idx="2">
                  <c:v>中国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米国</c:v>
                </c:pt>
                <c:pt idx="7">
                  <c:v>アフガニスタン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'7月'!$M$17:$M$26</c:f>
              <c:numCache>
                <c:formatCode>#,##0.0;[Red]\-#,##0.0</c:formatCode>
                <c:ptCount val="10"/>
                <c:pt idx="0">
                  <c:v>27.900000000000002</c:v>
                </c:pt>
                <c:pt idx="1">
                  <c:v>18.3</c:v>
                </c:pt>
                <c:pt idx="2">
                  <c:v>17.899999999999999</c:v>
                </c:pt>
                <c:pt idx="3">
                  <c:v>15.299999999999999</c:v>
                </c:pt>
                <c:pt idx="4">
                  <c:v>7.5</c:v>
                </c:pt>
                <c:pt idx="5">
                  <c:v>2.1</c:v>
                </c:pt>
                <c:pt idx="6">
                  <c:v>1.5</c:v>
                </c:pt>
                <c:pt idx="7">
                  <c:v>1</c:v>
                </c:pt>
                <c:pt idx="8">
                  <c:v>1</c:v>
                </c:pt>
                <c:pt idx="9">
                  <c:v>7.3999999999999995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5E6-4657-8B10-B30A06B8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F53C-48EA-A290-CACD5AB0DF2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F53C-48EA-A290-CACD5AB0DF2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F53C-48EA-A290-CACD5AB0DF2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F53C-48EA-A290-CACD5AB0DF2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F53C-48EA-A290-CACD5AB0DF2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F53C-48EA-A290-CACD5AB0DF2D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F53C-48EA-A290-CACD5AB0DF2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F53C-48EA-A290-CACD5AB0DF2D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F53C-48EA-A290-CACD5AB0DF2D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53C-48EA-A290-CACD5AB0DF2D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3C-48EA-A290-CACD5AB0DF2D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3C-48EA-A290-CACD5AB0DF2D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3C-48EA-A290-CACD5AB0DF2D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3C-48EA-A290-CACD5AB0DF2D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3C-48EA-A290-CACD5AB0DF2D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F53C-48EA-A290-CACD5AB0DF2D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53C-48EA-A290-CACD5AB0DF2D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53C-48EA-A290-CACD5AB0DF2D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53C-48EA-A290-CACD5AB0DF2D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'8月'!$I$17:$I$26</c:f>
              <c:strCache>
                <c:ptCount val="10"/>
                <c:pt idx="0">
                  <c:v>ベトナム</c:v>
                </c:pt>
                <c:pt idx="1">
                  <c:v>韓国</c:v>
                </c:pt>
                <c:pt idx="2">
                  <c:v>中国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米国</c:v>
                </c:pt>
                <c:pt idx="7">
                  <c:v>ミャンマー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'8月'!$M$17:$M$26</c:f>
              <c:numCache>
                <c:formatCode>#,##0.0;[Red]\-#,##0.0</c:formatCode>
                <c:ptCount val="10"/>
                <c:pt idx="0">
                  <c:v>28.7</c:v>
                </c:pt>
                <c:pt idx="1">
                  <c:v>18.2</c:v>
                </c:pt>
                <c:pt idx="2">
                  <c:v>16.8</c:v>
                </c:pt>
                <c:pt idx="3">
                  <c:v>14.399999999999999</c:v>
                </c:pt>
                <c:pt idx="4">
                  <c:v>9.1999999999999993</c:v>
                </c:pt>
                <c:pt idx="5">
                  <c:v>2.1</c:v>
                </c:pt>
                <c:pt idx="6">
                  <c:v>1.2</c:v>
                </c:pt>
                <c:pt idx="7">
                  <c:v>1.0999999999999999</c:v>
                </c:pt>
                <c:pt idx="8">
                  <c:v>1</c:v>
                </c:pt>
                <c:pt idx="9">
                  <c:v>7.3999999999999995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3C-48EA-A290-CACD5AB0D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4515-4DE1-99A2-3863771EFA6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4515-4DE1-99A2-3863771EFA6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4515-4DE1-99A2-3863771EFA6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4515-4DE1-99A2-3863771EFA68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4515-4DE1-99A2-3863771EFA68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4515-4DE1-99A2-3863771EFA68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4515-4DE1-99A2-3863771EFA68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4515-4DE1-99A2-3863771EFA68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4515-4DE1-99A2-3863771EFA68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515-4DE1-99A2-3863771EFA68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5-4DE1-99A2-3863771EFA68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15-4DE1-99A2-3863771EFA68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15-4DE1-99A2-3863771EFA68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15-4DE1-99A2-3863771EFA68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15-4DE1-99A2-3863771EFA68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4515-4DE1-99A2-3863771EFA68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15-4DE1-99A2-3863771EFA68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515-4DE1-99A2-3863771EFA68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515-4DE1-99A2-3863771EFA68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'9月'!$I$17:$I$26</c:f>
              <c:strCache>
                <c:ptCount val="10"/>
                <c:pt idx="0">
                  <c:v>ベトナム</c:v>
                </c:pt>
                <c:pt idx="1">
                  <c:v>韓国</c:v>
                </c:pt>
                <c:pt idx="2">
                  <c:v>中国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米国</c:v>
                </c:pt>
                <c:pt idx="7">
                  <c:v>アフガニスタン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'9月'!$M$17:$M$26</c:f>
              <c:numCache>
                <c:formatCode>#,##0.0;[Red]\-#,##0.0</c:formatCode>
                <c:ptCount val="10"/>
                <c:pt idx="0">
                  <c:v>29.099999999999998</c:v>
                </c:pt>
                <c:pt idx="1">
                  <c:v>17.7</c:v>
                </c:pt>
                <c:pt idx="2">
                  <c:v>17.100000000000001</c:v>
                </c:pt>
                <c:pt idx="3">
                  <c:v>14.099999999999998</c:v>
                </c:pt>
                <c:pt idx="4">
                  <c:v>9.3000000000000007</c:v>
                </c:pt>
                <c:pt idx="5">
                  <c:v>2</c:v>
                </c:pt>
                <c:pt idx="6">
                  <c:v>1.2</c:v>
                </c:pt>
                <c:pt idx="7">
                  <c:v>1</c:v>
                </c:pt>
                <c:pt idx="8">
                  <c:v>1</c:v>
                </c:pt>
                <c:pt idx="9">
                  <c:v>7.3999999999999995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515-4DE1-99A2-3863771EF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91A-4805-B79A-6FE2A937D28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91A-4805-B79A-6FE2A937D28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91A-4805-B79A-6FE2A937D28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91A-4805-B79A-6FE2A937D28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91A-4805-B79A-6FE2A937D28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91A-4805-B79A-6FE2A937D28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91A-4805-B79A-6FE2A937D28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91A-4805-B79A-6FE2A937D28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91A-4805-B79A-6FE2A937D281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091A-4805-B79A-6FE2A937D281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1A-4805-B79A-6FE2A937D281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1A-4805-B79A-6FE2A937D281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1A-4805-B79A-6FE2A937D281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1A-4805-B79A-6FE2A937D281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1A-4805-B79A-6FE2A937D281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091A-4805-B79A-6FE2A937D281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1A-4805-B79A-6FE2A937D281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91A-4805-B79A-6FE2A937D281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1A-4805-B79A-6FE2A937D281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'10月'!$I$17:$I$26</c:f>
              <c:strCache>
                <c:ptCount val="10"/>
                <c:pt idx="0">
                  <c:v>ベトナム</c:v>
                </c:pt>
                <c:pt idx="1">
                  <c:v>韓国</c:v>
                </c:pt>
                <c:pt idx="2">
                  <c:v>中国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米国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'10月'!$M$17:$M$26</c:f>
              <c:numCache>
                <c:formatCode>#,##0.0;[Red]\-#,##0.0</c:formatCode>
                <c:ptCount val="10"/>
                <c:pt idx="0">
                  <c:v>27.700000000000003</c:v>
                </c:pt>
                <c:pt idx="1">
                  <c:v>16.7</c:v>
                </c:pt>
                <c:pt idx="2">
                  <c:v>15.9</c:v>
                </c:pt>
                <c:pt idx="3">
                  <c:v>13</c:v>
                </c:pt>
                <c:pt idx="4">
                  <c:v>8.7999999999999989</c:v>
                </c:pt>
                <c:pt idx="5">
                  <c:v>5.7</c:v>
                </c:pt>
                <c:pt idx="6">
                  <c:v>1.9</c:v>
                </c:pt>
                <c:pt idx="7">
                  <c:v>1.2</c:v>
                </c:pt>
                <c:pt idx="8">
                  <c:v>1.0999999999999999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91A-4805-B79A-6FE2A937D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63A8-4C56-A1F7-9190063067C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63A8-4C56-A1F7-9190063067C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63A8-4C56-A1F7-9190063067C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63A8-4C56-A1F7-9190063067C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63A8-4C56-A1F7-9190063067C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63A8-4C56-A1F7-9190063067C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63A8-4C56-A1F7-9190063067C4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63A8-4C56-A1F7-9190063067C4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63A8-4C56-A1F7-9190063067C4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3A8-4C56-A1F7-9190063067C4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A8-4C56-A1F7-9190063067C4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A8-4C56-A1F7-9190063067C4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A8-4C56-A1F7-9190063067C4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A8-4C56-A1F7-9190063067C4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A8-4C56-A1F7-9190063067C4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63A8-4C56-A1F7-9190063067C4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A8-4C56-A1F7-9190063067C4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A8-4C56-A1F7-9190063067C4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3A8-4C56-A1F7-9190063067C4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'11月'!$I$17:$I$26</c:f>
              <c:strCache>
                <c:ptCount val="10"/>
                <c:pt idx="0">
                  <c:v>ベトナム</c:v>
                </c:pt>
                <c:pt idx="1">
                  <c:v>韓国</c:v>
                </c:pt>
                <c:pt idx="2">
                  <c:v>中国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ブラジル</c:v>
                </c:pt>
                <c:pt idx="8">
                  <c:v>米国</c:v>
                </c:pt>
                <c:pt idx="9">
                  <c:v>その他</c:v>
                </c:pt>
              </c:strCache>
            </c:strRef>
          </c:cat>
          <c:val>
            <c:numRef>
              <c:f>'11月'!$M$17:$M$26</c:f>
              <c:numCache>
                <c:formatCode>#,##0.0;[Red]\-#,##0.0</c:formatCode>
                <c:ptCount val="10"/>
                <c:pt idx="0">
                  <c:v>27.800000000000004</c:v>
                </c:pt>
                <c:pt idx="1">
                  <c:v>16</c:v>
                </c:pt>
                <c:pt idx="2">
                  <c:v>15.6</c:v>
                </c:pt>
                <c:pt idx="3">
                  <c:v>15.299999999999999</c:v>
                </c:pt>
                <c:pt idx="4">
                  <c:v>8.3000000000000007</c:v>
                </c:pt>
                <c:pt idx="5">
                  <c:v>4.8</c:v>
                </c:pt>
                <c:pt idx="6">
                  <c:v>1.7999999999999998</c:v>
                </c:pt>
                <c:pt idx="7">
                  <c:v>1.4000000000000001</c:v>
                </c:pt>
                <c:pt idx="8">
                  <c:v>1.0999999999999999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3A8-4C56-A1F7-919006306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6892-4846-BEA3-A97DD735CC7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6892-4846-BEA3-A97DD735CC7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6892-4846-BEA3-A97DD735CC7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6892-4846-BEA3-A97DD735CC7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6892-4846-BEA3-A97DD735CC7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6892-4846-BEA3-A97DD735CC7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6892-4846-BEA3-A97DD735CC7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6892-4846-BEA3-A97DD735CC7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6892-4846-BEA3-A97DD735CC7B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892-4846-BEA3-A97DD735CC7B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92-4846-BEA3-A97DD735CC7B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92-4846-BEA3-A97DD735CC7B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92-4846-BEA3-A97DD735CC7B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92-4846-BEA3-A97DD735CC7B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92-4846-BEA3-A97DD735CC7B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6892-4846-BEA3-A97DD735CC7B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892-4846-BEA3-A97DD735CC7B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892-4846-BEA3-A97DD735CC7B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892-4846-BEA3-A97DD735CC7B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ブラジル</c:v>
                </c:pt>
                <c:pt idx="7">
                  <c:v>朝鮮</c:v>
                </c:pt>
                <c:pt idx="8">
                  <c:v>ネパール</c:v>
                </c:pt>
                <c:pt idx="9">
                  <c:v>その他</c:v>
                </c:pt>
              </c:strCache>
            </c:strRef>
          </c:cat>
          <c:val>
            <c:numRef>
              <c:f>'12月'!$M$17:$M$26</c:f>
              <c:numCache>
                <c:formatCode>#,##0.0;[Red]\-#,##0.0</c:formatCode>
                <c:ptCount val="10"/>
                <c:pt idx="0">
                  <c:v>26.6</c:v>
                </c:pt>
                <c:pt idx="1">
                  <c:v>19.8</c:v>
                </c:pt>
                <c:pt idx="2">
                  <c:v>14.7</c:v>
                </c:pt>
                <c:pt idx="3">
                  <c:v>14.399999999999999</c:v>
                </c:pt>
                <c:pt idx="4">
                  <c:v>7.6</c:v>
                </c:pt>
                <c:pt idx="5">
                  <c:v>4.3999999999999995</c:v>
                </c:pt>
                <c:pt idx="6">
                  <c:v>2</c:v>
                </c:pt>
                <c:pt idx="7">
                  <c:v>1.7000000000000002</c:v>
                </c:pt>
                <c:pt idx="8">
                  <c:v>1.0999999999999999</c:v>
                </c:pt>
                <c:pt idx="9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892-4846-BEA3-A97DD735C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0.19972</cdr:x>
      <cdr:y>0.46125</cdr:y>
    </cdr:from>
    <cdr:to>
      <cdr:x>0.3548</cdr:x>
      <cdr:y>0.46125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0.19972</cdr:x>
      <cdr:y>0.46125</cdr:y>
    </cdr:from>
    <cdr:to>
      <cdr:x>0.35432</cdr:x>
      <cdr:y>0.46125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0.19899</cdr:x>
      <cdr:y>0.46125</cdr:y>
    </cdr:from>
    <cdr:to>
      <cdr:x>0.3548</cdr:x>
      <cdr:y>0.46125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0.18411</cdr:x>
      <cdr:y>0.46125</cdr:y>
    </cdr:from>
    <cdr:to>
      <cdr:x>0.36425</cdr:x>
      <cdr:y>0.46125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0.273</cdr:x>
      <cdr:y>0.67345</cdr:y>
    </cdr:from>
    <cdr:to>
      <cdr:x>0.273</cdr:x>
      <cdr:y>0.67344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0.20044</cdr:x>
      <cdr:y>0.46077</cdr:y>
    </cdr:from>
    <cdr:to>
      <cdr:x>0.35601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0.20044</cdr:x>
      <cdr:y>0.46077</cdr:y>
    </cdr:from>
    <cdr:to>
      <cdr:x>0.35553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0.19971</cdr:x>
      <cdr:y>0.46077</cdr:y>
    </cdr:from>
    <cdr:to>
      <cdr:x>0.35601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0.18483</cdr:x>
      <cdr:y>0.46077</cdr:y>
    </cdr:from>
    <cdr:to>
      <cdr:x>0.36546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0.27396</cdr:x>
      <cdr:y>0.67031</cdr:y>
    </cdr:from>
    <cdr:to>
      <cdr:x>0.27396</cdr:x>
      <cdr:y>0.6703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0.19755</cdr:x>
      <cdr:y>0.46077</cdr:y>
    </cdr:from>
    <cdr:to>
      <cdr:x>0.3507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0.19755</cdr:x>
      <cdr:y>0.46077</cdr:y>
    </cdr:from>
    <cdr:to>
      <cdr:x>0.35022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0.19657</cdr:x>
      <cdr:y>0.46077</cdr:y>
    </cdr:from>
    <cdr:to>
      <cdr:x>0.3507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0.18194</cdr:x>
      <cdr:y>0.46077</cdr:y>
    </cdr:from>
    <cdr:to>
      <cdr:x>0.36039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0.26962</cdr:x>
      <cdr:y>0.6691</cdr:y>
    </cdr:from>
    <cdr:to>
      <cdr:x>0.26962</cdr:x>
      <cdr:y>0.66909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0.19441</cdr:x>
      <cdr:y>0.46077</cdr:y>
    </cdr:from>
    <cdr:to>
      <cdr:x>0.34539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0.19441</cdr:x>
      <cdr:y>0.46077</cdr:y>
    </cdr:from>
    <cdr:to>
      <cdr:x>0.34491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0.19343</cdr:x>
      <cdr:y>0.46077</cdr:y>
    </cdr:from>
    <cdr:to>
      <cdr:x>0.34539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0.17929</cdr:x>
      <cdr:y>0.46077</cdr:y>
    </cdr:from>
    <cdr:to>
      <cdr:x>0.35532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0.26552</cdr:x>
      <cdr:y>0.66789</cdr:y>
    </cdr:from>
    <cdr:to>
      <cdr:x>0.26552</cdr:x>
      <cdr:y>0.66788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0.18574</cdr:x>
      <cdr:y>0.46077</cdr:y>
    </cdr:from>
    <cdr:to>
      <cdr:x>0.32946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0.18574</cdr:x>
      <cdr:y>0.46077</cdr:y>
    </cdr:from>
    <cdr:to>
      <cdr:x>0.32898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0.18451</cdr:x>
      <cdr:y>0.46077</cdr:y>
    </cdr:from>
    <cdr:to>
      <cdr:x>0.32946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0.1711</cdr:x>
      <cdr:y>0.46077</cdr:y>
    </cdr:from>
    <cdr:to>
      <cdr:x>0.33939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0.25322</cdr:x>
      <cdr:y>0.6645</cdr:y>
    </cdr:from>
    <cdr:to>
      <cdr:x>0.25322</cdr:x>
      <cdr:y>0.66449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0.19588</cdr:x>
      <cdr:y>0.46461</cdr:y>
    </cdr:from>
    <cdr:to>
      <cdr:x>0.34779</cdr:x>
      <cdr:y>0.46461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0.19588</cdr:x>
      <cdr:y>0.46461</cdr:y>
    </cdr:from>
    <cdr:to>
      <cdr:x>0.34731</cdr:x>
      <cdr:y>0.46461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0.19515</cdr:x>
      <cdr:y>0.46461</cdr:y>
    </cdr:from>
    <cdr:to>
      <cdr:x>0.34779</cdr:x>
      <cdr:y>0.46461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0.18051</cdr:x>
      <cdr:y>0.46461</cdr:y>
    </cdr:from>
    <cdr:to>
      <cdr:x>0.35724</cdr:x>
      <cdr:y>0.46461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0.26724</cdr:x>
      <cdr:y>0.69325</cdr:y>
    </cdr:from>
    <cdr:to>
      <cdr:x>0.26724</cdr:x>
      <cdr:y>0.69324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0.18332</cdr:x>
      <cdr:y>0.46077</cdr:y>
    </cdr:from>
    <cdr:to>
      <cdr:x>0.32536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0.18332</cdr:x>
      <cdr:y>0.46077</cdr:y>
    </cdr:from>
    <cdr:to>
      <cdr:x>0.32464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0.18234</cdr:x>
      <cdr:y>0.46077</cdr:y>
    </cdr:from>
    <cdr:to>
      <cdr:x>0.32536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0.16893</cdr:x>
      <cdr:y>0.46077</cdr:y>
    </cdr:from>
    <cdr:to>
      <cdr:x>0.33505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0.25008</cdr:x>
      <cdr:y>0.66208</cdr:y>
    </cdr:from>
    <cdr:to>
      <cdr:x>0.25008</cdr:x>
      <cdr:y>0.66207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0.18236</cdr:x>
      <cdr:y>0.46077</cdr:y>
    </cdr:from>
    <cdr:to>
      <cdr:x>0.32319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0.18236</cdr:x>
      <cdr:y>0.46077</cdr:y>
    </cdr:from>
    <cdr:to>
      <cdr:x>0.32247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0.18138</cdr:x>
      <cdr:y>0.46077</cdr:y>
    </cdr:from>
    <cdr:to>
      <cdr:x>0.32319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0.16797</cdr:x>
      <cdr:y>0.46077</cdr:y>
    </cdr:from>
    <cdr:to>
      <cdr:x>0.33288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0.24839</cdr:x>
      <cdr:y>0.66087</cdr:y>
    </cdr:from>
    <cdr:to>
      <cdr:x>0.24839</cdr:x>
      <cdr:y>0.66086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0.18019</cdr:x>
      <cdr:y>0.46077</cdr:y>
    </cdr:from>
    <cdr:to>
      <cdr:x>0.31933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0.18019</cdr:x>
      <cdr:y>0.46077</cdr:y>
    </cdr:from>
    <cdr:to>
      <cdr:x>0.31813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0.17896</cdr:x>
      <cdr:y>0.46077</cdr:y>
    </cdr:from>
    <cdr:to>
      <cdr:x>0.31933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0.16605</cdr:x>
      <cdr:y>0.46077</cdr:y>
    </cdr:from>
    <cdr:to>
      <cdr:x>0.32854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0.24525</cdr:x>
      <cdr:y>0.65869</cdr:y>
    </cdr:from>
    <cdr:to>
      <cdr:x>0.24525</cdr:x>
      <cdr:y>0.65868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0.1966</cdr:x>
      <cdr:y>0.46389</cdr:y>
    </cdr:from>
    <cdr:to>
      <cdr:x>0.349</cdr:x>
      <cdr:y>0.46389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0.1966</cdr:x>
      <cdr:y>0.46389</cdr:y>
    </cdr:from>
    <cdr:to>
      <cdr:x>0.34852</cdr:x>
      <cdr:y>0.46389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0.19587</cdr:x>
      <cdr:y>0.46389</cdr:y>
    </cdr:from>
    <cdr:to>
      <cdr:x>0.349</cdr:x>
      <cdr:y>0.46389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0.18099</cdr:x>
      <cdr:y>0.46389</cdr:y>
    </cdr:from>
    <cdr:to>
      <cdr:x>0.35845</cdr:x>
      <cdr:y>0.46389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0.2682</cdr:x>
      <cdr:y>0.68987</cdr:y>
    </cdr:from>
    <cdr:to>
      <cdr:x>0.2682</cdr:x>
      <cdr:y>0.68986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0.1978</cdr:x>
      <cdr:y>0.46269</cdr:y>
    </cdr:from>
    <cdr:to>
      <cdr:x>0.35142</cdr:x>
      <cdr:y>0.46269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0.1978</cdr:x>
      <cdr:y>0.46269</cdr:y>
    </cdr:from>
    <cdr:to>
      <cdr:x>0.35069</cdr:x>
      <cdr:y>0.46269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0.19707</cdr:x>
      <cdr:y>0.46269</cdr:y>
    </cdr:from>
    <cdr:to>
      <cdr:x>0.35142</cdr:x>
      <cdr:y>0.46269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0.18219</cdr:x>
      <cdr:y>0.46269</cdr:y>
    </cdr:from>
    <cdr:to>
      <cdr:x>0.36087</cdr:x>
      <cdr:y>0.46269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0.27012</cdr:x>
      <cdr:y>0.68311</cdr:y>
    </cdr:from>
    <cdr:to>
      <cdr:x>0.27012</cdr:x>
      <cdr:y>0.6831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0.199</cdr:x>
      <cdr:y>0.46173</cdr:y>
    </cdr:from>
    <cdr:to>
      <cdr:x>0.35359</cdr:x>
      <cdr:y>0.46173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0.199</cdr:x>
      <cdr:y>0.46173</cdr:y>
    </cdr:from>
    <cdr:to>
      <cdr:x>0.35311</cdr:x>
      <cdr:y>0.46173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0.19851</cdr:x>
      <cdr:y>0.46173</cdr:y>
    </cdr:from>
    <cdr:to>
      <cdr:x>0.35359</cdr:x>
      <cdr:y>0.46173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0.18363</cdr:x>
      <cdr:y>0.46173</cdr:y>
    </cdr:from>
    <cdr:to>
      <cdr:x>0.36304</cdr:x>
      <cdr:y>0.46173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0.27204</cdr:x>
      <cdr:y>0.67659</cdr:y>
    </cdr:from>
    <cdr:to>
      <cdr:x>0.27204</cdr:x>
      <cdr:y>0.67658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32113;&#35336;&#35519;&#26619;/01_&#32113;&#35336;&#38306;&#20418;/01_&#20154;&#21475;&#12289;&#19990;&#24111;&#25968;&#38306;&#20418;/foreigner/H30/310228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28.199999999999996</v>
          </cell>
        </row>
        <row r="18">
          <cell r="I18" t="str">
            <v>インドネシア</v>
          </cell>
          <cell r="M18">
            <v>19.3</v>
          </cell>
        </row>
        <row r="19">
          <cell r="I19" t="str">
            <v>中国</v>
          </cell>
          <cell r="M19">
            <v>14.2</v>
          </cell>
        </row>
        <row r="20">
          <cell r="I20" t="str">
            <v>韓国</v>
          </cell>
          <cell r="M20">
            <v>13.700000000000001</v>
          </cell>
        </row>
        <row r="21">
          <cell r="I21" t="str">
            <v>フィリピン</v>
          </cell>
          <cell r="M21">
            <v>7.1</v>
          </cell>
        </row>
        <row r="22">
          <cell r="I22" t="str">
            <v>マレーシア</v>
          </cell>
          <cell r="M22">
            <v>4</v>
          </cell>
        </row>
        <row r="23">
          <cell r="I23" t="str">
            <v>カンボジア</v>
          </cell>
          <cell r="M23">
            <v>1.7999999999999998</v>
          </cell>
        </row>
        <row r="24">
          <cell r="I24" t="str">
            <v>ブラジル</v>
          </cell>
          <cell r="M24">
            <v>1.6</v>
          </cell>
        </row>
        <row r="25">
          <cell r="I25" t="str">
            <v>朝鮮</v>
          </cell>
          <cell r="M25">
            <v>1.6</v>
          </cell>
        </row>
        <row r="26">
          <cell r="I26" t="str">
            <v>その他</v>
          </cell>
          <cell r="M26">
            <v>8.4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2</v>
      </c>
      <c r="F3" s="88"/>
      <c r="G3" s="5"/>
      <c r="H3" s="6"/>
      <c r="I3" s="6"/>
      <c r="J3" s="6"/>
      <c r="K3" s="6"/>
      <c r="L3" s="6"/>
      <c r="M3" s="6"/>
      <c r="N3" s="89"/>
      <c r="O3" s="89"/>
      <c r="P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9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210</v>
      </c>
      <c r="D6" s="25">
        <v>88</v>
      </c>
      <c r="E6" s="25">
        <f t="shared" ref="E6:E38" si="1">SUM(C6:D6)</f>
        <v>298</v>
      </c>
      <c r="F6" s="26">
        <f t="shared" ref="F6:F38" si="2">ROUND(E6/$E$39,3)*100</f>
        <v>26.8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75</v>
      </c>
      <c r="D7" s="25">
        <v>140</v>
      </c>
      <c r="E7" s="25">
        <f t="shared" si="1"/>
        <v>215</v>
      </c>
      <c r="F7" s="26">
        <f t="shared" si="2"/>
        <v>19.3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91</v>
      </c>
      <c r="D8" s="25">
        <v>104</v>
      </c>
      <c r="E8" s="25">
        <f t="shared" si="1"/>
        <v>195</v>
      </c>
      <c r="F8" s="26">
        <f t="shared" si="2"/>
        <v>17.5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150</v>
      </c>
      <c r="D9" s="25">
        <v>36</v>
      </c>
      <c r="E9" s="25">
        <f t="shared" si="1"/>
        <v>186</v>
      </c>
      <c r="F9" s="26">
        <f t="shared" si="2"/>
        <v>16.7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9</v>
      </c>
      <c r="D10" s="25">
        <v>71</v>
      </c>
      <c r="E10" s="25">
        <f t="shared" si="1"/>
        <v>80</v>
      </c>
      <c r="F10" s="26">
        <f t="shared" si="2"/>
        <v>7.1999999999999993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14</v>
      </c>
      <c r="D11" s="25">
        <v>8</v>
      </c>
      <c r="E11" s="25">
        <f t="shared" si="1"/>
        <v>22</v>
      </c>
      <c r="F11" s="26">
        <f t="shared" si="2"/>
        <v>2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16</v>
      </c>
      <c r="C12" s="25">
        <v>8</v>
      </c>
      <c r="D12" s="25">
        <v>4</v>
      </c>
      <c r="E12" s="25">
        <f t="shared" si="1"/>
        <v>12</v>
      </c>
      <c r="F12" s="26">
        <f t="shared" si="2"/>
        <v>1.0999999999999999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7</v>
      </c>
      <c r="B13" s="24" t="s">
        <v>17</v>
      </c>
      <c r="C13" s="25">
        <v>3</v>
      </c>
      <c r="D13" s="25">
        <v>9</v>
      </c>
      <c r="E13" s="25">
        <f t="shared" si="1"/>
        <v>12</v>
      </c>
      <c r="F13" s="26">
        <f t="shared" si="2"/>
        <v>1.0999999999999999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7</v>
      </c>
      <c r="B14" s="33" t="s">
        <v>18</v>
      </c>
      <c r="C14" s="25">
        <v>7</v>
      </c>
      <c r="D14" s="25">
        <v>5</v>
      </c>
      <c r="E14" s="25">
        <f t="shared" si="1"/>
        <v>12</v>
      </c>
      <c r="F14" s="26">
        <f t="shared" si="2"/>
        <v>1.0999999999999999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19</v>
      </c>
      <c r="C15" s="37">
        <v>10</v>
      </c>
      <c r="D15" s="37">
        <v>0</v>
      </c>
      <c r="E15" s="37">
        <f t="shared" si="1"/>
        <v>10</v>
      </c>
      <c r="F15" s="26">
        <f t="shared" si="2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10</v>
      </c>
      <c r="B16" s="24" t="s">
        <v>20</v>
      </c>
      <c r="C16" s="25">
        <v>9</v>
      </c>
      <c r="D16" s="25">
        <v>1</v>
      </c>
      <c r="E16" s="25">
        <f t="shared" si="1"/>
        <v>10</v>
      </c>
      <c r="F16" s="26">
        <f t="shared" si="2"/>
        <v>0.89999999999999991</v>
      </c>
      <c r="G16" s="29"/>
      <c r="H16" s="38" t="s">
        <v>21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9</v>
      </c>
      <c r="N16" s="22"/>
      <c r="O16" s="4"/>
      <c r="P16" s="8"/>
    </row>
    <row r="17" spans="1:19" ht="20.100000000000001" customHeight="1" thickTop="1" x14ac:dyDescent="0.15">
      <c r="A17" s="23">
        <f t="shared" si="0"/>
        <v>10</v>
      </c>
      <c r="B17" s="24" t="s">
        <v>22</v>
      </c>
      <c r="C17" s="25">
        <v>9</v>
      </c>
      <c r="D17" s="25">
        <v>1</v>
      </c>
      <c r="E17" s="25">
        <f t="shared" si="1"/>
        <v>10</v>
      </c>
      <c r="F17" s="26">
        <f t="shared" si="2"/>
        <v>0.89999999999999991</v>
      </c>
      <c r="G17" s="29"/>
      <c r="H17" s="42">
        <v>1</v>
      </c>
      <c r="I17" s="43" t="s">
        <v>10</v>
      </c>
      <c r="J17" s="44">
        <v>210</v>
      </c>
      <c r="K17" s="44">
        <v>88</v>
      </c>
      <c r="L17" s="44">
        <v>298</v>
      </c>
      <c r="M17" s="45">
        <f t="shared" ref="M17:M25" si="3">ROUND(L17/$E$39,3)*100</f>
        <v>26.8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23</v>
      </c>
      <c r="C18" s="25">
        <v>3</v>
      </c>
      <c r="D18" s="25">
        <v>6</v>
      </c>
      <c r="E18" s="25">
        <f t="shared" si="1"/>
        <v>9</v>
      </c>
      <c r="F18" s="26">
        <f t="shared" si="2"/>
        <v>0.8</v>
      </c>
      <c r="G18" s="29"/>
      <c r="H18" s="42">
        <v>2</v>
      </c>
      <c r="I18" s="46" t="s">
        <v>11</v>
      </c>
      <c r="J18" s="47">
        <v>75</v>
      </c>
      <c r="K18" s="47">
        <v>140</v>
      </c>
      <c r="L18" s="44">
        <v>215</v>
      </c>
      <c r="M18" s="48">
        <f t="shared" si="3"/>
        <v>19.3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24</v>
      </c>
      <c r="C19" s="25">
        <v>6</v>
      </c>
      <c r="D19" s="25">
        <v>0</v>
      </c>
      <c r="E19" s="25">
        <f t="shared" si="1"/>
        <v>6</v>
      </c>
      <c r="F19" s="26">
        <f t="shared" si="2"/>
        <v>0.5</v>
      </c>
      <c r="G19" s="29"/>
      <c r="H19" s="42">
        <v>3</v>
      </c>
      <c r="I19" s="46" t="s">
        <v>12</v>
      </c>
      <c r="J19" s="47">
        <v>91</v>
      </c>
      <c r="K19" s="47">
        <v>104</v>
      </c>
      <c r="L19" s="44">
        <v>195</v>
      </c>
      <c r="M19" s="48">
        <f t="shared" si="3"/>
        <v>17.5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25</v>
      </c>
      <c r="C20" s="25">
        <v>5</v>
      </c>
      <c r="D20" s="25">
        <v>0</v>
      </c>
      <c r="E20" s="25">
        <f t="shared" si="1"/>
        <v>5</v>
      </c>
      <c r="F20" s="26">
        <f t="shared" si="2"/>
        <v>0.4</v>
      </c>
      <c r="G20" s="29"/>
      <c r="H20" s="42">
        <v>4</v>
      </c>
      <c r="I20" s="46" t="s">
        <v>13</v>
      </c>
      <c r="J20" s="47">
        <v>150</v>
      </c>
      <c r="K20" s="47">
        <v>36</v>
      </c>
      <c r="L20" s="44">
        <v>186</v>
      </c>
      <c r="M20" s="48">
        <f t="shared" si="3"/>
        <v>16.7</v>
      </c>
      <c r="N20" s="22"/>
      <c r="O20" s="8"/>
      <c r="P20" s="8"/>
    </row>
    <row r="21" spans="1:19" ht="20.100000000000001" customHeight="1" x14ac:dyDescent="0.15">
      <c r="A21" s="23">
        <f t="shared" si="0"/>
        <v>15</v>
      </c>
      <c r="B21" s="24" t="s">
        <v>26</v>
      </c>
      <c r="C21" s="25">
        <v>4</v>
      </c>
      <c r="D21" s="25">
        <v>1</v>
      </c>
      <c r="E21" s="25">
        <f t="shared" si="1"/>
        <v>5</v>
      </c>
      <c r="F21" s="26">
        <f t="shared" si="2"/>
        <v>0.4</v>
      </c>
      <c r="G21" s="29"/>
      <c r="H21" s="42">
        <v>5</v>
      </c>
      <c r="I21" s="46" t="s">
        <v>14</v>
      </c>
      <c r="J21" s="47">
        <v>9</v>
      </c>
      <c r="K21" s="47">
        <v>71</v>
      </c>
      <c r="L21" s="44">
        <v>80</v>
      </c>
      <c r="M21" s="48">
        <f t="shared" si="3"/>
        <v>7.1999999999999993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27</v>
      </c>
      <c r="C22" s="25">
        <v>3</v>
      </c>
      <c r="D22" s="25">
        <v>1</v>
      </c>
      <c r="E22" s="25">
        <f t="shared" si="1"/>
        <v>4</v>
      </c>
      <c r="F22" s="26">
        <f t="shared" si="2"/>
        <v>0.4</v>
      </c>
      <c r="G22" s="29"/>
      <c r="H22" s="42">
        <v>6</v>
      </c>
      <c r="I22" s="46" t="s">
        <v>15</v>
      </c>
      <c r="J22" s="47">
        <v>14</v>
      </c>
      <c r="K22" s="47">
        <v>8</v>
      </c>
      <c r="L22" s="44">
        <v>22</v>
      </c>
      <c r="M22" s="48">
        <f t="shared" si="3"/>
        <v>2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28</v>
      </c>
      <c r="C23" s="25">
        <v>3</v>
      </c>
      <c r="D23" s="25">
        <v>0</v>
      </c>
      <c r="E23" s="25">
        <f t="shared" si="1"/>
        <v>3</v>
      </c>
      <c r="F23" s="26">
        <f t="shared" si="2"/>
        <v>0.3</v>
      </c>
      <c r="G23" s="29"/>
      <c r="H23" s="42">
        <v>7</v>
      </c>
      <c r="I23" s="46" t="s">
        <v>16</v>
      </c>
      <c r="J23" s="47">
        <v>8</v>
      </c>
      <c r="K23" s="47">
        <v>4</v>
      </c>
      <c r="L23" s="44">
        <v>12</v>
      </c>
      <c r="M23" s="48">
        <f t="shared" si="3"/>
        <v>1.0999999999999999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29</v>
      </c>
      <c r="C24" s="25">
        <v>2</v>
      </c>
      <c r="D24" s="25">
        <v>1</v>
      </c>
      <c r="E24" s="25">
        <f t="shared" si="1"/>
        <v>3</v>
      </c>
      <c r="F24" s="26">
        <f t="shared" si="2"/>
        <v>0.3</v>
      </c>
      <c r="G24" s="29"/>
      <c r="H24" s="42">
        <v>8</v>
      </c>
      <c r="I24" s="46" t="s">
        <v>17</v>
      </c>
      <c r="J24" s="47">
        <v>3</v>
      </c>
      <c r="K24" s="47">
        <v>9</v>
      </c>
      <c r="L24" s="44">
        <v>12</v>
      </c>
      <c r="M24" s="48">
        <f t="shared" si="3"/>
        <v>1.0999999999999999</v>
      </c>
      <c r="O24" s="8"/>
      <c r="P24" s="8"/>
    </row>
    <row r="25" spans="1:19" ht="20.100000000000001" customHeight="1" x14ac:dyDescent="0.15">
      <c r="A25" s="23">
        <f t="shared" si="0"/>
        <v>18</v>
      </c>
      <c r="B25" s="24" t="s">
        <v>30</v>
      </c>
      <c r="C25" s="25">
        <v>2</v>
      </c>
      <c r="D25" s="25">
        <v>1</v>
      </c>
      <c r="E25" s="25">
        <f t="shared" si="1"/>
        <v>3</v>
      </c>
      <c r="F25" s="26">
        <f t="shared" si="2"/>
        <v>0.3</v>
      </c>
      <c r="G25" s="29"/>
      <c r="H25" s="51"/>
      <c r="I25" s="52" t="s">
        <v>18</v>
      </c>
      <c r="J25" s="53">
        <v>7</v>
      </c>
      <c r="K25" s="53">
        <v>5</v>
      </c>
      <c r="L25" s="54">
        <v>12</v>
      </c>
      <c r="M25" s="48">
        <f t="shared" si="3"/>
        <v>1.0999999999999999</v>
      </c>
      <c r="O25" s="8"/>
      <c r="P25" s="8"/>
    </row>
    <row r="26" spans="1:19" ht="20.100000000000001" customHeight="1" x14ac:dyDescent="0.15">
      <c r="A26" s="23">
        <f t="shared" si="0"/>
        <v>18</v>
      </c>
      <c r="B26" s="24" t="s">
        <v>31</v>
      </c>
      <c r="C26" s="25">
        <v>2</v>
      </c>
      <c r="D26" s="25">
        <v>1</v>
      </c>
      <c r="E26" s="25">
        <f t="shared" si="1"/>
        <v>3</v>
      </c>
      <c r="F26" s="55">
        <f t="shared" si="2"/>
        <v>0.3</v>
      </c>
      <c r="G26" s="29"/>
      <c r="H26" s="56"/>
      <c r="I26" s="57" t="s">
        <v>32</v>
      </c>
      <c r="J26" s="58">
        <v>63</v>
      </c>
      <c r="K26" s="58">
        <v>19</v>
      </c>
      <c r="L26" s="59">
        <f>SUM(J26:K26)</f>
        <v>82</v>
      </c>
      <c r="M26" s="60">
        <f>ROUND(L26/$E$39,3)*100</f>
        <v>7.3999999999999995</v>
      </c>
      <c r="O26" s="8"/>
      <c r="P26" s="8"/>
    </row>
    <row r="27" spans="1:19" ht="20.100000000000001" customHeight="1" x14ac:dyDescent="0.15">
      <c r="A27" s="23">
        <f t="shared" si="0"/>
        <v>22</v>
      </c>
      <c r="B27" s="24" t="s">
        <v>33</v>
      </c>
      <c r="C27" s="25">
        <v>0</v>
      </c>
      <c r="D27" s="25">
        <v>2</v>
      </c>
      <c r="E27" s="25">
        <f t="shared" si="1"/>
        <v>2</v>
      </c>
      <c r="F27" s="26">
        <f t="shared" si="2"/>
        <v>0.2</v>
      </c>
      <c r="G27" s="61"/>
      <c r="H27" s="30"/>
      <c r="J27" s="62">
        <f>SUM(J17:J26)</f>
        <v>630</v>
      </c>
      <c r="K27" s="62">
        <f>SUM(K17:K26)</f>
        <v>484</v>
      </c>
      <c r="L27" s="62">
        <f>SUM(L17:L26)</f>
        <v>1114</v>
      </c>
      <c r="M27" s="63">
        <f>SUM(M17:M26)</f>
        <v>100.19999999999999</v>
      </c>
      <c r="O27" s="8"/>
      <c r="P27" s="8"/>
    </row>
    <row r="28" spans="1:19" ht="20.100000000000001" customHeight="1" x14ac:dyDescent="0.15">
      <c r="A28" s="23">
        <f t="shared" si="0"/>
        <v>22</v>
      </c>
      <c r="B28" s="33" t="s">
        <v>34</v>
      </c>
      <c r="C28" s="25">
        <v>1</v>
      </c>
      <c r="D28" s="25">
        <v>1</v>
      </c>
      <c r="E28" s="25">
        <f t="shared" si="1"/>
        <v>2</v>
      </c>
      <c r="F28" s="26">
        <f t="shared" si="2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24</v>
      </c>
      <c r="B29" s="33" t="s">
        <v>35</v>
      </c>
      <c r="C29" s="25">
        <v>1</v>
      </c>
      <c r="D29" s="25">
        <v>0</v>
      </c>
      <c r="E29" s="25">
        <f t="shared" si="1"/>
        <v>1</v>
      </c>
      <c r="F29" s="26">
        <f t="shared" si="2"/>
        <v>0.1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24</v>
      </c>
      <c r="B30" s="33" t="s">
        <v>36</v>
      </c>
      <c r="C30" s="25">
        <v>1</v>
      </c>
      <c r="D30" s="25">
        <v>0</v>
      </c>
      <c r="E30" s="25">
        <f t="shared" si="1"/>
        <v>1</v>
      </c>
      <c r="F30" s="64">
        <f t="shared" si="2"/>
        <v>0.1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24</v>
      </c>
      <c r="B31" s="65" t="s">
        <v>37</v>
      </c>
      <c r="C31" s="25">
        <v>0</v>
      </c>
      <c r="D31" s="25">
        <v>1</v>
      </c>
      <c r="E31" s="25">
        <f t="shared" si="1"/>
        <v>1</v>
      </c>
      <c r="F31" s="26">
        <f t="shared" si="2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24</v>
      </c>
      <c r="B32" s="24" t="s">
        <v>38</v>
      </c>
      <c r="C32" s="25">
        <v>1</v>
      </c>
      <c r="D32" s="25">
        <v>0</v>
      </c>
      <c r="E32" s="25">
        <f t="shared" si="1"/>
        <v>1</v>
      </c>
      <c r="F32" s="26">
        <f t="shared" si="2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24</v>
      </c>
      <c r="B33" s="24" t="s">
        <v>39</v>
      </c>
      <c r="C33" s="25">
        <v>1</v>
      </c>
      <c r="D33" s="25">
        <v>0</v>
      </c>
      <c r="E33" s="25">
        <f t="shared" si="1"/>
        <v>1</v>
      </c>
      <c r="F33" s="55">
        <f t="shared" si="2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24</v>
      </c>
      <c r="B34" s="65" t="s">
        <v>40</v>
      </c>
      <c r="C34" s="25">
        <v>0</v>
      </c>
      <c r="D34" s="25">
        <v>1</v>
      </c>
      <c r="E34" s="25">
        <f t="shared" si="1"/>
        <v>1</v>
      </c>
      <c r="F34" s="55">
        <f>ROUND(E34/$E$39,3)*100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24</v>
      </c>
      <c r="B35" s="33" t="s">
        <v>41</v>
      </c>
      <c r="C35" s="25">
        <v>0</v>
      </c>
      <c r="D35" s="25">
        <v>1</v>
      </c>
      <c r="E35" s="25">
        <f t="shared" si="1"/>
        <v>1</v>
      </c>
      <c r="F35" s="64">
        <f t="shared" si="2"/>
        <v>0.1</v>
      </c>
      <c r="G35" s="61"/>
      <c r="H35" s="30"/>
      <c r="J35" s="62"/>
      <c r="K35" s="62"/>
      <c r="L35" s="62"/>
      <c r="M35" s="63"/>
    </row>
    <row r="36" spans="1:29" ht="20.100000000000001" hidden="1" customHeight="1" x14ac:dyDescent="0.15">
      <c r="A36" s="23">
        <f t="shared" si="0"/>
        <v>31</v>
      </c>
      <c r="B36" s="24" t="s">
        <v>42</v>
      </c>
      <c r="C36" s="25">
        <v>0</v>
      </c>
      <c r="D36" s="25">
        <v>0</v>
      </c>
      <c r="E36" s="25">
        <f t="shared" si="1"/>
        <v>0</v>
      </c>
      <c r="F36" s="64">
        <f t="shared" si="2"/>
        <v>0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31</v>
      </c>
      <c r="B37" s="33" t="s">
        <v>43</v>
      </c>
      <c r="C37" s="25">
        <v>0</v>
      </c>
      <c r="D37" s="25">
        <v>0</v>
      </c>
      <c r="E37" s="25">
        <f t="shared" si="1"/>
        <v>0</v>
      </c>
      <c r="F37" s="64">
        <f>ROUND(E37/$E$39,3)*100</f>
        <v>0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31</v>
      </c>
      <c r="B38" s="24" t="s">
        <v>44</v>
      </c>
      <c r="C38" s="25">
        <v>0</v>
      </c>
      <c r="D38" s="25">
        <v>0</v>
      </c>
      <c r="E38" s="25">
        <f t="shared" si="1"/>
        <v>0</v>
      </c>
      <c r="F38" s="26">
        <f t="shared" si="2"/>
        <v>0</v>
      </c>
      <c r="G38" s="61"/>
      <c r="H38" s="30"/>
      <c r="J38" s="62"/>
      <c r="K38" s="62"/>
      <c r="L38" s="62"/>
      <c r="M38" s="63"/>
    </row>
    <row r="39" spans="1:29" ht="20.100000000000001" customHeight="1" x14ac:dyDescent="0.15">
      <c r="A39" s="66"/>
      <c r="B39" s="65" t="s">
        <v>45</v>
      </c>
      <c r="C39" s="67">
        <f>SUM(C6:C38)</f>
        <v>630</v>
      </c>
      <c r="D39" s="67">
        <f>SUM(D6:D38)</f>
        <v>484</v>
      </c>
      <c r="E39" s="67">
        <f>SUM(E6:E38)</f>
        <v>1114</v>
      </c>
      <c r="F39" s="68">
        <f>SUM(F6:F38)</f>
        <v>100.29999999999997</v>
      </c>
      <c r="G39" s="61"/>
      <c r="H39" s="30"/>
      <c r="I39" s="32" t="s">
        <v>46</v>
      </c>
      <c r="J39" s="62"/>
      <c r="K39" s="62"/>
      <c r="L39" s="62"/>
      <c r="M39" s="63"/>
    </row>
    <row r="40" spans="1:29" ht="18" customHeight="1" x14ac:dyDescent="0.15">
      <c r="A40" s="29"/>
      <c r="B40" s="27"/>
      <c r="C40" s="69"/>
      <c r="D40" s="69"/>
      <c r="E40" s="20"/>
      <c r="F40" s="29"/>
      <c r="G40" s="66"/>
      <c r="H40" s="30"/>
      <c r="I40" s="70" t="s">
        <v>47</v>
      </c>
      <c r="J40" s="49"/>
      <c r="K40" s="49"/>
      <c r="L40" s="49"/>
      <c r="M40" s="49"/>
    </row>
    <row r="41" spans="1:29" ht="18" customHeight="1" x14ac:dyDescent="0.15">
      <c r="A41" s="29"/>
      <c r="B41" s="27"/>
      <c r="C41" s="69"/>
      <c r="D41" s="69"/>
      <c r="E41" s="20"/>
      <c r="F41" s="29"/>
      <c r="G41" s="29"/>
      <c r="H41" s="30"/>
      <c r="I41" s="70" t="s">
        <v>48</v>
      </c>
      <c r="J41" s="49"/>
      <c r="K41" s="49"/>
      <c r="L41" s="49"/>
      <c r="M41" s="49"/>
    </row>
    <row r="42" spans="1:29" ht="18" customHeight="1" x14ac:dyDescent="0.15">
      <c r="A42" s="29"/>
      <c r="B42" s="27"/>
      <c r="C42" s="69"/>
      <c r="D42" s="69"/>
      <c r="E42" s="20"/>
      <c r="F42" s="29"/>
      <c r="G42" s="29"/>
      <c r="H42" s="30"/>
      <c r="V42" s="71"/>
      <c r="W42" s="71"/>
      <c r="X42" s="71"/>
      <c r="Y42" s="71"/>
      <c r="Z42" s="71"/>
      <c r="AA42" s="71"/>
      <c r="AB42" s="71"/>
      <c r="AC42" s="71"/>
    </row>
    <row r="43" spans="1:29" ht="18" customHeight="1" x14ac:dyDescent="0.15">
      <c r="A43" s="29"/>
      <c r="B43" s="72"/>
      <c r="C43" s="69"/>
      <c r="D43" s="69"/>
      <c r="E43" s="20"/>
      <c r="F43" s="29"/>
      <c r="G43" s="29"/>
      <c r="H43" s="30"/>
      <c r="Q43" s="71"/>
      <c r="R43" s="71"/>
      <c r="S43" s="71"/>
      <c r="T43" s="71"/>
      <c r="U43" s="71"/>
    </row>
    <row r="44" spans="1:29" ht="18" customHeight="1" x14ac:dyDescent="0.15">
      <c r="A44" s="66"/>
      <c r="B44" s="72"/>
      <c r="C44" s="69"/>
      <c r="D44" s="69"/>
      <c r="E44" s="69"/>
      <c r="F44" s="66"/>
      <c r="G44" s="29"/>
      <c r="H44" s="30"/>
    </row>
    <row r="45" spans="1:29" ht="18" customHeight="1" x14ac:dyDescent="0.15">
      <c r="A45" s="73"/>
      <c r="C45" s="73"/>
      <c r="D45" s="73"/>
      <c r="E45" s="73"/>
      <c r="F45" s="73"/>
      <c r="G45" s="66"/>
      <c r="H45" s="30"/>
    </row>
    <row r="46" spans="1:29" ht="18" customHeight="1" x14ac:dyDescent="0.15">
      <c r="G46" s="73"/>
      <c r="H46" s="74"/>
    </row>
    <row r="47" spans="1:29" ht="11.25" customHeight="1" x14ac:dyDescent="0.15">
      <c r="H47" s="73"/>
      <c r="N47" s="73"/>
      <c r="O47" s="73"/>
      <c r="P47" s="73"/>
      <c r="Q47" s="73"/>
    </row>
    <row r="49" spans="5:13" x14ac:dyDescent="0.15">
      <c r="I49" s="73"/>
      <c r="J49" s="73"/>
      <c r="K49" s="73"/>
      <c r="L49" s="73"/>
      <c r="M49" s="73"/>
    </row>
    <row r="52" spans="5:13" x14ac:dyDescent="0.15">
      <c r="E52" s="75"/>
    </row>
    <row r="57" spans="5:13" x14ac:dyDescent="0.15">
      <c r="K57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opLeftCell="B1" zoomScale="85" zoomScaleNormal="85" workbookViewId="0">
      <selection activeCell="E3" sqref="E3:F3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74</v>
      </c>
      <c r="F3" s="88"/>
      <c r="G3" s="5"/>
      <c r="H3" s="6"/>
      <c r="I3" s="6"/>
      <c r="J3" s="6"/>
      <c r="K3" s="6"/>
      <c r="L3" s="6"/>
      <c r="M3" s="6"/>
      <c r="N3" s="89"/>
      <c r="O3" s="89"/>
      <c r="P3" s="79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75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240</v>
      </c>
      <c r="D6" s="25">
        <v>140</v>
      </c>
      <c r="E6" s="25">
        <f>SUM(C6:D6)</f>
        <v>380</v>
      </c>
      <c r="F6" s="26">
        <f t="shared" ref="F6:F36" si="1">ROUND(E6/$E$42,3)*100</f>
        <v>27.200000000000003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13</v>
      </c>
      <c r="C7" s="25">
        <v>260</v>
      </c>
      <c r="D7" s="25">
        <v>31</v>
      </c>
      <c r="E7" s="25">
        <f t="shared" ref="E7:E41" si="2">SUM(C7:D7)</f>
        <v>291</v>
      </c>
      <c r="F7" s="26">
        <f t="shared" si="1"/>
        <v>20.8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93</v>
      </c>
      <c r="D8" s="25">
        <v>103</v>
      </c>
      <c r="E8" s="25">
        <f t="shared" si="2"/>
        <v>196</v>
      </c>
      <c r="F8" s="26">
        <f t="shared" si="1"/>
        <v>14.000000000000002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11</v>
      </c>
      <c r="C9" s="25">
        <v>69</v>
      </c>
      <c r="D9" s="25">
        <v>120</v>
      </c>
      <c r="E9" s="25">
        <f t="shared" si="2"/>
        <v>189</v>
      </c>
      <c r="F9" s="26">
        <f t="shared" si="1"/>
        <v>13.5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27</v>
      </c>
      <c r="D10" s="25">
        <v>73</v>
      </c>
      <c r="E10" s="25">
        <f t="shared" si="2"/>
        <v>100</v>
      </c>
      <c r="F10" s="26">
        <f t="shared" si="1"/>
        <v>7.1999999999999993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22</v>
      </c>
      <c r="C11" s="25">
        <v>52</v>
      </c>
      <c r="D11" s="25">
        <v>6</v>
      </c>
      <c r="E11" s="25">
        <f t="shared" si="2"/>
        <v>58</v>
      </c>
      <c r="F11" s="26">
        <f t="shared" si="1"/>
        <v>4.2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26</v>
      </c>
      <c r="C12" s="25">
        <v>15</v>
      </c>
      <c r="D12" s="25">
        <v>11</v>
      </c>
      <c r="E12" s="25">
        <f t="shared" si="2"/>
        <v>26</v>
      </c>
      <c r="F12" s="26">
        <f t="shared" si="1"/>
        <v>1.9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15</v>
      </c>
      <c r="C13" s="25">
        <v>14</v>
      </c>
      <c r="D13" s="25">
        <v>8</v>
      </c>
      <c r="E13" s="25">
        <f t="shared" si="2"/>
        <v>22</v>
      </c>
      <c r="F13" s="26">
        <f t="shared" si="1"/>
        <v>1.6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63</v>
      </c>
      <c r="C14" s="25">
        <v>9</v>
      </c>
      <c r="D14" s="25">
        <v>6</v>
      </c>
      <c r="E14" s="25">
        <f t="shared" si="2"/>
        <v>15</v>
      </c>
      <c r="F14" s="26">
        <f t="shared" si="1"/>
        <v>1.0999999999999999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18</v>
      </c>
      <c r="C15" s="37">
        <v>7</v>
      </c>
      <c r="D15" s="37">
        <v>6</v>
      </c>
      <c r="E15" s="37">
        <f t="shared" si="2"/>
        <v>13</v>
      </c>
      <c r="F15" s="26">
        <f t="shared" si="1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10</v>
      </c>
      <c r="B16" s="24" t="s">
        <v>16</v>
      </c>
      <c r="C16" s="25">
        <v>10</v>
      </c>
      <c r="D16" s="25">
        <v>3</v>
      </c>
      <c r="E16" s="25">
        <f t="shared" si="2"/>
        <v>13</v>
      </c>
      <c r="F16" s="26">
        <f t="shared" si="1"/>
        <v>0.89999999999999991</v>
      </c>
      <c r="G16" s="29"/>
      <c r="H16" s="38" t="s">
        <v>76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77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20</v>
      </c>
      <c r="C17" s="25">
        <v>10</v>
      </c>
      <c r="D17" s="25">
        <v>1</v>
      </c>
      <c r="E17" s="25">
        <f t="shared" si="2"/>
        <v>11</v>
      </c>
      <c r="F17" s="26">
        <f t="shared" si="1"/>
        <v>0.8</v>
      </c>
      <c r="G17" s="29"/>
      <c r="H17" s="42">
        <v>1</v>
      </c>
      <c r="I17" s="43" t="str">
        <f t="shared" ref="I17:K25" si="3">B6</f>
        <v>ベトナム</v>
      </c>
      <c r="J17" s="44">
        <f t="shared" si="3"/>
        <v>240</v>
      </c>
      <c r="K17" s="44">
        <f t="shared" si="3"/>
        <v>140</v>
      </c>
      <c r="L17" s="44">
        <f t="shared" ref="L17:L25" si="4">J17+K17</f>
        <v>380</v>
      </c>
      <c r="M17" s="45">
        <f>ROUND(L17/$E$42,3)*100</f>
        <v>27.200000000000003</v>
      </c>
      <c r="N17" s="22"/>
      <c r="O17" s="20"/>
      <c r="P17" s="8"/>
    </row>
    <row r="18" spans="1:19" ht="20.100000000000001" customHeight="1" x14ac:dyDescent="0.15">
      <c r="A18" s="23">
        <f t="shared" si="0"/>
        <v>12</v>
      </c>
      <c r="B18" s="24" t="s">
        <v>23</v>
      </c>
      <c r="C18" s="25">
        <v>4</v>
      </c>
      <c r="D18" s="25">
        <v>7</v>
      </c>
      <c r="E18" s="25">
        <f t="shared" si="2"/>
        <v>11</v>
      </c>
      <c r="F18" s="26">
        <f t="shared" si="1"/>
        <v>0.8</v>
      </c>
      <c r="G18" s="29"/>
      <c r="H18" s="42">
        <v>2</v>
      </c>
      <c r="I18" s="46" t="str">
        <f t="shared" si="3"/>
        <v>インドネシア</v>
      </c>
      <c r="J18" s="47">
        <f t="shared" si="3"/>
        <v>260</v>
      </c>
      <c r="K18" s="47">
        <f t="shared" si="3"/>
        <v>31</v>
      </c>
      <c r="L18" s="44">
        <f t="shared" si="4"/>
        <v>291</v>
      </c>
      <c r="M18" s="48">
        <f t="shared" ref="M18:M25" si="5">ROUND(L18/$E$42,3)*100</f>
        <v>20.8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12</v>
      </c>
      <c r="B19" s="24" t="s">
        <v>19</v>
      </c>
      <c r="C19" s="25">
        <v>11</v>
      </c>
      <c r="D19" s="25">
        <v>0</v>
      </c>
      <c r="E19" s="25">
        <f t="shared" si="2"/>
        <v>11</v>
      </c>
      <c r="F19" s="26">
        <f t="shared" si="1"/>
        <v>0.8</v>
      </c>
      <c r="G19" s="29"/>
      <c r="H19" s="42">
        <v>3</v>
      </c>
      <c r="I19" s="46" t="str">
        <f t="shared" si="3"/>
        <v>韓国</v>
      </c>
      <c r="J19" s="47">
        <f t="shared" si="3"/>
        <v>93</v>
      </c>
      <c r="K19" s="47">
        <f t="shared" si="3"/>
        <v>103</v>
      </c>
      <c r="L19" s="44">
        <f t="shared" si="4"/>
        <v>196</v>
      </c>
      <c r="M19" s="48">
        <f t="shared" si="5"/>
        <v>14.000000000000002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17</v>
      </c>
      <c r="C20" s="25">
        <v>0</v>
      </c>
      <c r="D20" s="25">
        <v>7</v>
      </c>
      <c r="E20" s="25">
        <f t="shared" si="2"/>
        <v>7</v>
      </c>
      <c r="F20" s="26">
        <f t="shared" si="1"/>
        <v>0.5</v>
      </c>
      <c r="G20" s="29"/>
      <c r="H20" s="42">
        <v>4</v>
      </c>
      <c r="I20" s="46" t="str">
        <f t="shared" si="3"/>
        <v>中国</v>
      </c>
      <c r="J20" s="47">
        <f t="shared" si="3"/>
        <v>69</v>
      </c>
      <c r="K20" s="47">
        <f t="shared" si="3"/>
        <v>120</v>
      </c>
      <c r="L20" s="44">
        <f t="shared" si="4"/>
        <v>189</v>
      </c>
      <c r="M20" s="48">
        <f t="shared" si="5"/>
        <v>13.5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27</v>
      </c>
      <c r="C21" s="25">
        <v>4</v>
      </c>
      <c r="D21" s="25">
        <v>2</v>
      </c>
      <c r="E21" s="25">
        <f t="shared" si="2"/>
        <v>6</v>
      </c>
      <c r="F21" s="26">
        <f t="shared" si="1"/>
        <v>0.4</v>
      </c>
      <c r="G21" s="29"/>
      <c r="H21" s="42">
        <v>5</v>
      </c>
      <c r="I21" s="46" t="str">
        <f t="shared" si="3"/>
        <v>フィリピン</v>
      </c>
      <c r="J21" s="47">
        <f t="shared" si="3"/>
        <v>27</v>
      </c>
      <c r="K21" s="47">
        <f t="shared" si="3"/>
        <v>73</v>
      </c>
      <c r="L21" s="44">
        <f t="shared" si="4"/>
        <v>100</v>
      </c>
      <c r="M21" s="48">
        <f t="shared" si="5"/>
        <v>7.1999999999999993</v>
      </c>
      <c r="O21" s="8"/>
      <c r="P21" s="8"/>
    </row>
    <row r="22" spans="1:19" ht="20.100000000000001" customHeight="1" x14ac:dyDescent="0.15">
      <c r="A22" s="23">
        <f t="shared" si="0"/>
        <v>16</v>
      </c>
      <c r="B22" s="24" t="s">
        <v>31</v>
      </c>
      <c r="C22" s="25">
        <v>2</v>
      </c>
      <c r="D22" s="25">
        <v>4</v>
      </c>
      <c r="E22" s="25">
        <f t="shared" si="2"/>
        <v>6</v>
      </c>
      <c r="F22" s="26">
        <f t="shared" si="1"/>
        <v>0.4</v>
      </c>
      <c r="G22" s="29"/>
      <c r="H22" s="42">
        <v>6</v>
      </c>
      <c r="I22" s="46" t="str">
        <f t="shared" si="3"/>
        <v>マレーシア</v>
      </c>
      <c r="J22" s="47">
        <f t="shared" si="3"/>
        <v>52</v>
      </c>
      <c r="K22" s="47">
        <f t="shared" si="3"/>
        <v>6</v>
      </c>
      <c r="L22" s="44">
        <f t="shared" si="4"/>
        <v>58</v>
      </c>
      <c r="M22" s="48">
        <f t="shared" si="5"/>
        <v>4.2</v>
      </c>
      <c r="O22" s="8"/>
      <c r="P22" s="8"/>
    </row>
    <row r="23" spans="1:19" ht="20.100000000000001" customHeight="1" x14ac:dyDescent="0.15">
      <c r="A23" s="23">
        <f t="shared" si="0"/>
        <v>16</v>
      </c>
      <c r="B23" s="24" t="s">
        <v>24</v>
      </c>
      <c r="C23" s="25">
        <v>6</v>
      </c>
      <c r="D23" s="25">
        <v>0</v>
      </c>
      <c r="E23" s="25">
        <f t="shared" si="2"/>
        <v>6</v>
      </c>
      <c r="F23" s="26">
        <f t="shared" si="1"/>
        <v>0.4</v>
      </c>
      <c r="G23" s="29"/>
      <c r="H23" s="42">
        <v>7</v>
      </c>
      <c r="I23" s="46" t="str">
        <f t="shared" si="3"/>
        <v>ブラジル</v>
      </c>
      <c r="J23" s="47">
        <f t="shared" si="3"/>
        <v>15</v>
      </c>
      <c r="K23" s="47">
        <f t="shared" si="3"/>
        <v>11</v>
      </c>
      <c r="L23" s="44">
        <f t="shared" si="4"/>
        <v>26</v>
      </c>
      <c r="M23" s="48">
        <f t="shared" si="5"/>
        <v>1.9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78</v>
      </c>
      <c r="C24" s="25">
        <v>2</v>
      </c>
      <c r="D24" s="25">
        <v>2</v>
      </c>
      <c r="E24" s="25">
        <f t="shared" si="2"/>
        <v>4</v>
      </c>
      <c r="F24" s="26">
        <f t="shared" si="1"/>
        <v>0.3</v>
      </c>
      <c r="G24" s="29"/>
      <c r="H24" s="42">
        <v>8</v>
      </c>
      <c r="I24" s="46" t="str">
        <f t="shared" si="3"/>
        <v>朝鮮</v>
      </c>
      <c r="J24" s="47">
        <f t="shared" si="3"/>
        <v>14</v>
      </c>
      <c r="K24" s="47">
        <f t="shared" si="3"/>
        <v>8</v>
      </c>
      <c r="L24" s="44">
        <f t="shared" si="4"/>
        <v>22</v>
      </c>
      <c r="M24" s="48">
        <f t="shared" si="5"/>
        <v>1.6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40</v>
      </c>
      <c r="C25" s="25">
        <v>1</v>
      </c>
      <c r="D25" s="25">
        <v>2</v>
      </c>
      <c r="E25" s="25">
        <f t="shared" si="2"/>
        <v>3</v>
      </c>
      <c r="F25" s="26">
        <f t="shared" si="1"/>
        <v>0.2</v>
      </c>
      <c r="G25" s="29"/>
      <c r="H25" s="51"/>
      <c r="I25" s="52" t="str">
        <f t="shared" si="3"/>
        <v>カンボジア</v>
      </c>
      <c r="J25" s="53">
        <f t="shared" si="3"/>
        <v>9</v>
      </c>
      <c r="K25" s="53">
        <f t="shared" si="3"/>
        <v>6</v>
      </c>
      <c r="L25" s="44">
        <f t="shared" si="4"/>
        <v>15</v>
      </c>
      <c r="M25" s="48">
        <f t="shared" si="5"/>
        <v>1.0999999999999999</v>
      </c>
      <c r="O25" s="8"/>
      <c r="P25" s="8"/>
    </row>
    <row r="26" spans="1:19" ht="20.100000000000001" customHeight="1" x14ac:dyDescent="0.15">
      <c r="A26" s="23">
        <f t="shared" si="0"/>
        <v>20</v>
      </c>
      <c r="B26" s="24" t="s">
        <v>25</v>
      </c>
      <c r="C26" s="25">
        <v>3</v>
      </c>
      <c r="D26" s="25">
        <v>0</v>
      </c>
      <c r="E26" s="25">
        <f t="shared" si="2"/>
        <v>3</v>
      </c>
      <c r="F26" s="55">
        <f t="shared" si="1"/>
        <v>0.2</v>
      </c>
      <c r="G26" s="29"/>
      <c r="H26" s="56"/>
      <c r="I26" s="57" t="s">
        <v>32</v>
      </c>
      <c r="J26" s="58">
        <f>C42-SUM(J17:J25)</f>
        <v>78</v>
      </c>
      <c r="K26" s="58">
        <f>D42-SUM(K17:K25)</f>
        <v>41</v>
      </c>
      <c r="L26" s="59">
        <f>SUM(J26:K26)</f>
        <v>119</v>
      </c>
      <c r="M26" s="60">
        <f>ROUND(L26/$E$42,3)*100</f>
        <v>8.5</v>
      </c>
      <c r="O26" s="8"/>
      <c r="P26" s="8"/>
    </row>
    <row r="27" spans="1:19" ht="20.100000000000001" customHeight="1" x14ac:dyDescent="0.15">
      <c r="A27" s="23">
        <f t="shared" si="0"/>
        <v>20</v>
      </c>
      <c r="B27" s="24" t="s">
        <v>29</v>
      </c>
      <c r="C27" s="25">
        <v>2</v>
      </c>
      <c r="D27" s="25">
        <v>1</v>
      </c>
      <c r="E27" s="25">
        <f t="shared" si="2"/>
        <v>3</v>
      </c>
      <c r="F27" s="26">
        <f t="shared" si="1"/>
        <v>0.2</v>
      </c>
      <c r="G27" s="61"/>
      <c r="H27" s="30"/>
      <c r="J27" s="62">
        <f>SUM(J17:J26)</f>
        <v>857</v>
      </c>
      <c r="K27" s="62">
        <f>SUM(K17:K26)</f>
        <v>539</v>
      </c>
      <c r="L27" s="62">
        <f>SUM(L17:L26)</f>
        <v>1396</v>
      </c>
      <c r="M27" s="63">
        <f>SUM(M17:M26)</f>
        <v>100</v>
      </c>
      <c r="O27" s="8"/>
      <c r="P27" s="8"/>
    </row>
    <row r="28" spans="1:19" ht="20.100000000000001" customHeight="1" x14ac:dyDescent="0.15">
      <c r="A28" s="23">
        <f t="shared" si="0"/>
        <v>20</v>
      </c>
      <c r="B28" s="33" t="s">
        <v>54</v>
      </c>
      <c r="C28" s="25">
        <v>3</v>
      </c>
      <c r="D28" s="25">
        <v>0</v>
      </c>
      <c r="E28" s="25">
        <f t="shared" si="2"/>
        <v>3</v>
      </c>
      <c r="F28" s="26">
        <f t="shared" si="1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20</v>
      </c>
      <c r="B29" s="33" t="s">
        <v>30</v>
      </c>
      <c r="C29" s="25">
        <v>2</v>
      </c>
      <c r="D29" s="25">
        <v>1</v>
      </c>
      <c r="E29" s="25">
        <f t="shared" si="2"/>
        <v>3</v>
      </c>
      <c r="F29" s="26">
        <f t="shared" si="1"/>
        <v>0.2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20</v>
      </c>
      <c r="B30" s="33" t="s">
        <v>28</v>
      </c>
      <c r="C30" s="25">
        <v>3</v>
      </c>
      <c r="D30" s="25">
        <v>0</v>
      </c>
      <c r="E30" s="25">
        <f t="shared" si="2"/>
        <v>3</v>
      </c>
      <c r="F30" s="64">
        <f t="shared" si="1"/>
        <v>0.2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26</v>
      </c>
      <c r="B31" s="65" t="s">
        <v>34</v>
      </c>
      <c r="C31" s="25">
        <v>1</v>
      </c>
      <c r="D31" s="25">
        <v>1</v>
      </c>
      <c r="E31" s="25">
        <f t="shared" si="2"/>
        <v>2</v>
      </c>
      <c r="F31" s="26">
        <f t="shared" si="1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26</v>
      </c>
      <c r="B32" s="24" t="s">
        <v>33</v>
      </c>
      <c r="C32" s="25">
        <v>0</v>
      </c>
      <c r="D32" s="25">
        <v>2</v>
      </c>
      <c r="E32" s="25">
        <f t="shared" si="2"/>
        <v>2</v>
      </c>
      <c r="F32" s="26">
        <f t="shared" si="1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28</v>
      </c>
      <c r="B33" s="24" t="s">
        <v>39</v>
      </c>
      <c r="C33" s="25">
        <v>1</v>
      </c>
      <c r="D33" s="25">
        <v>0</v>
      </c>
      <c r="E33" s="25">
        <f t="shared" si="2"/>
        <v>1</v>
      </c>
      <c r="F33" s="55">
        <f t="shared" si="1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28</v>
      </c>
      <c r="B34" s="65" t="s">
        <v>64</v>
      </c>
      <c r="C34" s="25">
        <v>1</v>
      </c>
      <c r="D34" s="25">
        <v>0</v>
      </c>
      <c r="E34" s="25">
        <f t="shared" si="2"/>
        <v>1</v>
      </c>
      <c r="F34" s="55">
        <f>ROUND(E34/$E$42,3)*100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28</v>
      </c>
      <c r="B35" s="33" t="s">
        <v>51</v>
      </c>
      <c r="C35" s="25">
        <v>0</v>
      </c>
      <c r="D35" s="25">
        <v>1</v>
      </c>
      <c r="E35" s="25">
        <f t="shared" si="2"/>
        <v>1</v>
      </c>
      <c r="F35" s="64">
        <f t="shared" si="1"/>
        <v>0.1</v>
      </c>
      <c r="G35" s="61"/>
      <c r="H35" s="30"/>
      <c r="J35" s="62"/>
      <c r="K35" s="62"/>
      <c r="L35" s="62"/>
      <c r="M35" s="63"/>
    </row>
    <row r="36" spans="1:29" ht="20.100000000000001" hidden="1" customHeight="1" x14ac:dyDescent="0.15">
      <c r="A36" s="23">
        <f t="shared" si="0"/>
        <v>28</v>
      </c>
      <c r="B36" s="24" t="s">
        <v>58</v>
      </c>
      <c r="C36" s="25">
        <v>1</v>
      </c>
      <c r="D36" s="25">
        <v>0</v>
      </c>
      <c r="E36" s="25">
        <f t="shared" si="2"/>
        <v>1</v>
      </c>
      <c r="F36" s="64">
        <f t="shared" si="1"/>
        <v>0.1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28</v>
      </c>
      <c r="B37" s="33" t="s">
        <v>36</v>
      </c>
      <c r="C37" s="25">
        <v>1</v>
      </c>
      <c r="D37" s="25">
        <v>0</v>
      </c>
      <c r="E37" s="25">
        <f t="shared" si="2"/>
        <v>1</v>
      </c>
      <c r="F37" s="64">
        <f>ROUND(E37/$E$42,3)*100</f>
        <v>0.1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28</v>
      </c>
      <c r="B38" s="24" t="s">
        <v>38</v>
      </c>
      <c r="C38" s="25">
        <v>1</v>
      </c>
      <c r="D38" s="25">
        <v>0</v>
      </c>
      <c r="E38" s="25">
        <f t="shared" si="2"/>
        <v>1</v>
      </c>
      <c r="F38" s="26">
        <f>ROUND(E38/$E$42,3)*100</f>
        <v>0.1</v>
      </c>
      <c r="G38" s="61"/>
      <c r="H38" s="30"/>
      <c r="J38" s="62"/>
      <c r="K38" s="62"/>
      <c r="L38" s="62"/>
      <c r="M38" s="63"/>
    </row>
    <row r="39" spans="1:29" ht="20.100000000000001" hidden="1" customHeight="1" x14ac:dyDescent="0.15">
      <c r="A39" s="23"/>
      <c r="B39" s="24" t="s">
        <v>60</v>
      </c>
      <c r="C39" s="25">
        <v>1</v>
      </c>
      <c r="D39" s="25">
        <v>0</v>
      </c>
      <c r="E39" s="25">
        <f t="shared" si="2"/>
        <v>1</v>
      </c>
      <c r="F39" s="26">
        <f>ROUND(E39/$E$42,3)*100</f>
        <v>0.1</v>
      </c>
      <c r="G39" s="61"/>
      <c r="H39" s="30"/>
      <c r="J39" s="62"/>
      <c r="K39" s="62"/>
      <c r="L39" s="62"/>
      <c r="M39" s="63"/>
    </row>
    <row r="40" spans="1:29" ht="20.100000000000001" hidden="1" customHeight="1" x14ac:dyDescent="0.15">
      <c r="A40" s="23"/>
      <c r="B40" s="24" t="s">
        <v>37</v>
      </c>
      <c r="C40" s="25">
        <v>0</v>
      </c>
      <c r="D40" s="25">
        <v>1</v>
      </c>
      <c r="E40" s="25">
        <f t="shared" si="2"/>
        <v>1</v>
      </c>
      <c r="F40" s="26">
        <f>ROUND(E40/$E$42,3)*100</f>
        <v>0.1</v>
      </c>
      <c r="G40" s="61"/>
      <c r="H40" s="30"/>
      <c r="J40" s="62"/>
      <c r="K40" s="62"/>
      <c r="L40" s="62"/>
      <c r="M40" s="63"/>
    </row>
    <row r="41" spans="1:29" ht="20.100000000000001" hidden="1" customHeight="1" x14ac:dyDescent="0.15">
      <c r="A41" s="23"/>
      <c r="B41" s="24" t="s">
        <v>50</v>
      </c>
      <c r="C41" s="25">
        <v>1</v>
      </c>
      <c r="D41" s="25">
        <v>0</v>
      </c>
      <c r="E41" s="25">
        <f t="shared" si="2"/>
        <v>1</v>
      </c>
      <c r="F41" s="26">
        <f>ROUND(E41/$E$42,3)*100</f>
        <v>0.1</v>
      </c>
      <c r="G41" s="61"/>
      <c r="H41" s="30"/>
      <c r="J41" s="62"/>
      <c r="K41" s="62"/>
      <c r="L41" s="62"/>
      <c r="M41" s="63"/>
    </row>
    <row r="42" spans="1:29" ht="20.100000000000001" customHeight="1" x14ac:dyDescent="0.15">
      <c r="A42" s="66"/>
      <c r="B42" s="65" t="s">
        <v>45</v>
      </c>
      <c r="C42" s="67">
        <f>SUM(C6:C41)</f>
        <v>857</v>
      </c>
      <c r="D42" s="67">
        <f>SUM(D6:D41)</f>
        <v>539</v>
      </c>
      <c r="E42" s="67">
        <f>SUM(E6:E41)</f>
        <v>1396</v>
      </c>
      <c r="F42" s="68">
        <f>SUM(F6:F39)</f>
        <v>99.799999999999983</v>
      </c>
      <c r="G42" s="61"/>
      <c r="H42" s="30"/>
      <c r="I42" s="32" t="s">
        <v>46</v>
      </c>
      <c r="J42" s="62"/>
      <c r="K42" s="62"/>
      <c r="L42" s="62"/>
      <c r="M42" s="63"/>
    </row>
    <row r="43" spans="1:29" ht="18" customHeight="1" x14ac:dyDescent="0.15">
      <c r="A43" s="29"/>
      <c r="B43" s="27"/>
      <c r="C43" s="69"/>
      <c r="D43" s="69"/>
      <c r="E43" s="20"/>
      <c r="F43" s="29"/>
      <c r="G43" s="66"/>
      <c r="H43" s="30"/>
      <c r="I43" s="70" t="s">
        <v>47</v>
      </c>
      <c r="J43" s="49"/>
      <c r="K43" s="49"/>
      <c r="L43" s="49"/>
      <c r="M43" s="49"/>
    </row>
    <row r="44" spans="1:29" ht="18" customHeight="1" x14ac:dyDescent="0.15">
      <c r="A44" s="29"/>
      <c r="B44" s="27"/>
      <c r="C44" s="69"/>
      <c r="D44" s="69"/>
      <c r="E44" s="20"/>
      <c r="F44" s="29"/>
      <c r="G44" s="29"/>
      <c r="H44" s="30"/>
      <c r="I44" s="70" t="s">
        <v>48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9"/>
      <c r="D45" s="69"/>
      <c r="E45" s="20"/>
      <c r="F45" s="29"/>
      <c r="G45" s="29"/>
      <c r="H45" s="30"/>
      <c r="V45" s="71"/>
      <c r="W45" s="71"/>
      <c r="X45" s="71"/>
      <c r="Y45" s="71"/>
      <c r="Z45" s="71"/>
      <c r="AA45" s="71"/>
      <c r="AB45" s="71"/>
      <c r="AC45" s="71"/>
    </row>
    <row r="46" spans="1:29" ht="18" customHeight="1" x14ac:dyDescent="0.15">
      <c r="A46" s="29"/>
      <c r="B46" s="72"/>
      <c r="C46" s="69"/>
      <c r="D46" s="69"/>
      <c r="E46" s="20"/>
      <c r="F46" s="29"/>
      <c r="G46" s="29"/>
      <c r="H46" s="30"/>
      <c r="Q46" s="71"/>
      <c r="R46" s="71"/>
      <c r="S46" s="71"/>
      <c r="T46" s="71"/>
      <c r="U46" s="71"/>
    </row>
    <row r="47" spans="1:29" ht="18" customHeight="1" x14ac:dyDescent="0.15">
      <c r="A47" s="66"/>
      <c r="B47" s="72"/>
      <c r="C47" s="69"/>
      <c r="D47" s="69"/>
      <c r="E47" s="69"/>
      <c r="F47" s="66"/>
      <c r="G47" s="29"/>
      <c r="H47" s="30"/>
    </row>
    <row r="48" spans="1:29" ht="18" customHeight="1" x14ac:dyDescent="0.15">
      <c r="A48" s="73"/>
      <c r="C48" s="73"/>
      <c r="D48" s="73"/>
      <c r="E48" s="73"/>
      <c r="F48" s="73"/>
      <c r="G48" s="66"/>
      <c r="H48" s="30"/>
    </row>
    <row r="49" spans="5:17" ht="18" customHeight="1" x14ac:dyDescent="0.15">
      <c r="G49" s="73"/>
      <c r="H49" s="74"/>
    </row>
    <row r="50" spans="5:17" ht="11.25" customHeight="1" x14ac:dyDescent="0.15">
      <c r="H50" s="73"/>
      <c r="N50" s="73"/>
      <c r="O50" s="73"/>
      <c r="P50" s="73"/>
      <c r="Q50" s="73"/>
    </row>
    <row r="52" spans="5:17" x14ac:dyDescent="0.15">
      <c r="I52" s="73"/>
      <c r="J52" s="73"/>
      <c r="K52" s="73"/>
      <c r="L52" s="73"/>
      <c r="M52" s="73"/>
    </row>
    <row r="55" spans="5:17" x14ac:dyDescent="0.15">
      <c r="E55" s="75"/>
    </row>
    <row r="60" spans="5:17" x14ac:dyDescent="0.15">
      <c r="K60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opLeftCell="B7" zoomScale="85" zoomScaleNormal="85" workbookViewId="0">
      <selection activeCell="E3" sqref="E3:F3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79</v>
      </c>
      <c r="F3" s="88"/>
      <c r="G3" s="5"/>
      <c r="H3" s="6"/>
      <c r="I3" s="6"/>
      <c r="J3" s="6"/>
      <c r="K3" s="6"/>
      <c r="L3" s="6"/>
      <c r="M3" s="6"/>
      <c r="N3" s="89"/>
      <c r="O3" s="89"/>
      <c r="P3" s="8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67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80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250</v>
      </c>
      <c r="D6" s="25">
        <v>141</v>
      </c>
      <c r="E6" s="25">
        <f>SUM(C6:D6)</f>
        <v>391</v>
      </c>
      <c r="F6" s="26">
        <f t="shared" ref="F6:F36" si="1">ROUND(E6/$E$42,3)*100</f>
        <v>28.000000000000004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13</v>
      </c>
      <c r="C7" s="25">
        <v>236</v>
      </c>
      <c r="D7" s="25">
        <v>31</v>
      </c>
      <c r="E7" s="25">
        <f t="shared" ref="E7:E41" si="2">SUM(C7:D7)</f>
        <v>267</v>
      </c>
      <c r="F7" s="26">
        <f t="shared" si="1"/>
        <v>19.2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93</v>
      </c>
      <c r="D8" s="25">
        <v>102</v>
      </c>
      <c r="E8" s="25">
        <f t="shared" si="2"/>
        <v>195</v>
      </c>
      <c r="F8" s="26">
        <f t="shared" si="1"/>
        <v>14.000000000000002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3</v>
      </c>
      <c r="B9" s="24" t="s">
        <v>11</v>
      </c>
      <c r="C9" s="25">
        <v>70</v>
      </c>
      <c r="D9" s="25">
        <v>125</v>
      </c>
      <c r="E9" s="25">
        <f t="shared" si="2"/>
        <v>195</v>
      </c>
      <c r="F9" s="26">
        <f t="shared" si="1"/>
        <v>14.000000000000002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29</v>
      </c>
      <c r="D10" s="25">
        <v>73</v>
      </c>
      <c r="E10" s="25">
        <f t="shared" si="2"/>
        <v>102</v>
      </c>
      <c r="F10" s="26">
        <f t="shared" si="1"/>
        <v>7.3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22</v>
      </c>
      <c r="C11" s="25">
        <v>52</v>
      </c>
      <c r="D11" s="25">
        <v>6</v>
      </c>
      <c r="E11" s="25">
        <f t="shared" si="2"/>
        <v>58</v>
      </c>
      <c r="F11" s="26">
        <f t="shared" si="1"/>
        <v>4.2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14</v>
      </c>
      <c r="D12" s="25">
        <v>8</v>
      </c>
      <c r="E12" s="25">
        <f t="shared" si="2"/>
        <v>22</v>
      </c>
      <c r="F12" s="26">
        <f t="shared" si="1"/>
        <v>1.6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7</v>
      </c>
      <c r="B13" s="24" t="s">
        <v>26</v>
      </c>
      <c r="C13" s="25">
        <v>13</v>
      </c>
      <c r="D13" s="25">
        <v>9</v>
      </c>
      <c r="E13" s="25">
        <f t="shared" si="2"/>
        <v>22</v>
      </c>
      <c r="F13" s="26">
        <f t="shared" si="1"/>
        <v>1.6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63</v>
      </c>
      <c r="C14" s="25">
        <v>14</v>
      </c>
      <c r="D14" s="25">
        <v>6</v>
      </c>
      <c r="E14" s="25">
        <f t="shared" si="2"/>
        <v>20</v>
      </c>
      <c r="F14" s="26">
        <f t="shared" si="1"/>
        <v>1.4000000000000001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18</v>
      </c>
      <c r="C15" s="37">
        <v>7</v>
      </c>
      <c r="D15" s="37">
        <v>6</v>
      </c>
      <c r="E15" s="37">
        <f t="shared" si="2"/>
        <v>13</v>
      </c>
      <c r="F15" s="26">
        <f t="shared" si="1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10</v>
      </c>
      <c r="B16" s="24" t="s">
        <v>16</v>
      </c>
      <c r="C16" s="25">
        <v>10</v>
      </c>
      <c r="D16" s="25">
        <v>3</v>
      </c>
      <c r="E16" s="25">
        <f t="shared" si="2"/>
        <v>13</v>
      </c>
      <c r="F16" s="26">
        <f t="shared" si="1"/>
        <v>0.89999999999999991</v>
      </c>
      <c r="G16" s="29"/>
      <c r="H16" s="38" t="s">
        <v>81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80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23</v>
      </c>
      <c r="C17" s="25">
        <v>4</v>
      </c>
      <c r="D17" s="25">
        <v>8</v>
      </c>
      <c r="E17" s="25">
        <f t="shared" si="2"/>
        <v>12</v>
      </c>
      <c r="F17" s="26">
        <f t="shared" si="1"/>
        <v>0.89999999999999991</v>
      </c>
      <c r="G17" s="29"/>
      <c r="H17" s="42">
        <v>1</v>
      </c>
      <c r="I17" s="43" t="str">
        <f t="shared" ref="I17:K25" si="3">B6</f>
        <v>ベトナム</v>
      </c>
      <c r="J17" s="44">
        <f t="shared" si="3"/>
        <v>250</v>
      </c>
      <c r="K17" s="44">
        <f t="shared" si="3"/>
        <v>141</v>
      </c>
      <c r="L17" s="44">
        <f t="shared" ref="L17:L25" si="4">J17+K17</f>
        <v>391</v>
      </c>
      <c r="M17" s="45">
        <f>ROUND(L17/$E$42,3)*100</f>
        <v>28.000000000000004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19</v>
      </c>
      <c r="C18" s="25">
        <v>11</v>
      </c>
      <c r="D18" s="25">
        <v>0</v>
      </c>
      <c r="E18" s="25">
        <f t="shared" si="2"/>
        <v>11</v>
      </c>
      <c r="F18" s="26">
        <f t="shared" si="1"/>
        <v>0.8</v>
      </c>
      <c r="G18" s="29"/>
      <c r="H18" s="42">
        <v>2</v>
      </c>
      <c r="I18" s="46" t="str">
        <f t="shared" si="3"/>
        <v>インドネシア</v>
      </c>
      <c r="J18" s="47">
        <f t="shared" si="3"/>
        <v>236</v>
      </c>
      <c r="K18" s="47">
        <f t="shared" si="3"/>
        <v>31</v>
      </c>
      <c r="L18" s="44">
        <f t="shared" si="4"/>
        <v>267</v>
      </c>
      <c r="M18" s="48">
        <f t="shared" ref="M18:M25" si="5">ROUND(L18/$E$42,3)*100</f>
        <v>19.2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13</v>
      </c>
      <c r="B19" s="24" t="s">
        <v>20</v>
      </c>
      <c r="C19" s="25">
        <v>10</v>
      </c>
      <c r="D19" s="25">
        <v>1</v>
      </c>
      <c r="E19" s="25">
        <f t="shared" si="2"/>
        <v>11</v>
      </c>
      <c r="F19" s="26">
        <f t="shared" si="1"/>
        <v>0.8</v>
      </c>
      <c r="G19" s="29"/>
      <c r="H19" s="42">
        <v>3</v>
      </c>
      <c r="I19" s="46" t="str">
        <f t="shared" si="3"/>
        <v>韓国</v>
      </c>
      <c r="J19" s="47">
        <f t="shared" si="3"/>
        <v>93</v>
      </c>
      <c r="K19" s="47">
        <f t="shared" si="3"/>
        <v>102</v>
      </c>
      <c r="L19" s="44">
        <f t="shared" si="4"/>
        <v>195</v>
      </c>
      <c r="M19" s="48">
        <f t="shared" si="5"/>
        <v>14.000000000000002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17</v>
      </c>
      <c r="C20" s="25">
        <v>3</v>
      </c>
      <c r="D20" s="25">
        <v>7</v>
      </c>
      <c r="E20" s="25">
        <f t="shared" si="2"/>
        <v>10</v>
      </c>
      <c r="F20" s="26">
        <f t="shared" si="1"/>
        <v>0.70000000000000007</v>
      </c>
      <c r="G20" s="29"/>
      <c r="H20" s="42">
        <v>4</v>
      </c>
      <c r="I20" s="46" t="str">
        <f t="shared" si="3"/>
        <v>中国</v>
      </c>
      <c r="J20" s="47">
        <f t="shared" si="3"/>
        <v>70</v>
      </c>
      <c r="K20" s="47">
        <f t="shared" si="3"/>
        <v>125</v>
      </c>
      <c r="L20" s="44">
        <f t="shared" si="4"/>
        <v>195</v>
      </c>
      <c r="M20" s="48">
        <f t="shared" si="5"/>
        <v>14.000000000000002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24</v>
      </c>
      <c r="C21" s="25">
        <v>7</v>
      </c>
      <c r="D21" s="25">
        <v>0</v>
      </c>
      <c r="E21" s="25">
        <f t="shared" si="2"/>
        <v>7</v>
      </c>
      <c r="F21" s="26">
        <f t="shared" si="1"/>
        <v>0.5</v>
      </c>
      <c r="G21" s="29"/>
      <c r="H21" s="42">
        <v>5</v>
      </c>
      <c r="I21" s="46" t="str">
        <f t="shared" si="3"/>
        <v>フィリピン</v>
      </c>
      <c r="J21" s="47">
        <f t="shared" si="3"/>
        <v>29</v>
      </c>
      <c r="K21" s="47">
        <f t="shared" si="3"/>
        <v>73</v>
      </c>
      <c r="L21" s="44">
        <f t="shared" si="4"/>
        <v>102</v>
      </c>
      <c r="M21" s="48">
        <f t="shared" si="5"/>
        <v>7.3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31</v>
      </c>
      <c r="C22" s="25">
        <v>2</v>
      </c>
      <c r="D22" s="25">
        <v>4</v>
      </c>
      <c r="E22" s="25">
        <f t="shared" si="2"/>
        <v>6</v>
      </c>
      <c r="F22" s="26">
        <f t="shared" si="1"/>
        <v>0.4</v>
      </c>
      <c r="G22" s="29"/>
      <c r="H22" s="42">
        <v>6</v>
      </c>
      <c r="I22" s="46" t="str">
        <f t="shared" si="3"/>
        <v>マレーシア</v>
      </c>
      <c r="J22" s="47">
        <f t="shared" si="3"/>
        <v>52</v>
      </c>
      <c r="K22" s="47">
        <f t="shared" si="3"/>
        <v>6</v>
      </c>
      <c r="L22" s="44">
        <f t="shared" si="4"/>
        <v>58</v>
      </c>
      <c r="M22" s="48">
        <f t="shared" si="5"/>
        <v>4.2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27</v>
      </c>
      <c r="C23" s="25">
        <v>3</v>
      </c>
      <c r="D23" s="25">
        <v>2</v>
      </c>
      <c r="E23" s="25">
        <f t="shared" si="2"/>
        <v>5</v>
      </c>
      <c r="F23" s="26">
        <f t="shared" si="1"/>
        <v>0.4</v>
      </c>
      <c r="G23" s="29"/>
      <c r="H23" s="42">
        <v>7</v>
      </c>
      <c r="I23" s="46" t="str">
        <f t="shared" si="3"/>
        <v>朝鮮</v>
      </c>
      <c r="J23" s="47">
        <f t="shared" si="3"/>
        <v>14</v>
      </c>
      <c r="K23" s="47">
        <f t="shared" si="3"/>
        <v>8</v>
      </c>
      <c r="L23" s="44">
        <f t="shared" si="4"/>
        <v>22</v>
      </c>
      <c r="M23" s="48">
        <f t="shared" si="5"/>
        <v>1.6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78</v>
      </c>
      <c r="C24" s="25">
        <v>2</v>
      </c>
      <c r="D24" s="25">
        <v>2</v>
      </c>
      <c r="E24" s="25">
        <f t="shared" si="2"/>
        <v>4</v>
      </c>
      <c r="F24" s="26">
        <f t="shared" si="1"/>
        <v>0.3</v>
      </c>
      <c r="G24" s="29"/>
      <c r="H24" s="42">
        <v>8</v>
      </c>
      <c r="I24" s="46" t="str">
        <f t="shared" si="3"/>
        <v>ブラジル</v>
      </c>
      <c r="J24" s="47">
        <f t="shared" si="3"/>
        <v>13</v>
      </c>
      <c r="K24" s="47">
        <f t="shared" si="3"/>
        <v>9</v>
      </c>
      <c r="L24" s="44">
        <f t="shared" si="4"/>
        <v>22</v>
      </c>
      <c r="M24" s="48">
        <f t="shared" si="5"/>
        <v>1.6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54</v>
      </c>
      <c r="C25" s="25">
        <v>3</v>
      </c>
      <c r="D25" s="25">
        <v>0</v>
      </c>
      <c r="E25" s="25">
        <f t="shared" si="2"/>
        <v>3</v>
      </c>
      <c r="F25" s="26">
        <f t="shared" si="1"/>
        <v>0.2</v>
      </c>
      <c r="G25" s="29"/>
      <c r="H25" s="51"/>
      <c r="I25" s="52" t="str">
        <f t="shared" si="3"/>
        <v>カンボジア</v>
      </c>
      <c r="J25" s="53">
        <f t="shared" si="3"/>
        <v>14</v>
      </c>
      <c r="K25" s="53">
        <f t="shared" si="3"/>
        <v>6</v>
      </c>
      <c r="L25" s="44">
        <f t="shared" si="4"/>
        <v>20</v>
      </c>
      <c r="M25" s="48">
        <f t="shared" si="5"/>
        <v>1.4000000000000001</v>
      </c>
      <c r="O25" s="8"/>
      <c r="P25" s="8"/>
    </row>
    <row r="26" spans="1:19" ht="20.100000000000001" customHeight="1" x14ac:dyDescent="0.15">
      <c r="A26" s="23">
        <f t="shared" si="0"/>
        <v>20</v>
      </c>
      <c r="B26" s="24" t="s">
        <v>40</v>
      </c>
      <c r="C26" s="25">
        <v>1</v>
      </c>
      <c r="D26" s="25">
        <v>2</v>
      </c>
      <c r="E26" s="25">
        <f t="shared" si="2"/>
        <v>3</v>
      </c>
      <c r="F26" s="55">
        <f t="shared" si="1"/>
        <v>0.2</v>
      </c>
      <c r="G26" s="29"/>
      <c r="H26" s="56"/>
      <c r="I26" s="57" t="s">
        <v>32</v>
      </c>
      <c r="J26" s="58">
        <f>C42-SUM(J17:J25)</f>
        <v>80</v>
      </c>
      <c r="K26" s="58">
        <f>D42-SUM(K17:K25)</f>
        <v>42</v>
      </c>
      <c r="L26" s="59">
        <f>SUM(J26:K26)</f>
        <v>122</v>
      </c>
      <c r="M26" s="60">
        <f>ROUND(L26/$E$42,3)*100</f>
        <v>8.7999999999999989</v>
      </c>
      <c r="O26" s="8"/>
      <c r="P26" s="8"/>
    </row>
    <row r="27" spans="1:19" ht="20.100000000000001" customHeight="1" x14ac:dyDescent="0.15">
      <c r="A27" s="23">
        <f t="shared" si="0"/>
        <v>20</v>
      </c>
      <c r="B27" s="24" t="s">
        <v>28</v>
      </c>
      <c r="C27" s="25">
        <v>3</v>
      </c>
      <c r="D27" s="25">
        <v>0</v>
      </c>
      <c r="E27" s="25">
        <f t="shared" si="2"/>
        <v>3</v>
      </c>
      <c r="F27" s="26">
        <f t="shared" si="1"/>
        <v>0.2</v>
      </c>
      <c r="G27" s="61"/>
      <c r="H27" s="30"/>
      <c r="J27" s="62">
        <f>SUM(J17:J26)</f>
        <v>851</v>
      </c>
      <c r="K27" s="62">
        <f>SUM(K17:K26)</f>
        <v>543</v>
      </c>
      <c r="L27" s="62">
        <f>SUM(L17:L26)</f>
        <v>1394</v>
      </c>
      <c r="M27" s="63">
        <f>SUM(M17:M26)</f>
        <v>100.1</v>
      </c>
      <c r="O27" s="8"/>
      <c r="P27" s="8"/>
    </row>
    <row r="28" spans="1:19" ht="20.100000000000001" customHeight="1" x14ac:dyDescent="0.15">
      <c r="A28" s="23">
        <f t="shared" si="0"/>
        <v>20</v>
      </c>
      <c r="B28" s="33" t="s">
        <v>25</v>
      </c>
      <c r="C28" s="25">
        <v>3</v>
      </c>
      <c r="D28" s="25">
        <v>0</v>
      </c>
      <c r="E28" s="25">
        <f t="shared" si="2"/>
        <v>3</v>
      </c>
      <c r="F28" s="26">
        <f t="shared" si="1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20</v>
      </c>
      <c r="B29" s="33" t="s">
        <v>29</v>
      </c>
      <c r="C29" s="25">
        <v>2</v>
      </c>
      <c r="D29" s="25">
        <v>1</v>
      </c>
      <c r="E29" s="25">
        <f t="shared" si="2"/>
        <v>3</v>
      </c>
      <c r="F29" s="26">
        <f t="shared" si="1"/>
        <v>0.2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20</v>
      </c>
      <c r="B30" s="33" t="s">
        <v>30</v>
      </c>
      <c r="C30" s="25">
        <v>2</v>
      </c>
      <c r="D30" s="25">
        <v>1</v>
      </c>
      <c r="E30" s="25">
        <f t="shared" si="2"/>
        <v>3</v>
      </c>
      <c r="F30" s="64">
        <f t="shared" si="1"/>
        <v>0.2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26</v>
      </c>
      <c r="B31" s="65" t="s">
        <v>33</v>
      </c>
      <c r="C31" s="25">
        <v>0</v>
      </c>
      <c r="D31" s="25">
        <v>2</v>
      </c>
      <c r="E31" s="25">
        <f t="shared" si="2"/>
        <v>2</v>
      </c>
      <c r="F31" s="26">
        <f t="shared" si="1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27</v>
      </c>
      <c r="B32" s="24" t="s">
        <v>82</v>
      </c>
      <c r="C32" s="25">
        <v>0</v>
      </c>
      <c r="D32" s="25">
        <v>1</v>
      </c>
      <c r="E32" s="25">
        <f t="shared" si="2"/>
        <v>1</v>
      </c>
      <c r="F32" s="26">
        <f t="shared" si="1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27</v>
      </c>
      <c r="B33" s="24" t="s">
        <v>37</v>
      </c>
      <c r="C33" s="25">
        <v>0</v>
      </c>
      <c r="D33" s="25">
        <v>1</v>
      </c>
      <c r="E33" s="25">
        <f t="shared" si="2"/>
        <v>1</v>
      </c>
      <c r="F33" s="55">
        <f t="shared" si="1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27</v>
      </c>
      <c r="B34" s="65" t="s">
        <v>60</v>
      </c>
      <c r="C34" s="25">
        <v>1</v>
      </c>
      <c r="D34" s="25">
        <v>0</v>
      </c>
      <c r="E34" s="25">
        <f t="shared" si="2"/>
        <v>1</v>
      </c>
      <c r="F34" s="55">
        <f>ROUND(E34/$E$42,3)*100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27</v>
      </c>
      <c r="B35" s="33" t="s">
        <v>39</v>
      </c>
      <c r="C35" s="25">
        <v>1</v>
      </c>
      <c r="D35" s="25">
        <v>0</v>
      </c>
      <c r="E35" s="25">
        <f t="shared" si="2"/>
        <v>1</v>
      </c>
      <c r="F35" s="64">
        <f t="shared" si="1"/>
        <v>0.1</v>
      </c>
      <c r="G35" s="61"/>
      <c r="H35" s="30"/>
      <c r="J35" s="62"/>
      <c r="K35" s="62"/>
      <c r="L35" s="62"/>
      <c r="M35" s="63"/>
    </row>
    <row r="36" spans="1:29" ht="20.100000000000001" hidden="1" customHeight="1" x14ac:dyDescent="0.15">
      <c r="A36" s="23">
        <f t="shared" si="0"/>
        <v>27</v>
      </c>
      <c r="B36" s="24" t="s">
        <v>58</v>
      </c>
      <c r="C36" s="25">
        <v>1</v>
      </c>
      <c r="D36" s="25">
        <v>0</v>
      </c>
      <c r="E36" s="25">
        <f t="shared" si="2"/>
        <v>1</v>
      </c>
      <c r="F36" s="64">
        <f t="shared" si="1"/>
        <v>0.1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27</v>
      </c>
      <c r="B37" s="33" t="s">
        <v>36</v>
      </c>
      <c r="C37" s="25">
        <v>1</v>
      </c>
      <c r="D37" s="25">
        <v>0</v>
      </c>
      <c r="E37" s="25">
        <f t="shared" si="2"/>
        <v>1</v>
      </c>
      <c r="F37" s="64">
        <f>ROUND(E37/$E$42,3)*100</f>
        <v>0.1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27</v>
      </c>
      <c r="B38" s="24" t="s">
        <v>34</v>
      </c>
      <c r="C38" s="25">
        <v>0</v>
      </c>
      <c r="D38" s="25">
        <v>1</v>
      </c>
      <c r="E38" s="25">
        <f t="shared" si="2"/>
        <v>1</v>
      </c>
      <c r="F38" s="26">
        <f>ROUND(E38/$E$42,3)*100</f>
        <v>0.1</v>
      </c>
      <c r="G38" s="61"/>
      <c r="H38" s="30"/>
      <c r="J38" s="62"/>
      <c r="K38" s="62"/>
      <c r="L38" s="62"/>
      <c r="M38" s="63"/>
    </row>
    <row r="39" spans="1:29" ht="20.100000000000001" hidden="1" customHeight="1" x14ac:dyDescent="0.15">
      <c r="A39" s="23"/>
      <c r="B39" s="24" t="s">
        <v>64</v>
      </c>
      <c r="C39" s="25">
        <v>1</v>
      </c>
      <c r="D39" s="25">
        <v>0</v>
      </c>
      <c r="E39" s="25">
        <f t="shared" si="2"/>
        <v>1</v>
      </c>
      <c r="F39" s="26">
        <f>ROUND(E39/$E$42,3)*100</f>
        <v>0.1</v>
      </c>
      <c r="G39" s="61"/>
      <c r="H39" s="30"/>
      <c r="J39" s="62"/>
      <c r="K39" s="62"/>
      <c r="L39" s="62"/>
      <c r="M39" s="63"/>
    </row>
    <row r="40" spans="1:29" ht="20.100000000000001" hidden="1" customHeight="1" x14ac:dyDescent="0.15">
      <c r="A40" s="23"/>
      <c r="B40" s="24" t="s">
        <v>38</v>
      </c>
      <c r="C40" s="25">
        <v>1</v>
      </c>
      <c r="D40" s="25">
        <v>0</v>
      </c>
      <c r="E40" s="25">
        <f t="shared" si="2"/>
        <v>1</v>
      </c>
      <c r="F40" s="26">
        <f>ROUND(E40/$E$42,3)*100</f>
        <v>0.1</v>
      </c>
      <c r="G40" s="61"/>
      <c r="H40" s="30"/>
      <c r="J40" s="62"/>
      <c r="K40" s="62"/>
      <c r="L40" s="62"/>
      <c r="M40" s="63"/>
    </row>
    <row r="41" spans="1:29" ht="20.100000000000001" hidden="1" customHeight="1" x14ac:dyDescent="0.15">
      <c r="A41" s="23"/>
      <c r="B41" s="24" t="s">
        <v>50</v>
      </c>
      <c r="C41" s="25">
        <v>1</v>
      </c>
      <c r="D41" s="25">
        <v>0</v>
      </c>
      <c r="E41" s="25">
        <f t="shared" si="2"/>
        <v>1</v>
      </c>
      <c r="F41" s="26">
        <f>ROUND(E41/$E$42,3)*100</f>
        <v>0.1</v>
      </c>
      <c r="G41" s="61"/>
      <c r="H41" s="30"/>
      <c r="J41" s="62"/>
      <c r="K41" s="62"/>
      <c r="L41" s="62"/>
      <c r="M41" s="63"/>
    </row>
    <row r="42" spans="1:29" ht="20.100000000000001" customHeight="1" x14ac:dyDescent="0.15">
      <c r="A42" s="66"/>
      <c r="B42" s="65" t="s">
        <v>45</v>
      </c>
      <c r="C42" s="67">
        <f>SUM(C6:C41)</f>
        <v>851</v>
      </c>
      <c r="D42" s="67">
        <f>SUM(D6:D41)</f>
        <v>543</v>
      </c>
      <c r="E42" s="67">
        <f>SUM(E6:E41)</f>
        <v>1394</v>
      </c>
      <c r="F42" s="68">
        <f>SUM(F6:F39)</f>
        <v>99.999999999999986</v>
      </c>
      <c r="G42" s="61"/>
      <c r="H42" s="30"/>
      <c r="I42" s="32" t="s">
        <v>46</v>
      </c>
      <c r="J42" s="62"/>
      <c r="K42" s="62"/>
      <c r="L42" s="62"/>
      <c r="M42" s="63"/>
    </row>
    <row r="43" spans="1:29" ht="18" customHeight="1" x14ac:dyDescent="0.15">
      <c r="A43" s="29"/>
      <c r="B43" s="27"/>
      <c r="C43" s="69"/>
      <c r="D43" s="69"/>
      <c r="E43" s="20"/>
      <c r="F43" s="29"/>
      <c r="G43" s="66"/>
      <c r="H43" s="30"/>
      <c r="I43" s="70" t="s">
        <v>47</v>
      </c>
      <c r="J43" s="49"/>
      <c r="K43" s="49"/>
      <c r="L43" s="49"/>
      <c r="M43" s="49"/>
    </row>
    <row r="44" spans="1:29" ht="18" customHeight="1" x14ac:dyDescent="0.15">
      <c r="A44" s="29"/>
      <c r="B44" s="27"/>
      <c r="C44" s="69"/>
      <c r="D44" s="69"/>
      <c r="E44" s="20"/>
      <c r="F44" s="29"/>
      <c r="G44" s="29"/>
      <c r="H44" s="30"/>
      <c r="I44" s="70" t="s">
        <v>65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9"/>
      <c r="D45" s="69"/>
      <c r="E45" s="20"/>
      <c r="F45" s="29"/>
      <c r="G45" s="29"/>
      <c r="H45" s="30"/>
      <c r="V45" s="71"/>
      <c r="W45" s="71"/>
      <c r="X45" s="71"/>
      <c r="Y45" s="71"/>
      <c r="Z45" s="71"/>
      <c r="AA45" s="71"/>
      <c r="AB45" s="71"/>
      <c r="AC45" s="71"/>
    </row>
    <row r="46" spans="1:29" ht="18" customHeight="1" x14ac:dyDescent="0.15">
      <c r="A46" s="29"/>
      <c r="B46" s="72"/>
      <c r="C46" s="69"/>
      <c r="D46" s="69"/>
      <c r="E46" s="20"/>
      <c r="F46" s="29"/>
      <c r="G46" s="29"/>
      <c r="H46" s="30"/>
      <c r="Q46" s="71"/>
      <c r="R46" s="71"/>
      <c r="S46" s="71"/>
      <c r="T46" s="71"/>
      <c r="U46" s="71"/>
    </row>
    <row r="47" spans="1:29" ht="18" customHeight="1" x14ac:dyDescent="0.15">
      <c r="A47" s="66"/>
      <c r="B47" s="72"/>
      <c r="C47" s="69"/>
      <c r="D47" s="69"/>
      <c r="E47" s="69"/>
      <c r="F47" s="66"/>
      <c r="G47" s="29"/>
      <c r="H47" s="30"/>
    </row>
    <row r="48" spans="1:29" ht="18" customHeight="1" x14ac:dyDescent="0.15">
      <c r="A48" s="73"/>
      <c r="C48" s="73"/>
      <c r="D48" s="73"/>
      <c r="E48" s="73"/>
      <c r="F48" s="73"/>
      <c r="G48" s="66"/>
      <c r="H48" s="30"/>
    </row>
    <row r="49" spans="5:17" ht="18" customHeight="1" x14ac:dyDescent="0.15">
      <c r="G49" s="73"/>
      <c r="H49" s="74"/>
    </row>
    <row r="50" spans="5:17" ht="11.25" customHeight="1" x14ac:dyDescent="0.15">
      <c r="H50" s="73"/>
      <c r="N50" s="73"/>
      <c r="O50" s="73"/>
      <c r="P50" s="73"/>
      <c r="Q50" s="73"/>
    </row>
    <row r="52" spans="5:17" x14ac:dyDescent="0.15">
      <c r="I52" s="73"/>
      <c r="J52" s="73"/>
      <c r="K52" s="73"/>
      <c r="L52" s="73"/>
      <c r="M52" s="73"/>
    </row>
    <row r="55" spans="5:17" x14ac:dyDescent="0.15">
      <c r="E55" s="75"/>
    </row>
    <row r="60" spans="5:17" x14ac:dyDescent="0.15">
      <c r="K60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abSelected="1" topLeftCell="B7" zoomScale="85" zoomScaleNormal="85" workbookViewId="0">
      <selection activeCell="L34" sqref="L34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83</v>
      </c>
      <c r="F3" s="88"/>
      <c r="G3" s="5"/>
      <c r="H3" s="6"/>
      <c r="I3" s="6"/>
      <c r="J3" s="6"/>
      <c r="K3" s="6"/>
      <c r="L3" s="6"/>
      <c r="M3" s="6"/>
      <c r="N3" s="89"/>
      <c r="O3" s="89"/>
      <c r="P3" s="8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84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253</v>
      </c>
      <c r="D6" s="25">
        <v>152</v>
      </c>
      <c r="E6" s="25">
        <f>SUM(C6:D6)</f>
        <v>405</v>
      </c>
      <c r="F6" s="26">
        <f t="shared" ref="F6:F36" si="1">ROUND(E6/$E$42,3)*100</f>
        <v>28.199999999999996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13</v>
      </c>
      <c r="C7" s="25">
        <v>245</v>
      </c>
      <c r="D7" s="25">
        <v>32</v>
      </c>
      <c r="E7" s="25">
        <f t="shared" ref="E7:E41" si="2">SUM(C7:D7)</f>
        <v>277</v>
      </c>
      <c r="F7" s="26">
        <f t="shared" si="1"/>
        <v>19.3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11</v>
      </c>
      <c r="C8" s="25">
        <v>76</v>
      </c>
      <c r="D8" s="25">
        <v>128</v>
      </c>
      <c r="E8" s="25">
        <f t="shared" si="2"/>
        <v>204</v>
      </c>
      <c r="F8" s="26">
        <f t="shared" si="1"/>
        <v>14.2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12</v>
      </c>
      <c r="C9" s="25">
        <v>94</v>
      </c>
      <c r="D9" s="25">
        <v>102</v>
      </c>
      <c r="E9" s="25">
        <f t="shared" si="2"/>
        <v>196</v>
      </c>
      <c r="F9" s="26">
        <f t="shared" si="1"/>
        <v>13.700000000000001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29</v>
      </c>
      <c r="D10" s="25">
        <v>73</v>
      </c>
      <c r="E10" s="25">
        <f t="shared" si="2"/>
        <v>102</v>
      </c>
      <c r="F10" s="26">
        <f t="shared" si="1"/>
        <v>7.1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22</v>
      </c>
      <c r="C11" s="25">
        <v>52</v>
      </c>
      <c r="D11" s="25">
        <v>6</v>
      </c>
      <c r="E11" s="25">
        <f t="shared" si="2"/>
        <v>58</v>
      </c>
      <c r="F11" s="26">
        <f t="shared" si="1"/>
        <v>4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63</v>
      </c>
      <c r="C12" s="25">
        <v>21</v>
      </c>
      <c r="D12" s="25">
        <v>5</v>
      </c>
      <c r="E12" s="25">
        <f t="shared" si="2"/>
        <v>26</v>
      </c>
      <c r="F12" s="26">
        <f t="shared" si="1"/>
        <v>1.7999999999999998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26</v>
      </c>
      <c r="C13" s="25">
        <v>13</v>
      </c>
      <c r="D13" s="25">
        <v>10</v>
      </c>
      <c r="E13" s="25">
        <f t="shared" si="2"/>
        <v>23</v>
      </c>
      <c r="F13" s="26">
        <f t="shared" si="1"/>
        <v>1.6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8</v>
      </c>
      <c r="B14" s="33" t="s">
        <v>15</v>
      </c>
      <c r="C14" s="25">
        <v>15</v>
      </c>
      <c r="D14" s="25">
        <v>8</v>
      </c>
      <c r="E14" s="25">
        <f t="shared" si="2"/>
        <v>23</v>
      </c>
      <c r="F14" s="26">
        <f t="shared" si="1"/>
        <v>1.6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18</v>
      </c>
      <c r="C15" s="37">
        <v>7</v>
      </c>
      <c r="D15" s="37">
        <v>6</v>
      </c>
      <c r="E15" s="37">
        <f t="shared" si="2"/>
        <v>13</v>
      </c>
      <c r="F15" s="26">
        <f t="shared" si="1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23</v>
      </c>
      <c r="C16" s="25">
        <v>4</v>
      </c>
      <c r="D16" s="25">
        <v>8</v>
      </c>
      <c r="E16" s="25">
        <f t="shared" si="2"/>
        <v>12</v>
      </c>
      <c r="F16" s="26">
        <f t="shared" si="1"/>
        <v>0.8</v>
      </c>
      <c r="G16" s="29"/>
      <c r="H16" s="38" t="s">
        <v>21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84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16</v>
      </c>
      <c r="C17" s="25">
        <v>9</v>
      </c>
      <c r="D17" s="25">
        <v>2</v>
      </c>
      <c r="E17" s="25">
        <f t="shared" si="2"/>
        <v>11</v>
      </c>
      <c r="F17" s="26">
        <f t="shared" si="1"/>
        <v>0.8</v>
      </c>
      <c r="G17" s="29"/>
      <c r="H17" s="42">
        <v>1</v>
      </c>
      <c r="I17" s="43" t="str">
        <f t="shared" ref="I17:K25" si="3">B6</f>
        <v>ベトナム</v>
      </c>
      <c r="J17" s="44">
        <f t="shared" si="3"/>
        <v>253</v>
      </c>
      <c r="K17" s="44">
        <f t="shared" si="3"/>
        <v>152</v>
      </c>
      <c r="L17" s="44">
        <f t="shared" ref="L17:L25" si="4">J17+K17</f>
        <v>405</v>
      </c>
      <c r="M17" s="45">
        <f>ROUND(L17/$E$42,3)*100</f>
        <v>28.199999999999996</v>
      </c>
      <c r="N17" s="22"/>
      <c r="O17" s="20"/>
      <c r="P17" s="8"/>
    </row>
    <row r="18" spans="1:19" ht="20.100000000000001" customHeight="1" x14ac:dyDescent="0.15">
      <c r="A18" s="23">
        <f t="shared" si="0"/>
        <v>12</v>
      </c>
      <c r="B18" s="24" t="s">
        <v>19</v>
      </c>
      <c r="C18" s="25">
        <v>11</v>
      </c>
      <c r="D18" s="25"/>
      <c r="E18" s="25">
        <f t="shared" si="2"/>
        <v>11</v>
      </c>
      <c r="F18" s="26">
        <f t="shared" si="1"/>
        <v>0.8</v>
      </c>
      <c r="G18" s="29"/>
      <c r="H18" s="42">
        <v>2</v>
      </c>
      <c r="I18" s="46" t="str">
        <f t="shared" si="3"/>
        <v>インドネシア</v>
      </c>
      <c r="J18" s="47">
        <f t="shared" si="3"/>
        <v>245</v>
      </c>
      <c r="K18" s="47">
        <f t="shared" si="3"/>
        <v>32</v>
      </c>
      <c r="L18" s="44">
        <f t="shared" si="4"/>
        <v>277</v>
      </c>
      <c r="M18" s="48">
        <f t="shared" ref="M18:M25" si="5">ROUND(L18/$E$42,3)*100</f>
        <v>19.3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17</v>
      </c>
      <c r="C19" s="25">
        <v>3</v>
      </c>
      <c r="D19" s="25">
        <v>7</v>
      </c>
      <c r="E19" s="25">
        <f t="shared" si="2"/>
        <v>10</v>
      </c>
      <c r="F19" s="26">
        <f t="shared" si="1"/>
        <v>0.70000000000000007</v>
      </c>
      <c r="G19" s="29"/>
      <c r="H19" s="42">
        <v>3</v>
      </c>
      <c r="I19" s="46" t="str">
        <f t="shared" si="3"/>
        <v>中国</v>
      </c>
      <c r="J19" s="47">
        <f t="shared" si="3"/>
        <v>76</v>
      </c>
      <c r="K19" s="47">
        <f t="shared" si="3"/>
        <v>128</v>
      </c>
      <c r="L19" s="44">
        <f t="shared" si="4"/>
        <v>204</v>
      </c>
      <c r="M19" s="48">
        <f t="shared" si="5"/>
        <v>14.2</v>
      </c>
      <c r="N19" s="22"/>
      <c r="O19" s="8"/>
      <c r="P19" s="8"/>
    </row>
    <row r="20" spans="1:19" ht="20.100000000000001" customHeight="1" x14ac:dyDescent="0.15">
      <c r="A20" s="23">
        <f t="shared" si="0"/>
        <v>14</v>
      </c>
      <c r="B20" s="24" t="s">
        <v>20</v>
      </c>
      <c r="C20" s="25">
        <v>9</v>
      </c>
      <c r="D20" s="25">
        <v>1</v>
      </c>
      <c r="E20" s="25">
        <f t="shared" si="2"/>
        <v>10</v>
      </c>
      <c r="F20" s="26">
        <f t="shared" si="1"/>
        <v>0.70000000000000007</v>
      </c>
      <c r="G20" s="29"/>
      <c r="H20" s="42">
        <v>4</v>
      </c>
      <c r="I20" s="46" t="str">
        <f t="shared" si="3"/>
        <v>韓国</v>
      </c>
      <c r="J20" s="47">
        <f t="shared" si="3"/>
        <v>94</v>
      </c>
      <c r="K20" s="47">
        <f t="shared" si="3"/>
        <v>102</v>
      </c>
      <c r="L20" s="44">
        <f t="shared" si="4"/>
        <v>196</v>
      </c>
      <c r="M20" s="48">
        <f t="shared" si="5"/>
        <v>13.700000000000001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31</v>
      </c>
      <c r="C21" s="25">
        <v>4</v>
      </c>
      <c r="D21" s="25">
        <v>4</v>
      </c>
      <c r="E21" s="25">
        <f t="shared" si="2"/>
        <v>8</v>
      </c>
      <c r="F21" s="26">
        <f t="shared" si="1"/>
        <v>0.6</v>
      </c>
      <c r="G21" s="29"/>
      <c r="H21" s="42">
        <v>5</v>
      </c>
      <c r="I21" s="46" t="str">
        <f t="shared" si="3"/>
        <v>フィリピン</v>
      </c>
      <c r="J21" s="47">
        <f t="shared" si="3"/>
        <v>29</v>
      </c>
      <c r="K21" s="47">
        <f t="shared" si="3"/>
        <v>73</v>
      </c>
      <c r="L21" s="44">
        <f t="shared" si="4"/>
        <v>102</v>
      </c>
      <c r="M21" s="48">
        <f t="shared" si="5"/>
        <v>7.1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24</v>
      </c>
      <c r="C22" s="25">
        <v>7</v>
      </c>
      <c r="D22" s="25"/>
      <c r="E22" s="25">
        <f t="shared" si="2"/>
        <v>7</v>
      </c>
      <c r="F22" s="26">
        <f t="shared" si="1"/>
        <v>0.5</v>
      </c>
      <c r="G22" s="29"/>
      <c r="H22" s="42">
        <v>6</v>
      </c>
      <c r="I22" s="46" t="str">
        <f t="shared" si="3"/>
        <v>マレーシア</v>
      </c>
      <c r="J22" s="47">
        <f t="shared" si="3"/>
        <v>52</v>
      </c>
      <c r="K22" s="47">
        <f t="shared" si="3"/>
        <v>6</v>
      </c>
      <c r="L22" s="44">
        <f t="shared" si="4"/>
        <v>58</v>
      </c>
      <c r="M22" s="48">
        <f t="shared" si="5"/>
        <v>4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27</v>
      </c>
      <c r="C23" s="25">
        <v>3</v>
      </c>
      <c r="D23" s="25">
        <v>2</v>
      </c>
      <c r="E23" s="25">
        <f t="shared" si="2"/>
        <v>5</v>
      </c>
      <c r="F23" s="26">
        <f t="shared" si="1"/>
        <v>0.3</v>
      </c>
      <c r="G23" s="29"/>
      <c r="H23" s="42">
        <v>7</v>
      </c>
      <c r="I23" s="46" t="str">
        <f t="shared" si="3"/>
        <v>カンボジア</v>
      </c>
      <c r="J23" s="47">
        <f t="shared" si="3"/>
        <v>21</v>
      </c>
      <c r="K23" s="47">
        <f t="shared" si="3"/>
        <v>5</v>
      </c>
      <c r="L23" s="44">
        <f t="shared" si="4"/>
        <v>26</v>
      </c>
      <c r="M23" s="48">
        <f t="shared" si="5"/>
        <v>1.7999999999999998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78</v>
      </c>
      <c r="C24" s="25">
        <v>2</v>
      </c>
      <c r="D24" s="25">
        <v>2</v>
      </c>
      <c r="E24" s="25">
        <f t="shared" si="2"/>
        <v>4</v>
      </c>
      <c r="F24" s="26">
        <f t="shared" si="1"/>
        <v>0.3</v>
      </c>
      <c r="G24" s="29"/>
      <c r="H24" s="42">
        <v>8</v>
      </c>
      <c r="I24" s="46" t="str">
        <f t="shared" si="3"/>
        <v>ブラジル</v>
      </c>
      <c r="J24" s="47">
        <f t="shared" si="3"/>
        <v>13</v>
      </c>
      <c r="K24" s="47">
        <f t="shared" si="3"/>
        <v>10</v>
      </c>
      <c r="L24" s="44">
        <f t="shared" si="4"/>
        <v>23</v>
      </c>
      <c r="M24" s="48">
        <f t="shared" si="5"/>
        <v>1.6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40</v>
      </c>
      <c r="C25" s="25">
        <v>1</v>
      </c>
      <c r="D25" s="25">
        <v>2</v>
      </c>
      <c r="E25" s="25">
        <f t="shared" si="2"/>
        <v>3</v>
      </c>
      <c r="F25" s="26">
        <f t="shared" si="1"/>
        <v>0.2</v>
      </c>
      <c r="G25" s="29"/>
      <c r="H25" s="51"/>
      <c r="I25" s="52" t="str">
        <f t="shared" si="3"/>
        <v>朝鮮</v>
      </c>
      <c r="J25" s="53">
        <f t="shared" si="3"/>
        <v>15</v>
      </c>
      <c r="K25" s="53">
        <f t="shared" si="3"/>
        <v>8</v>
      </c>
      <c r="L25" s="44">
        <f t="shared" si="4"/>
        <v>23</v>
      </c>
      <c r="M25" s="48">
        <f t="shared" si="5"/>
        <v>1.6</v>
      </c>
      <c r="O25" s="8"/>
      <c r="P25" s="8"/>
    </row>
    <row r="26" spans="1:19" ht="20.100000000000001" customHeight="1" x14ac:dyDescent="0.15">
      <c r="A26" s="23">
        <f t="shared" si="0"/>
        <v>20</v>
      </c>
      <c r="B26" s="24" t="s">
        <v>25</v>
      </c>
      <c r="C26" s="25">
        <v>3</v>
      </c>
      <c r="D26" s="25"/>
      <c r="E26" s="25">
        <f t="shared" si="2"/>
        <v>3</v>
      </c>
      <c r="F26" s="55">
        <f t="shared" si="1"/>
        <v>0.2</v>
      </c>
      <c r="G26" s="29"/>
      <c r="H26" s="56"/>
      <c r="I26" s="57" t="s">
        <v>32</v>
      </c>
      <c r="J26" s="58">
        <f>C42-SUM(J17:J25)</f>
        <v>80</v>
      </c>
      <c r="K26" s="58">
        <f>D42-SUM(K17:K25)</f>
        <v>40</v>
      </c>
      <c r="L26" s="59">
        <f>SUM(J26:K26)</f>
        <v>120</v>
      </c>
      <c r="M26" s="60">
        <f>ROUND(L26/$E$42,3)*100</f>
        <v>8.4</v>
      </c>
      <c r="O26" s="8"/>
      <c r="P26" s="8"/>
    </row>
    <row r="27" spans="1:19" ht="20.100000000000001" customHeight="1" x14ac:dyDescent="0.15">
      <c r="A27" s="23">
        <f t="shared" si="0"/>
        <v>20</v>
      </c>
      <c r="B27" s="24" t="s">
        <v>30</v>
      </c>
      <c r="C27" s="25">
        <v>2</v>
      </c>
      <c r="D27" s="25">
        <v>1</v>
      </c>
      <c r="E27" s="25">
        <f t="shared" si="2"/>
        <v>3</v>
      </c>
      <c r="F27" s="26">
        <f t="shared" si="1"/>
        <v>0.2</v>
      </c>
      <c r="G27" s="61"/>
      <c r="H27" s="30"/>
      <c r="J27" s="62">
        <f>SUM(J17:J26)</f>
        <v>878</v>
      </c>
      <c r="K27" s="62">
        <f>SUM(K17:K26)</f>
        <v>556</v>
      </c>
      <c r="L27" s="62">
        <f>SUM(L17:L26)</f>
        <v>1434</v>
      </c>
      <c r="M27" s="63">
        <f>SUM(M17:M26)</f>
        <v>99.899999999999991</v>
      </c>
      <c r="O27" s="8"/>
      <c r="P27" s="8"/>
    </row>
    <row r="28" spans="1:19" ht="20.100000000000001" customHeight="1" x14ac:dyDescent="0.15">
      <c r="A28" s="23">
        <f t="shared" si="0"/>
        <v>20</v>
      </c>
      <c r="B28" s="33" t="s">
        <v>54</v>
      </c>
      <c r="C28" s="25">
        <v>3</v>
      </c>
      <c r="D28" s="25"/>
      <c r="E28" s="25">
        <f t="shared" si="2"/>
        <v>3</v>
      </c>
      <c r="F28" s="26">
        <f t="shared" si="1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20</v>
      </c>
      <c r="B29" s="33" t="s">
        <v>29</v>
      </c>
      <c r="C29" s="25">
        <v>2</v>
      </c>
      <c r="D29" s="25">
        <v>1</v>
      </c>
      <c r="E29" s="25">
        <f t="shared" si="2"/>
        <v>3</v>
      </c>
      <c r="F29" s="26">
        <f t="shared" si="1"/>
        <v>0.2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20</v>
      </c>
      <c r="B30" s="33" t="s">
        <v>28</v>
      </c>
      <c r="C30" s="25">
        <v>3</v>
      </c>
      <c r="D30" s="25"/>
      <c r="E30" s="25">
        <f t="shared" si="2"/>
        <v>3</v>
      </c>
      <c r="F30" s="64">
        <f t="shared" si="1"/>
        <v>0.2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26</v>
      </c>
      <c r="B31" s="65" t="s">
        <v>33</v>
      </c>
      <c r="C31" s="25"/>
      <c r="D31" s="25">
        <v>2</v>
      </c>
      <c r="E31" s="25">
        <f t="shared" si="2"/>
        <v>2</v>
      </c>
      <c r="F31" s="26">
        <f t="shared" si="1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27</v>
      </c>
      <c r="B32" s="24" t="s">
        <v>60</v>
      </c>
      <c r="C32" s="25">
        <v>1</v>
      </c>
      <c r="D32" s="25"/>
      <c r="E32" s="25">
        <f t="shared" si="2"/>
        <v>1</v>
      </c>
      <c r="F32" s="26">
        <f t="shared" si="1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27</v>
      </c>
      <c r="B33" s="24" t="s">
        <v>85</v>
      </c>
      <c r="C33" s="25">
        <v>1</v>
      </c>
      <c r="D33" s="25"/>
      <c r="E33" s="25">
        <f t="shared" si="2"/>
        <v>1</v>
      </c>
      <c r="F33" s="55">
        <f t="shared" si="1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27</v>
      </c>
      <c r="B34" s="65" t="s">
        <v>58</v>
      </c>
      <c r="C34" s="25">
        <v>1</v>
      </c>
      <c r="D34" s="25"/>
      <c r="E34" s="25">
        <f t="shared" si="2"/>
        <v>1</v>
      </c>
      <c r="F34" s="55">
        <f>ROUND(E34/$E$42,3)*100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27</v>
      </c>
      <c r="B35" s="33" t="s">
        <v>36</v>
      </c>
      <c r="C35" s="25">
        <v>1</v>
      </c>
      <c r="D35" s="25"/>
      <c r="E35" s="25">
        <f t="shared" si="2"/>
        <v>1</v>
      </c>
      <c r="F35" s="64">
        <f t="shared" si="1"/>
        <v>0.1</v>
      </c>
      <c r="G35" s="61"/>
      <c r="H35" s="30"/>
      <c r="J35" s="62"/>
      <c r="K35" s="62"/>
      <c r="L35" s="62"/>
      <c r="M35" s="63"/>
    </row>
    <row r="36" spans="1:29" ht="20.100000000000001" hidden="1" customHeight="1" x14ac:dyDescent="0.15">
      <c r="A36" s="23">
        <f t="shared" si="0"/>
        <v>27</v>
      </c>
      <c r="B36" s="24" t="s">
        <v>50</v>
      </c>
      <c r="C36" s="25">
        <v>1</v>
      </c>
      <c r="D36" s="25"/>
      <c r="E36" s="25">
        <f t="shared" si="2"/>
        <v>1</v>
      </c>
      <c r="F36" s="64">
        <f t="shared" si="1"/>
        <v>0.1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27</v>
      </c>
      <c r="B37" s="33" t="s">
        <v>34</v>
      </c>
      <c r="C37" s="25"/>
      <c r="D37" s="25">
        <v>1</v>
      </c>
      <c r="E37" s="25">
        <f t="shared" si="2"/>
        <v>1</v>
      </c>
      <c r="F37" s="64">
        <f>ROUND(E37/$E$42,3)*100</f>
        <v>0.1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27</v>
      </c>
      <c r="B38" s="24" t="s">
        <v>64</v>
      </c>
      <c r="C38" s="25">
        <v>1</v>
      </c>
      <c r="D38" s="25"/>
      <c r="E38" s="25">
        <f t="shared" si="2"/>
        <v>1</v>
      </c>
      <c r="F38" s="26">
        <f>ROUND(E38/$E$42,3)*100</f>
        <v>0.1</v>
      </c>
      <c r="G38" s="61"/>
      <c r="H38" s="30"/>
      <c r="J38" s="62"/>
      <c r="K38" s="62"/>
      <c r="L38" s="62"/>
      <c r="M38" s="63"/>
    </row>
    <row r="39" spans="1:29" ht="20.100000000000001" hidden="1" customHeight="1" x14ac:dyDescent="0.15">
      <c r="A39" s="23"/>
      <c r="B39" s="24" t="s">
        <v>38</v>
      </c>
      <c r="C39" s="25">
        <v>1</v>
      </c>
      <c r="D39" s="25"/>
      <c r="E39" s="25">
        <f t="shared" si="2"/>
        <v>1</v>
      </c>
      <c r="F39" s="26">
        <f>ROUND(E39/$E$42,3)*100</f>
        <v>0.1</v>
      </c>
      <c r="G39" s="61"/>
      <c r="H39" s="30"/>
      <c r="J39" s="62"/>
      <c r="K39" s="62"/>
      <c r="L39" s="62"/>
      <c r="M39" s="63"/>
    </row>
    <row r="40" spans="1:29" ht="20.100000000000001" hidden="1" customHeight="1" x14ac:dyDescent="0.15">
      <c r="A40" s="23"/>
      <c r="B40" s="24" t="s">
        <v>37</v>
      </c>
      <c r="C40" s="25"/>
      <c r="D40" s="25">
        <v>1</v>
      </c>
      <c r="E40" s="25">
        <f t="shared" si="2"/>
        <v>1</v>
      </c>
      <c r="F40" s="26">
        <f>ROUND(E40/$E$42,3)*100</f>
        <v>0.1</v>
      </c>
      <c r="G40" s="61"/>
      <c r="H40" s="30"/>
      <c r="J40" s="62"/>
      <c r="K40" s="62"/>
      <c r="L40" s="62"/>
      <c r="M40" s="63"/>
    </row>
    <row r="41" spans="1:29" ht="20.100000000000001" hidden="1" customHeight="1" x14ac:dyDescent="0.15">
      <c r="A41" s="23"/>
      <c r="B41" s="24"/>
      <c r="C41" s="25"/>
      <c r="D41" s="25"/>
      <c r="E41" s="25">
        <f t="shared" si="2"/>
        <v>0</v>
      </c>
      <c r="F41" s="26">
        <f>ROUND(E41/$E$42,3)*100</f>
        <v>0</v>
      </c>
      <c r="G41" s="61"/>
      <c r="H41" s="30"/>
      <c r="J41" s="62"/>
      <c r="K41" s="62"/>
      <c r="L41" s="62"/>
      <c r="M41" s="63"/>
    </row>
    <row r="42" spans="1:29" ht="20.100000000000001" customHeight="1" x14ac:dyDescent="0.15">
      <c r="A42" s="66"/>
      <c r="B42" s="65" t="s">
        <v>45</v>
      </c>
      <c r="C42" s="67">
        <f>SUM(C6:C41)</f>
        <v>878</v>
      </c>
      <c r="D42" s="67">
        <f>SUM(D6:D41)</f>
        <v>556</v>
      </c>
      <c r="E42" s="67">
        <f>SUM(E6:E41)</f>
        <v>1434</v>
      </c>
      <c r="F42" s="68">
        <f>SUM(F6:F39)</f>
        <v>99.999999999999943</v>
      </c>
      <c r="G42" s="61"/>
      <c r="H42" s="30"/>
      <c r="I42" s="32" t="s">
        <v>46</v>
      </c>
      <c r="J42" s="62"/>
      <c r="K42" s="62"/>
      <c r="L42" s="62"/>
      <c r="M42" s="63"/>
    </row>
    <row r="43" spans="1:29" ht="18" customHeight="1" x14ac:dyDescent="0.15">
      <c r="A43" s="29"/>
      <c r="B43" s="27"/>
      <c r="C43" s="69"/>
      <c r="D43" s="69"/>
      <c r="E43" s="20"/>
      <c r="F43" s="29"/>
      <c r="G43" s="66"/>
      <c r="H43" s="30"/>
      <c r="I43" s="70" t="s">
        <v>47</v>
      </c>
      <c r="J43" s="49"/>
      <c r="K43" s="49"/>
      <c r="L43" s="49"/>
      <c r="M43" s="49"/>
    </row>
    <row r="44" spans="1:29" ht="18" customHeight="1" x14ac:dyDescent="0.15">
      <c r="A44" s="29"/>
      <c r="B44" s="27"/>
      <c r="C44" s="69"/>
      <c r="D44" s="69"/>
      <c r="E44" s="20"/>
      <c r="F44" s="29"/>
      <c r="G44" s="29"/>
      <c r="H44" s="30"/>
      <c r="I44" s="70" t="s">
        <v>48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9"/>
      <c r="D45" s="69"/>
      <c r="E45" s="20"/>
      <c r="F45" s="29"/>
      <c r="G45" s="29"/>
      <c r="H45" s="30"/>
      <c r="V45" s="71"/>
      <c r="W45" s="71"/>
      <c r="X45" s="71"/>
      <c r="Y45" s="71"/>
      <c r="Z45" s="71"/>
      <c r="AA45" s="71"/>
      <c r="AB45" s="71"/>
      <c r="AC45" s="71"/>
    </row>
    <row r="46" spans="1:29" ht="18" customHeight="1" x14ac:dyDescent="0.15">
      <c r="A46" s="29"/>
      <c r="B46" s="72"/>
      <c r="C46" s="69"/>
      <c r="D46" s="69"/>
      <c r="E46" s="20"/>
      <c r="F46" s="29"/>
      <c r="G46" s="29"/>
      <c r="H46" s="30"/>
      <c r="Q46" s="71"/>
      <c r="R46" s="71"/>
      <c r="S46" s="71"/>
      <c r="T46" s="71"/>
      <c r="U46" s="71"/>
    </row>
    <row r="47" spans="1:29" ht="18" customHeight="1" x14ac:dyDescent="0.15">
      <c r="A47" s="66"/>
      <c r="B47" s="72"/>
      <c r="C47" s="69"/>
      <c r="D47" s="69"/>
      <c r="E47" s="69"/>
      <c r="F47" s="66"/>
      <c r="G47" s="29"/>
      <c r="H47" s="30"/>
    </row>
    <row r="48" spans="1:29" ht="18" customHeight="1" x14ac:dyDescent="0.15">
      <c r="A48" s="73"/>
      <c r="C48" s="73"/>
      <c r="D48" s="73"/>
      <c r="E48" s="73"/>
      <c r="F48" s="73"/>
      <c r="G48" s="66"/>
      <c r="H48" s="30"/>
    </row>
    <row r="49" spans="5:17" ht="18" customHeight="1" x14ac:dyDescent="0.15">
      <c r="G49" s="73"/>
      <c r="H49" s="74"/>
    </row>
    <row r="50" spans="5:17" ht="11.25" customHeight="1" x14ac:dyDescent="0.15">
      <c r="H50" s="73"/>
      <c r="N50" s="73"/>
      <c r="O50" s="73"/>
      <c r="P50" s="73"/>
      <c r="Q50" s="73"/>
    </row>
    <row r="52" spans="5:17" x14ac:dyDescent="0.15">
      <c r="I52" s="73"/>
      <c r="J52" s="73"/>
      <c r="K52" s="73"/>
      <c r="L52" s="73"/>
      <c r="M52" s="73"/>
    </row>
    <row r="55" spans="5:17" x14ac:dyDescent="0.15">
      <c r="E55" s="75"/>
    </row>
    <row r="60" spans="5:17" x14ac:dyDescent="0.15">
      <c r="K60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49</v>
      </c>
      <c r="F3" s="88"/>
      <c r="G3" s="5"/>
      <c r="H3" s="6"/>
      <c r="I3" s="6"/>
      <c r="J3" s="6"/>
      <c r="K3" s="6"/>
      <c r="L3" s="6"/>
      <c r="M3" s="6"/>
      <c r="N3" s="89"/>
      <c r="O3" s="89"/>
      <c r="P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9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203</v>
      </c>
      <c r="D6" s="25">
        <v>88</v>
      </c>
      <c r="E6" s="25">
        <f t="shared" ref="E6:E38" si="1">SUM(C6:D6)</f>
        <v>291</v>
      </c>
      <c r="F6" s="26">
        <f t="shared" ref="F6:F38" si="2">ROUND(E6/$E$39,3)*100</f>
        <v>26.900000000000002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71</v>
      </c>
      <c r="D7" s="25">
        <v>138</v>
      </c>
      <c r="E7" s="25">
        <f t="shared" si="1"/>
        <v>209</v>
      </c>
      <c r="F7" s="26">
        <f t="shared" si="2"/>
        <v>19.3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91</v>
      </c>
      <c r="D8" s="25">
        <v>104</v>
      </c>
      <c r="E8" s="25">
        <f t="shared" si="1"/>
        <v>195</v>
      </c>
      <c r="F8" s="26">
        <f t="shared" si="2"/>
        <v>18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125</v>
      </c>
      <c r="D9" s="25">
        <v>37</v>
      </c>
      <c r="E9" s="25">
        <f t="shared" si="1"/>
        <v>162</v>
      </c>
      <c r="F9" s="26">
        <f t="shared" si="2"/>
        <v>15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9</v>
      </c>
      <c r="D10" s="25">
        <v>71</v>
      </c>
      <c r="E10" s="25">
        <f t="shared" si="1"/>
        <v>80</v>
      </c>
      <c r="F10" s="26">
        <f t="shared" si="2"/>
        <v>7.3999999999999995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14</v>
      </c>
      <c r="D11" s="25">
        <v>8</v>
      </c>
      <c r="E11" s="25">
        <f t="shared" si="1"/>
        <v>22</v>
      </c>
      <c r="F11" s="26">
        <f t="shared" si="2"/>
        <v>2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18</v>
      </c>
      <c r="C12" s="25">
        <v>8</v>
      </c>
      <c r="D12" s="25">
        <v>6</v>
      </c>
      <c r="E12" s="25">
        <f t="shared" si="1"/>
        <v>14</v>
      </c>
      <c r="F12" s="26">
        <f t="shared" si="2"/>
        <v>1.3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17</v>
      </c>
      <c r="C13" s="25">
        <v>3</v>
      </c>
      <c r="D13" s="25">
        <v>9</v>
      </c>
      <c r="E13" s="25">
        <f t="shared" si="1"/>
        <v>12</v>
      </c>
      <c r="F13" s="26">
        <f t="shared" si="2"/>
        <v>1.0999999999999999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20</v>
      </c>
      <c r="C14" s="25">
        <v>10</v>
      </c>
      <c r="D14" s="25">
        <v>1</v>
      </c>
      <c r="E14" s="25">
        <f t="shared" si="1"/>
        <v>11</v>
      </c>
      <c r="F14" s="26">
        <f t="shared" si="2"/>
        <v>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9</v>
      </c>
      <c r="B15" s="36" t="s">
        <v>16</v>
      </c>
      <c r="C15" s="37">
        <v>7</v>
      </c>
      <c r="D15" s="37">
        <v>4</v>
      </c>
      <c r="E15" s="37">
        <f t="shared" si="1"/>
        <v>11</v>
      </c>
      <c r="F15" s="26">
        <f t="shared" si="2"/>
        <v>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9</v>
      </c>
      <c r="B16" s="24" t="s">
        <v>22</v>
      </c>
      <c r="C16" s="25">
        <v>10</v>
      </c>
      <c r="D16" s="25">
        <v>1</v>
      </c>
      <c r="E16" s="25">
        <f t="shared" si="1"/>
        <v>11</v>
      </c>
      <c r="F16" s="26">
        <f t="shared" si="2"/>
        <v>1</v>
      </c>
      <c r="G16" s="29"/>
      <c r="H16" s="38" t="s">
        <v>21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9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19</v>
      </c>
      <c r="C17" s="25">
        <v>10</v>
      </c>
      <c r="D17" s="25">
        <v>0</v>
      </c>
      <c r="E17" s="25">
        <f t="shared" si="1"/>
        <v>10</v>
      </c>
      <c r="F17" s="26">
        <f t="shared" si="2"/>
        <v>0.89999999999999991</v>
      </c>
      <c r="G17" s="29"/>
      <c r="H17" s="42">
        <v>1</v>
      </c>
      <c r="I17" s="43" t="s">
        <v>10</v>
      </c>
      <c r="J17" s="44">
        <v>203</v>
      </c>
      <c r="K17" s="44">
        <v>88</v>
      </c>
      <c r="L17" s="44">
        <v>291</v>
      </c>
      <c r="M17" s="45">
        <f t="shared" ref="M17:M25" si="3">ROUND(L17/$E$39,3)*100</f>
        <v>26.900000000000002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23</v>
      </c>
      <c r="C18" s="25">
        <v>3</v>
      </c>
      <c r="D18" s="25">
        <v>6</v>
      </c>
      <c r="E18" s="25">
        <f t="shared" si="1"/>
        <v>9</v>
      </c>
      <c r="F18" s="26">
        <f t="shared" si="2"/>
        <v>0.8</v>
      </c>
      <c r="G18" s="29"/>
      <c r="H18" s="42">
        <v>2</v>
      </c>
      <c r="I18" s="46" t="s">
        <v>11</v>
      </c>
      <c r="J18" s="47">
        <v>71</v>
      </c>
      <c r="K18" s="47">
        <v>138</v>
      </c>
      <c r="L18" s="44">
        <v>209</v>
      </c>
      <c r="M18" s="48">
        <f t="shared" si="3"/>
        <v>19.3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24</v>
      </c>
      <c r="C19" s="25">
        <v>6</v>
      </c>
      <c r="D19" s="25">
        <v>0</v>
      </c>
      <c r="E19" s="25">
        <f t="shared" si="1"/>
        <v>6</v>
      </c>
      <c r="F19" s="26">
        <f t="shared" si="2"/>
        <v>0.6</v>
      </c>
      <c r="G19" s="29"/>
      <c r="H19" s="42">
        <v>3</v>
      </c>
      <c r="I19" s="46" t="s">
        <v>12</v>
      </c>
      <c r="J19" s="47">
        <v>91</v>
      </c>
      <c r="K19" s="47">
        <v>104</v>
      </c>
      <c r="L19" s="44">
        <v>195</v>
      </c>
      <c r="M19" s="48">
        <f t="shared" si="3"/>
        <v>18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25</v>
      </c>
      <c r="C20" s="25">
        <v>5</v>
      </c>
      <c r="D20" s="25">
        <v>0</v>
      </c>
      <c r="E20" s="25">
        <f t="shared" si="1"/>
        <v>5</v>
      </c>
      <c r="F20" s="26">
        <f t="shared" si="2"/>
        <v>0.5</v>
      </c>
      <c r="G20" s="29"/>
      <c r="H20" s="42">
        <v>4</v>
      </c>
      <c r="I20" s="46" t="s">
        <v>13</v>
      </c>
      <c r="J20" s="47">
        <v>125</v>
      </c>
      <c r="K20" s="47">
        <v>37</v>
      </c>
      <c r="L20" s="44">
        <v>162</v>
      </c>
      <c r="M20" s="48">
        <f t="shared" si="3"/>
        <v>15</v>
      </c>
      <c r="N20" s="22"/>
      <c r="O20" s="8"/>
      <c r="P20" s="8"/>
    </row>
    <row r="21" spans="1:19" ht="20.100000000000001" customHeight="1" x14ac:dyDescent="0.15">
      <c r="A21" s="23">
        <f t="shared" si="0"/>
        <v>15</v>
      </c>
      <c r="B21" s="24" t="s">
        <v>26</v>
      </c>
      <c r="C21" s="25">
        <v>4</v>
      </c>
      <c r="D21" s="25">
        <v>1</v>
      </c>
      <c r="E21" s="25">
        <f t="shared" si="1"/>
        <v>5</v>
      </c>
      <c r="F21" s="26">
        <f t="shared" si="2"/>
        <v>0.5</v>
      </c>
      <c r="G21" s="29"/>
      <c r="H21" s="42">
        <v>5</v>
      </c>
      <c r="I21" s="46" t="s">
        <v>14</v>
      </c>
      <c r="J21" s="47">
        <v>9</v>
      </c>
      <c r="K21" s="47">
        <v>71</v>
      </c>
      <c r="L21" s="44">
        <v>80</v>
      </c>
      <c r="M21" s="48">
        <f t="shared" si="3"/>
        <v>7.3999999999999995</v>
      </c>
      <c r="O21" s="8"/>
      <c r="P21" s="8"/>
    </row>
    <row r="22" spans="1:19" ht="20.100000000000001" customHeight="1" x14ac:dyDescent="0.15">
      <c r="A22" s="23">
        <f t="shared" si="0"/>
        <v>15</v>
      </c>
      <c r="B22" s="24" t="s">
        <v>27</v>
      </c>
      <c r="C22" s="25">
        <v>3</v>
      </c>
      <c r="D22" s="25">
        <v>2</v>
      </c>
      <c r="E22" s="25">
        <f t="shared" si="1"/>
        <v>5</v>
      </c>
      <c r="F22" s="26">
        <f t="shared" si="2"/>
        <v>0.5</v>
      </c>
      <c r="G22" s="29"/>
      <c r="H22" s="42">
        <v>6</v>
      </c>
      <c r="I22" s="46" t="s">
        <v>15</v>
      </c>
      <c r="J22" s="47">
        <v>14</v>
      </c>
      <c r="K22" s="47">
        <v>8</v>
      </c>
      <c r="L22" s="44">
        <v>22</v>
      </c>
      <c r="M22" s="48">
        <f t="shared" si="3"/>
        <v>2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28</v>
      </c>
      <c r="C23" s="25">
        <v>3</v>
      </c>
      <c r="D23" s="25">
        <v>0</v>
      </c>
      <c r="E23" s="25">
        <f t="shared" si="1"/>
        <v>3</v>
      </c>
      <c r="F23" s="26">
        <f t="shared" si="2"/>
        <v>0.3</v>
      </c>
      <c r="G23" s="29"/>
      <c r="H23" s="42">
        <v>7</v>
      </c>
      <c r="I23" s="46" t="s">
        <v>18</v>
      </c>
      <c r="J23" s="47">
        <v>8</v>
      </c>
      <c r="K23" s="47">
        <v>6</v>
      </c>
      <c r="L23" s="44">
        <v>14</v>
      </c>
      <c r="M23" s="48">
        <f t="shared" si="3"/>
        <v>1.3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29</v>
      </c>
      <c r="C24" s="25">
        <v>2</v>
      </c>
      <c r="D24" s="25">
        <v>1</v>
      </c>
      <c r="E24" s="25">
        <f t="shared" si="1"/>
        <v>3</v>
      </c>
      <c r="F24" s="26">
        <f t="shared" si="2"/>
        <v>0.3</v>
      </c>
      <c r="G24" s="29"/>
      <c r="H24" s="42">
        <v>8</v>
      </c>
      <c r="I24" s="46" t="s">
        <v>17</v>
      </c>
      <c r="J24" s="47">
        <v>3</v>
      </c>
      <c r="K24" s="47">
        <v>9</v>
      </c>
      <c r="L24" s="44">
        <v>12</v>
      </c>
      <c r="M24" s="48">
        <f t="shared" si="3"/>
        <v>1.0999999999999999</v>
      </c>
      <c r="O24" s="8"/>
      <c r="P24" s="8"/>
    </row>
    <row r="25" spans="1:19" ht="20.100000000000001" customHeight="1" x14ac:dyDescent="0.15">
      <c r="A25" s="23">
        <f t="shared" si="0"/>
        <v>18</v>
      </c>
      <c r="B25" s="24" t="s">
        <v>30</v>
      </c>
      <c r="C25" s="25">
        <v>2</v>
      </c>
      <c r="D25" s="25">
        <v>1</v>
      </c>
      <c r="E25" s="25">
        <f t="shared" si="1"/>
        <v>3</v>
      </c>
      <c r="F25" s="26">
        <f t="shared" si="2"/>
        <v>0.3</v>
      </c>
      <c r="G25" s="29"/>
      <c r="H25" s="51"/>
      <c r="I25" s="52" t="s">
        <v>20</v>
      </c>
      <c r="J25" s="53">
        <v>10</v>
      </c>
      <c r="K25" s="53">
        <v>1</v>
      </c>
      <c r="L25" s="54">
        <v>11</v>
      </c>
      <c r="M25" s="48">
        <f t="shared" si="3"/>
        <v>1</v>
      </c>
      <c r="O25" s="8"/>
      <c r="P25" s="8"/>
    </row>
    <row r="26" spans="1:19" ht="20.100000000000001" customHeight="1" x14ac:dyDescent="0.15">
      <c r="A26" s="23">
        <f t="shared" si="0"/>
        <v>18</v>
      </c>
      <c r="B26" s="24" t="s">
        <v>31</v>
      </c>
      <c r="C26" s="25">
        <v>2</v>
      </c>
      <c r="D26" s="25">
        <v>1</v>
      </c>
      <c r="E26" s="25">
        <f t="shared" si="1"/>
        <v>3</v>
      </c>
      <c r="F26" s="55">
        <f t="shared" si="2"/>
        <v>0.3</v>
      </c>
      <c r="G26" s="29"/>
      <c r="H26" s="56"/>
      <c r="I26" s="57" t="s">
        <v>32</v>
      </c>
      <c r="J26" s="58">
        <v>63</v>
      </c>
      <c r="K26" s="58">
        <v>23</v>
      </c>
      <c r="L26" s="59">
        <f>SUM(J26:K26)</f>
        <v>86</v>
      </c>
      <c r="M26" s="60">
        <f>ROUND(L26/$E$39,3)*100</f>
        <v>7.9</v>
      </c>
      <c r="O26" s="8"/>
      <c r="P26" s="8"/>
    </row>
    <row r="27" spans="1:19" ht="20.100000000000001" customHeight="1" x14ac:dyDescent="0.15">
      <c r="A27" s="23">
        <f t="shared" si="0"/>
        <v>22</v>
      </c>
      <c r="B27" s="24" t="s">
        <v>33</v>
      </c>
      <c r="C27" s="25">
        <v>0</v>
      </c>
      <c r="D27" s="25">
        <v>2</v>
      </c>
      <c r="E27" s="25">
        <f t="shared" si="1"/>
        <v>2</v>
      </c>
      <c r="F27" s="26">
        <f t="shared" si="2"/>
        <v>0.2</v>
      </c>
      <c r="G27" s="61"/>
      <c r="H27" s="30"/>
      <c r="J27" s="62">
        <f>SUM(J17:J26)</f>
        <v>597</v>
      </c>
      <c r="K27" s="62">
        <f>SUM(K17:K26)</f>
        <v>485</v>
      </c>
      <c r="L27" s="62">
        <f>SUM(L17:L26)</f>
        <v>1082</v>
      </c>
      <c r="M27" s="63">
        <f>SUM(M17:M26)</f>
        <v>99.9</v>
      </c>
      <c r="O27" s="8"/>
      <c r="P27" s="8"/>
    </row>
    <row r="28" spans="1:19" ht="20.100000000000001" customHeight="1" x14ac:dyDescent="0.15">
      <c r="A28" s="23">
        <f t="shared" si="0"/>
        <v>22</v>
      </c>
      <c r="B28" s="33" t="s">
        <v>34</v>
      </c>
      <c r="C28" s="25">
        <v>1</v>
      </c>
      <c r="D28" s="25">
        <v>1</v>
      </c>
      <c r="E28" s="25">
        <f t="shared" si="1"/>
        <v>2</v>
      </c>
      <c r="F28" s="26">
        <f t="shared" si="2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24</v>
      </c>
      <c r="B29" s="33" t="s">
        <v>35</v>
      </c>
      <c r="C29" s="25">
        <v>1</v>
      </c>
      <c r="D29" s="25">
        <v>0</v>
      </c>
      <c r="E29" s="25">
        <f t="shared" si="1"/>
        <v>1</v>
      </c>
      <c r="F29" s="26">
        <f t="shared" si="2"/>
        <v>0.1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24</v>
      </c>
      <c r="B30" s="33" t="s">
        <v>36</v>
      </c>
      <c r="C30" s="25">
        <v>1</v>
      </c>
      <c r="D30" s="25">
        <v>0</v>
      </c>
      <c r="E30" s="25">
        <f t="shared" si="1"/>
        <v>1</v>
      </c>
      <c r="F30" s="64">
        <f t="shared" si="2"/>
        <v>0.1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24</v>
      </c>
      <c r="B31" s="65" t="s">
        <v>37</v>
      </c>
      <c r="C31" s="25">
        <v>0</v>
      </c>
      <c r="D31" s="25">
        <v>1</v>
      </c>
      <c r="E31" s="25">
        <f t="shared" si="1"/>
        <v>1</v>
      </c>
      <c r="F31" s="26">
        <f t="shared" si="2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24</v>
      </c>
      <c r="B32" s="24" t="s">
        <v>50</v>
      </c>
      <c r="C32" s="25">
        <v>1</v>
      </c>
      <c r="D32" s="25">
        <v>0</v>
      </c>
      <c r="E32" s="25">
        <f t="shared" si="1"/>
        <v>1</v>
      </c>
      <c r="F32" s="26">
        <f t="shared" si="2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24</v>
      </c>
      <c r="B33" s="24" t="s">
        <v>38</v>
      </c>
      <c r="C33" s="25">
        <v>1</v>
      </c>
      <c r="D33" s="25">
        <v>0</v>
      </c>
      <c r="E33" s="25">
        <f t="shared" si="1"/>
        <v>1</v>
      </c>
      <c r="F33" s="55">
        <f t="shared" si="2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24</v>
      </c>
      <c r="B34" s="65" t="s">
        <v>39</v>
      </c>
      <c r="C34" s="25">
        <v>1</v>
      </c>
      <c r="D34" s="25">
        <v>0</v>
      </c>
      <c r="E34" s="25">
        <f t="shared" si="1"/>
        <v>1</v>
      </c>
      <c r="F34" s="55">
        <f>ROUND(E34/$E$39,3)*100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24</v>
      </c>
      <c r="B35" s="33" t="s">
        <v>40</v>
      </c>
      <c r="C35" s="25">
        <v>0</v>
      </c>
      <c r="D35" s="25">
        <v>1</v>
      </c>
      <c r="E35" s="25">
        <f t="shared" si="1"/>
        <v>1</v>
      </c>
      <c r="F35" s="64">
        <f t="shared" si="2"/>
        <v>0.1</v>
      </c>
      <c r="G35" s="61"/>
      <c r="H35" s="30"/>
      <c r="J35" s="62"/>
      <c r="K35" s="62"/>
      <c r="L35" s="62"/>
      <c r="M35" s="63"/>
    </row>
    <row r="36" spans="1:29" ht="20.100000000000001" customHeight="1" x14ac:dyDescent="0.15">
      <c r="A36" s="23">
        <f t="shared" si="0"/>
        <v>24</v>
      </c>
      <c r="B36" s="24" t="s">
        <v>51</v>
      </c>
      <c r="C36" s="25">
        <v>0</v>
      </c>
      <c r="D36" s="25">
        <v>1</v>
      </c>
      <c r="E36" s="25">
        <f t="shared" si="1"/>
        <v>1</v>
      </c>
      <c r="F36" s="64">
        <f t="shared" si="2"/>
        <v>0.1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32</v>
      </c>
      <c r="B37" s="33" t="s">
        <v>43</v>
      </c>
      <c r="C37" s="25">
        <v>0</v>
      </c>
      <c r="D37" s="25">
        <v>0</v>
      </c>
      <c r="E37" s="25">
        <f t="shared" si="1"/>
        <v>0</v>
      </c>
      <c r="F37" s="64">
        <f>ROUND(E37/$E$39,3)*100</f>
        <v>0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32</v>
      </c>
      <c r="B38" s="24" t="s">
        <v>44</v>
      </c>
      <c r="C38" s="25">
        <v>0</v>
      </c>
      <c r="D38" s="25">
        <v>0</v>
      </c>
      <c r="E38" s="25">
        <f t="shared" si="1"/>
        <v>0</v>
      </c>
      <c r="F38" s="26">
        <f t="shared" si="2"/>
        <v>0</v>
      </c>
      <c r="G38" s="61"/>
      <c r="H38" s="30"/>
      <c r="J38" s="62"/>
      <c r="K38" s="62"/>
      <c r="L38" s="62"/>
      <c r="M38" s="63"/>
    </row>
    <row r="39" spans="1:29" ht="20.100000000000001" customHeight="1" x14ac:dyDescent="0.15">
      <c r="A39" s="66"/>
      <c r="B39" s="65" t="s">
        <v>45</v>
      </c>
      <c r="C39" s="67">
        <f>SUM(C6:C38)</f>
        <v>597</v>
      </c>
      <c r="D39" s="67">
        <f>SUM(D6:D38)</f>
        <v>485</v>
      </c>
      <c r="E39" s="67">
        <f>SUM(E6:E38)</f>
        <v>1082</v>
      </c>
      <c r="F39" s="68">
        <f>SUM(F6:F38)</f>
        <v>100.19999999999995</v>
      </c>
      <c r="G39" s="61"/>
      <c r="H39" s="30"/>
      <c r="I39" s="32" t="s">
        <v>46</v>
      </c>
      <c r="J39" s="62"/>
      <c r="K39" s="62"/>
      <c r="L39" s="62"/>
      <c r="M39" s="63"/>
    </row>
    <row r="40" spans="1:29" ht="18" customHeight="1" x14ac:dyDescent="0.15">
      <c r="A40" s="29"/>
      <c r="B40" s="27"/>
      <c r="C40" s="69"/>
      <c r="D40" s="69"/>
      <c r="E40" s="20"/>
      <c r="F40" s="29"/>
      <c r="G40" s="66"/>
      <c r="H40" s="30"/>
      <c r="I40" s="70" t="s">
        <v>47</v>
      </c>
      <c r="J40" s="49"/>
      <c r="K40" s="49"/>
      <c r="L40" s="49"/>
      <c r="M40" s="49"/>
    </row>
    <row r="41" spans="1:29" ht="18" customHeight="1" x14ac:dyDescent="0.15">
      <c r="A41" s="29"/>
      <c r="B41" s="27"/>
      <c r="C41" s="69"/>
      <c r="D41" s="69"/>
      <c r="E41" s="20"/>
      <c r="F41" s="29"/>
      <c r="G41" s="29"/>
      <c r="H41" s="30"/>
      <c r="I41" s="70" t="s">
        <v>52</v>
      </c>
      <c r="J41" s="49"/>
      <c r="K41" s="49"/>
      <c r="L41" s="49"/>
      <c r="M41" s="49"/>
    </row>
    <row r="42" spans="1:29" ht="18" customHeight="1" x14ac:dyDescent="0.15">
      <c r="A42" s="29"/>
      <c r="B42" s="27"/>
      <c r="C42" s="69"/>
      <c r="D42" s="69"/>
      <c r="E42" s="20"/>
      <c r="F42" s="29"/>
      <c r="G42" s="29"/>
      <c r="H42" s="30"/>
      <c r="V42" s="71"/>
      <c r="W42" s="71"/>
      <c r="X42" s="71"/>
      <c r="Y42" s="71"/>
      <c r="Z42" s="71"/>
      <c r="AA42" s="71"/>
      <c r="AB42" s="71"/>
      <c r="AC42" s="71"/>
    </row>
    <row r="43" spans="1:29" ht="18" customHeight="1" x14ac:dyDescent="0.15">
      <c r="A43" s="29"/>
      <c r="B43" s="72"/>
      <c r="C43" s="69"/>
      <c r="D43" s="69"/>
      <c r="E43" s="20"/>
      <c r="F43" s="29"/>
      <c r="G43" s="29"/>
      <c r="H43" s="30"/>
      <c r="Q43" s="71"/>
      <c r="R43" s="71"/>
      <c r="S43" s="71"/>
      <c r="T43" s="71"/>
      <c r="U43" s="71"/>
    </row>
    <row r="44" spans="1:29" ht="18" customHeight="1" x14ac:dyDescent="0.15">
      <c r="A44" s="66"/>
      <c r="B44" s="72"/>
      <c r="C44" s="69"/>
      <c r="D44" s="69"/>
      <c r="E44" s="69"/>
      <c r="F44" s="66"/>
      <c r="G44" s="29"/>
      <c r="H44" s="30"/>
    </row>
    <row r="45" spans="1:29" ht="18" customHeight="1" x14ac:dyDescent="0.15">
      <c r="A45" s="73"/>
      <c r="C45" s="73"/>
      <c r="D45" s="73"/>
      <c r="E45" s="73"/>
      <c r="F45" s="73"/>
      <c r="G45" s="66"/>
      <c r="H45" s="30"/>
    </row>
    <row r="46" spans="1:29" ht="18" customHeight="1" x14ac:dyDescent="0.15">
      <c r="G46" s="73"/>
      <c r="H46" s="74"/>
    </row>
    <row r="47" spans="1:29" ht="11.25" customHeight="1" x14ac:dyDescent="0.15">
      <c r="H47" s="73"/>
      <c r="N47" s="73"/>
      <c r="O47" s="73"/>
      <c r="P47" s="73"/>
      <c r="Q47" s="73"/>
    </row>
    <row r="49" spans="5:13" x14ac:dyDescent="0.15">
      <c r="I49" s="73"/>
      <c r="J49" s="73"/>
      <c r="K49" s="73"/>
      <c r="L49" s="73"/>
      <c r="M49" s="73"/>
    </row>
    <row r="52" spans="5:13" x14ac:dyDescent="0.15">
      <c r="E52" s="75"/>
    </row>
    <row r="57" spans="5:13" x14ac:dyDescent="0.15">
      <c r="K57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53</v>
      </c>
      <c r="F3" s="88"/>
      <c r="G3" s="5"/>
      <c r="H3" s="6"/>
      <c r="I3" s="6"/>
      <c r="J3" s="6"/>
      <c r="K3" s="6"/>
      <c r="L3" s="6"/>
      <c r="M3" s="6"/>
      <c r="N3" s="89"/>
      <c r="O3" s="89"/>
      <c r="P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9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198</v>
      </c>
      <c r="D6" s="25">
        <v>89</v>
      </c>
      <c r="E6" s="25">
        <f t="shared" ref="E6:E38" si="1">SUM(C6:D6)</f>
        <v>287</v>
      </c>
      <c r="F6" s="26">
        <f t="shared" ref="F6:F38" si="2">ROUND(E6/$E$39,3)*100</f>
        <v>27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65</v>
      </c>
      <c r="D7" s="25">
        <v>130</v>
      </c>
      <c r="E7" s="25">
        <f t="shared" si="1"/>
        <v>195</v>
      </c>
      <c r="F7" s="26">
        <f t="shared" si="2"/>
        <v>18.399999999999999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90</v>
      </c>
      <c r="D8" s="25">
        <v>103</v>
      </c>
      <c r="E8" s="25">
        <f t="shared" si="1"/>
        <v>193</v>
      </c>
      <c r="F8" s="26">
        <f t="shared" si="2"/>
        <v>18.2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125</v>
      </c>
      <c r="D9" s="25">
        <v>37</v>
      </c>
      <c r="E9" s="25">
        <f t="shared" si="1"/>
        <v>162</v>
      </c>
      <c r="F9" s="26">
        <f t="shared" si="2"/>
        <v>15.299999999999999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10</v>
      </c>
      <c r="D10" s="25">
        <v>71</v>
      </c>
      <c r="E10" s="25">
        <f t="shared" si="1"/>
        <v>81</v>
      </c>
      <c r="F10" s="26">
        <f t="shared" si="2"/>
        <v>7.6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14</v>
      </c>
      <c r="D11" s="25">
        <v>8</v>
      </c>
      <c r="E11" s="25">
        <f t="shared" si="1"/>
        <v>22</v>
      </c>
      <c r="F11" s="26">
        <f t="shared" si="2"/>
        <v>2.1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18</v>
      </c>
      <c r="C12" s="25">
        <v>9</v>
      </c>
      <c r="D12" s="25">
        <v>6</v>
      </c>
      <c r="E12" s="25">
        <f t="shared" si="1"/>
        <v>15</v>
      </c>
      <c r="F12" s="26">
        <f t="shared" si="2"/>
        <v>1.4000000000000001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17</v>
      </c>
      <c r="C13" s="25">
        <v>4</v>
      </c>
      <c r="D13" s="25">
        <v>8</v>
      </c>
      <c r="E13" s="25">
        <f t="shared" si="1"/>
        <v>12</v>
      </c>
      <c r="F13" s="26">
        <f t="shared" si="2"/>
        <v>1.0999999999999999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19</v>
      </c>
      <c r="C14" s="25">
        <v>11</v>
      </c>
      <c r="D14" s="25">
        <v>0</v>
      </c>
      <c r="E14" s="25">
        <f t="shared" si="1"/>
        <v>11</v>
      </c>
      <c r="F14" s="26">
        <f t="shared" si="2"/>
        <v>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9</v>
      </c>
      <c r="B15" s="36" t="s">
        <v>22</v>
      </c>
      <c r="C15" s="37">
        <v>10</v>
      </c>
      <c r="D15" s="37">
        <v>1</v>
      </c>
      <c r="E15" s="37">
        <f t="shared" si="1"/>
        <v>11</v>
      </c>
      <c r="F15" s="26">
        <f t="shared" si="2"/>
        <v>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9</v>
      </c>
      <c r="B16" s="24" t="s">
        <v>20</v>
      </c>
      <c r="C16" s="25">
        <v>10</v>
      </c>
      <c r="D16" s="25">
        <v>1</v>
      </c>
      <c r="E16" s="25">
        <f t="shared" si="1"/>
        <v>11</v>
      </c>
      <c r="F16" s="26">
        <f t="shared" si="2"/>
        <v>1</v>
      </c>
      <c r="G16" s="29"/>
      <c r="H16" s="38" t="s">
        <v>21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9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23</v>
      </c>
      <c r="C17" s="25">
        <v>3</v>
      </c>
      <c r="D17" s="25">
        <v>6</v>
      </c>
      <c r="E17" s="25">
        <f t="shared" si="1"/>
        <v>9</v>
      </c>
      <c r="F17" s="26">
        <f t="shared" si="2"/>
        <v>0.8</v>
      </c>
      <c r="G17" s="29"/>
      <c r="H17" s="42">
        <v>1</v>
      </c>
      <c r="I17" s="43" t="s">
        <v>10</v>
      </c>
      <c r="J17" s="44">
        <v>198</v>
      </c>
      <c r="K17" s="44">
        <v>89</v>
      </c>
      <c r="L17" s="44">
        <v>287</v>
      </c>
      <c r="M17" s="45">
        <f t="shared" ref="M17:M25" si="3">ROUND(L17/$E$39,3)*100</f>
        <v>27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16</v>
      </c>
      <c r="C18" s="25">
        <v>6</v>
      </c>
      <c r="D18" s="25">
        <v>2</v>
      </c>
      <c r="E18" s="25">
        <f t="shared" si="1"/>
        <v>8</v>
      </c>
      <c r="F18" s="26">
        <f t="shared" si="2"/>
        <v>0.8</v>
      </c>
      <c r="G18" s="29"/>
      <c r="H18" s="42">
        <v>2</v>
      </c>
      <c r="I18" s="46" t="s">
        <v>11</v>
      </c>
      <c r="J18" s="47">
        <v>65</v>
      </c>
      <c r="K18" s="47">
        <v>130</v>
      </c>
      <c r="L18" s="44">
        <v>195</v>
      </c>
      <c r="M18" s="48">
        <f t="shared" si="3"/>
        <v>18.399999999999999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26</v>
      </c>
      <c r="C19" s="25">
        <v>6</v>
      </c>
      <c r="D19" s="25">
        <v>1</v>
      </c>
      <c r="E19" s="25">
        <f t="shared" si="1"/>
        <v>7</v>
      </c>
      <c r="F19" s="26">
        <f t="shared" si="2"/>
        <v>0.70000000000000007</v>
      </c>
      <c r="G19" s="29"/>
      <c r="H19" s="42">
        <v>3</v>
      </c>
      <c r="I19" s="46" t="s">
        <v>12</v>
      </c>
      <c r="J19" s="47">
        <v>90</v>
      </c>
      <c r="K19" s="47">
        <v>103</v>
      </c>
      <c r="L19" s="44">
        <v>193</v>
      </c>
      <c r="M19" s="48">
        <f t="shared" si="3"/>
        <v>18.2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24</v>
      </c>
      <c r="C20" s="25">
        <v>5</v>
      </c>
      <c r="D20" s="25">
        <v>0</v>
      </c>
      <c r="E20" s="25">
        <f t="shared" si="1"/>
        <v>5</v>
      </c>
      <c r="F20" s="26">
        <f t="shared" si="2"/>
        <v>0.5</v>
      </c>
      <c r="G20" s="29"/>
      <c r="H20" s="42">
        <v>4</v>
      </c>
      <c r="I20" s="46" t="s">
        <v>13</v>
      </c>
      <c r="J20" s="47">
        <v>125</v>
      </c>
      <c r="K20" s="47">
        <v>37</v>
      </c>
      <c r="L20" s="44">
        <v>162</v>
      </c>
      <c r="M20" s="48">
        <f t="shared" si="3"/>
        <v>15.299999999999999</v>
      </c>
      <c r="N20" s="22"/>
      <c r="O20" s="8"/>
      <c r="P20" s="8"/>
    </row>
    <row r="21" spans="1:19" ht="20.100000000000001" customHeight="1" x14ac:dyDescent="0.15">
      <c r="A21" s="23">
        <f t="shared" si="0"/>
        <v>15</v>
      </c>
      <c r="B21" s="24" t="s">
        <v>27</v>
      </c>
      <c r="C21" s="25">
        <v>3</v>
      </c>
      <c r="D21" s="25">
        <v>2</v>
      </c>
      <c r="E21" s="25">
        <f t="shared" si="1"/>
        <v>5</v>
      </c>
      <c r="F21" s="26">
        <f t="shared" si="2"/>
        <v>0.5</v>
      </c>
      <c r="G21" s="29"/>
      <c r="H21" s="42">
        <v>5</v>
      </c>
      <c r="I21" s="46" t="s">
        <v>14</v>
      </c>
      <c r="J21" s="47">
        <v>10</v>
      </c>
      <c r="K21" s="47">
        <v>71</v>
      </c>
      <c r="L21" s="44">
        <v>81</v>
      </c>
      <c r="M21" s="48">
        <f t="shared" si="3"/>
        <v>7.6</v>
      </c>
      <c r="O21" s="8"/>
      <c r="P21" s="8"/>
    </row>
    <row r="22" spans="1:19" ht="20.100000000000001" customHeight="1" x14ac:dyDescent="0.15">
      <c r="A22" s="23">
        <f t="shared" si="0"/>
        <v>15</v>
      </c>
      <c r="B22" s="24" t="s">
        <v>25</v>
      </c>
      <c r="C22" s="25">
        <v>5</v>
      </c>
      <c r="D22" s="25">
        <v>0</v>
      </c>
      <c r="E22" s="25">
        <f t="shared" si="1"/>
        <v>5</v>
      </c>
      <c r="F22" s="26">
        <f t="shared" si="2"/>
        <v>0.5</v>
      </c>
      <c r="G22" s="29"/>
      <c r="H22" s="42">
        <v>6</v>
      </c>
      <c r="I22" s="46" t="s">
        <v>15</v>
      </c>
      <c r="J22" s="47">
        <v>14</v>
      </c>
      <c r="K22" s="47">
        <v>8</v>
      </c>
      <c r="L22" s="44">
        <v>22</v>
      </c>
      <c r="M22" s="48">
        <f t="shared" si="3"/>
        <v>2.1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30</v>
      </c>
      <c r="C23" s="25">
        <v>2</v>
      </c>
      <c r="D23" s="25">
        <v>1</v>
      </c>
      <c r="E23" s="25">
        <f t="shared" si="1"/>
        <v>3</v>
      </c>
      <c r="F23" s="26">
        <f t="shared" si="2"/>
        <v>0.3</v>
      </c>
      <c r="G23" s="29"/>
      <c r="H23" s="42">
        <v>7</v>
      </c>
      <c r="I23" s="46" t="s">
        <v>18</v>
      </c>
      <c r="J23" s="47">
        <v>9</v>
      </c>
      <c r="K23" s="47">
        <v>6</v>
      </c>
      <c r="L23" s="44">
        <v>15</v>
      </c>
      <c r="M23" s="48">
        <f t="shared" si="3"/>
        <v>1.4000000000000001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28</v>
      </c>
      <c r="C24" s="25">
        <v>3</v>
      </c>
      <c r="D24" s="25">
        <v>0</v>
      </c>
      <c r="E24" s="25">
        <f t="shared" si="1"/>
        <v>3</v>
      </c>
      <c r="F24" s="26">
        <f t="shared" si="2"/>
        <v>0.3</v>
      </c>
      <c r="G24" s="29"/>
      <c r="H24" s="42">
        <v>8</v>
      </c>
      <c r="I24" s="46" t="s">
        <v>17</v>
      </c>
      <c r="J24" s="47">
        <v>4</v>
      </c>
      <c r="K24" s="47">
        <v>8</v>
      </c>
      <c r="L24" s="44">
        <v>12</v>
      </c>
      <c r="M24" s="48">
        <f t="shared" si="3"/>
        <v>1.0999999999999999</v>
      </c>
      <c r="O24" s="8"/>
      <c r="P24" s="8"/>
    </row>
    <row r="25" spans="1:19" ht="20.100000000000001" customHeight="1" x14ac:dyDescent="0.15">
      <c r="A25" s="23">
        <f t="shared" si="0"/>
        <v>18</v>
      </c>
      <c r="B25" s="24" t="s">
        <v>31</v>
      </c>
      <c r="C25" s="25">
        <v>2</v>
      </c>
      <c r="D25" s="25">
        <v>1</v>
      </c>
      <c r="E25" s="25">
        <f t="shared" si="1"/>
        <v>3</v>
      </c>
      <c r="F25" s="26">
        <f t="shared" si="2"/>
        <v>0.3</v>
      </c>
      <c r="G25" s="29"/>
      <c r="H25" s="51"/>
      <c r="I25" s="52" t="s">
        <v>19</v>
      </c>
      <c r="J25" s="53">
        <v>11</v>
      </c>
      <c r="K25" s="53">
        <v>0</v>
      </c>
      <c r="L25" s="54">
        <v>11</v>
      </c>
      <c r="M25" s="48">
        <f t="shared" si="3"/>
        <v>1</v>
      </c>
      <c r="O25" s="8"/>
      <c r="P25" s="8"/>
    </row>
    <row r="26" spans="1:19" ht="20.100000000000001" customHeight="1" x14ac:dyDescent="0.15">
      <c r="A26" s="23">
        <f t="shared" si="0"/>
        <v>18</v>
      </c>
      <c r="B26" s="24" t="s">
        <v>29</v>
      </c>
      <c r="C26" s="25">
        <v>2</v>
      </c>
      <c r="D26" s="25">
        <v>1</v>
      </c>
      <c r="E26" s="25">
        <f t="shared" si="1"/>
        <v>3</v>
      </c>
      <c r="F26" s="55">
        <f t="shared" si="2"/>
        <v>0.3</v>
      </c>
      <c r="G26" s="29"/>
      <c r="H26" s="56"/>
      <c r="I26" s="57" t="s">
        <v>32</v>
      </c>
      <c r="J26" s="58">
        <v>63</v>
      </c>
      <c r="K26" s="58">
        <v>21</v>
      </c>
      <c r="L26" s="59">
        <f>SUM(J26:K26)</f>
        <v>84</v>
      </c>
      <c r="M26" s="60">
        <f>ROUND(L26/$E$39,3)*100</f>
        <v>7.9</v>
      </c>
      <c r="O26" s="8"/>
      <c r="P26" s="8"/>
    </row>
    <row r="27" spans="1:19" ht="20.100000000000001" customHeight="1" x14ac:dyDescent="0.15">
      <c r="A27" s="23">
        <f t="shared" si="0"/>
        <v>22</v>
      </c>
      <c r="B27" s="24" t="s">
        <v>33</v>
      </c>
      <c r="C27" s="25">
        <v>0</v>
      </c>
      <c r="D27" s="25">
        <v>2</v>
      </c>
      <c r="E27" s="25">
        <f t="shared" si="1"/>
        <v>2</v>
      </c>
      <c r="F27" s="26">
        <f t="shared" si="2"/>
        <v>0.2</v>
      </c>
      <c r="G27" s="61"/>
      <c r="H27" s="30"/>
      <c r="J27" s="62">
        <f>SUM(J17:J26)</f>
        <v>589</v>
      </c>
      <c r="K27" s="62">
        <f>SUM(K17:K26)</f>
        <v>473</v>
      </c>
      <c r="L27" s="62">
        <f>SUM(L17:L26)</f>
        <v>1062</v>
      </c>
      <c r="M27" s="63">
        <f>SUM(M17:M26)</f>
        <v>99.999999999999986</v>
      </c>
      <c r="O27" s="8"/>
      <c r="P27" s="8"/>
    </row>
    <row r="28" spans="1:19" ht="20.100000000000001" customHeight="1" x14ac:dyDescent="0.15">
      <c r="A28" s="23">
        <f t="shared" si="0"/>
        <v>22</v>
      </c>
      <c r="B28" s="33" t="s">
        <v>34</v>
      </c>
      <c r="C28" s="25">
        <v>1</v>
      </c>
      <c r="D28" s="25">
        <v>1</v>
      </c>
      <c r="E28" s="25">
        <f t="shared" si="1"/>
        <v>2</v>
      </c>
      <c r="F28" s="26">
        <f t="shared" si="2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24</v>
      </c>
      <c r="B29" s="33" t="s">
        <v>40</v>
      </c>
      <c r="C29" s="25">
        <v>0</v>
      </c>
      <c r="D29" s="25">
        <v>1</v>
      </c>
      <c r="E29" s="25">
        <f t="shared" si="1"/>
        <v>1</v>
      </c>
      <c r="F29" s="26">
        <f t="shared" si="2"/>
        <v>0.1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24</v>
      </c>
      <c r="B30" s="33" t="s">
        <v>37</v>
      </c>
      <c r="C30" s="25">
        <v>0</v>
      </c>
      <c r="D30" s="25">
        <v>1</v>
      </c>
      <c r="E30" s="25">
        <f t="shared" si="1"/>
        <v>1</v>
      </c>
      <c r="F30" s="64">
        <f t="shared" si="2"/>
        <v>0.1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24</v>
      </c>
      <c r="B31" s="65" t="s">
        <v>38</v>
      </c>
      <c r="C31" s="25">
        <v>1</v>
      </c>
      <c r="D31" s="25">
        <v>0</v>
      </c>
      <c r="E31" s="25">
        <f t="shared" si="1"/>
        <v>1</v>
      </c>
      <c r="F31" s="26">
        <f t="shared" si="2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24</v>
      </c>
      <c r="B32" s="24" t="s">
        <v>39</v>
      </c>
      <c r="C32" s="25">
        <v>1</v>
      </c>
      <c r="D32" s="25">
        <v>0</v>
      </c>
      <c r="E32" s="25">
        <f t="shared" si="1"/>
        <v>1</v>
      </c>
      <c r="F32" s="26">
        <f t="shared" si="2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24</v>
      </c>
      <c r="B33" s="24" t="s">
        <v>54</v>
      </c>
      <c r="C33" s="25">
        <v>1</v>
      </c>
      <c r="D33" s="25">
        <v>0</v>
      </c>
      <c r="E33" s="25">
        <f t="shared" si="1"/>
        <v>1</v>
      </c>
      <c r="F33" s="55">
        <f t="shared" si="2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24</v>
      </c>
      <c r="B34" s="65" t="s">
        <v>50</v>
      </c>
      <c r="C34" s="25">
        <v>1</v>
      </c>
      <c r="D34" s="25">
        <v>0</v>
      </c>
      <c r="E34" s="25">
        <f t="shared" si="1"/>
        <v>1</v>
      </c>
      <c r="F34" s="55">
        <f>ROUND(E34/$E$39,3)*100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24</v>
      </c>
      <c r="B35" s="33" t="s">
        <v>36</v>
      </c>
      <c r="C35" s="25">
        <v>1</v>
      </c>
      <c r="D35" s="25">
        <v>0</v>
      </c>
      <c r="E35" s="25">
        <f t="shared" si="1"/>
        <v>1</v>
      </c>
      <c r="F35" s="64">
        <f t="shared" si="2"/>
        <v>0.1</v>
      </c>
      <c r="G35" s="61"/>
      <c r="H35" s="30"/>
      <c r="J35" s="62"/>
      <c r="K35" s="62"/>
      <c r="L35" s="62"/>
      <c r="M35" s="63"/>
    </row>
    <row r="36" spans="1:29" ht="20.100000000000001" hidden="1" customHeight="1" x14ac:dyDescent="0.15">
      <c r="A36" s="23">
        <f t="shared" si="0"/>
        <v>31</v>
      </c>
      <c r="B36" s="24"/>
      <c r="C36" s="25">
        <v>0</v>
      </c>
      <c r="D36" s="25">
        <v>0</v>
      </c>
      <c r="E36" s="25">
        <f t="shared" si="1"/>
        <v>0</v>
      </c>
      <c r="F36" s="64">
        <f t="shared" si="2"/>
        <v>0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31</v>
      </c>
      <c r="B37" s="33" t="s">
        <v>43</v>
      </c>
      <c r="C37" s="25">
        <v>0</v>
      </c>
      <c r="D37" s="25">
        <v>0</v>
      </c>
      <c r="E37" s="25">
        <f t="shared" si="1"/>
        <v>0</v>
      </c>
      <c r="F37" s="64">
        <f>ROUND(E37/$E$39,3)*100</f>
        <v>0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31</v>
      </c>
      <c r="B38" s="24" t="s">
        <v>44</v>
      </c>
      <c r="C38" s="25">
        <v>0</v>
      </c>
      <c r="D38" s="25">
        <v>0</v>
      </c>
      <c r="E38" s="25">
        <f t="shared" si="1"/>
        <v>0</v>
      </c>
      <c r="F38" s="26">
        <f t="shared" si="2"/>
        <v>0</v>
      </c>
      <c r="G38" s="61"/>
      <c r="H38" s="30"/>
      <c r="J38" s="62"/>
      <c r="K38" s="62"/>
      <c r="L38" s="62"/>
      <c r="M38" s="63"/>
    </row>
    <row r="39" spans="1:29" ht="20.100000000000001" customHeight="1" x14ac:dyDescent="0.15">
      <c r="A39" s="66"/>
      <c r="B39" s="65" t="s">
        <v>45</v>
      </c>
      <c r="C39" s="67">
        <f>SUM(C6:C38)</f>
        <v>589</v>
      </c>
      <c r="D39" s="67">
        <f>SUM(D6:D38)</f>
        <v>473</v>
      </c>
      <c r="E39" s="67">
        <f>SUM(E6:E38)</f>
        <v>1062</v>
      </c>
      <c r="F39" s="68">
        <f>SUM(F6:F38)</f>
        <v>100.19999999999993</v>
      </c>
      <c r="G39" s="61"/>
      <c r="H39" s="30"/>
      <c r="I39" s="32" t="s">
        <v>46</v>
      </c>
      <c r="J39" s="62"/>
      <c r="K39" s="62"/>
      <c r="L39" s="62"/>
      <c r="M39" s="63"/>
    </row>
    <row r="40" spans="1:29" ht="18" customHeight="1" x14ac:dyDescent="0.15">
      <c r="A40" s="29"/>
      <c r="B40" s="27"/>
      <c r="C40" s="69"/>
      <c r="D40" s="69"/>
      <c r="E40" s="20"/>
      <c r="F40" s="29"/>
      <c r="G40" s="66"/>
      <c r="H40" s="30"/>
      <c r="I40" s="70" t="s">
        <v>47</v>
      </c>
      <c r="J40" s="49"/>
      <c r="K40" s="49"/>
      <c r="L40" s="49"/>
      <c r="M40" s="49"/>
    </row>
    <row r="41" spans="1:29" ht="18" customHeight="1" x14ac:dyDescent="0.15">
      <c r="A41" s="29"/>
      <c r="B41" s="27"/>
      <c r="C41" s="69"/>
      <c r="D41" s="69"/>
      <c r="E41" s="20"/>
      <c r="F41" s="29"/>
      <c r="G41" s="29"/>
      <c r="H41" s="30"/>
      <c r="I41" s="70" t="s">
        <v>52</v>
      </c>
      <c r="J41" s="49"/>
      <c r="K41" s="49"/>
      <c r="L41" s="49"/>
      <c r="M41" s="49"/>
    </row>
    <row r="42" spans="1:29" ht="18" customHeight="1" x14ac:dyDescent="0.15">
      <c r="A42" s="29"/>
      <c r="B42" s="27"/>
      <c r="C42" s="69"/>
      <c r="D42" s="69"/>
      <c r="E42" s="20"/>
      <c r="F42" s="29"/>
      <c r="G42" s="29"/>
      <c r="H42" s="30"/>
      <c r="V42" s="71"/>
      <c r="W42" s="71"/>
      <c r="X42" s="71"/>
      <c r="Y42" s="71"/>
      <c r="Z42" s="71"/>
      <c r="AA42" s="71"/>
      <c r="AB42" s="71"/>
      <c r="AC42" s="71"/>
    </row>
    <row r="43" spans="1:29" ht="18" customHeight="1" x14ac:dyDescent="0.15">
      <c r="A43" s="29"/>
      <c r="B43" s="72"/>
      <c r="C43" s="69"/>
      <c r="D43" s="69"/>
      <c r="E43" s="20"/>
      <c r="F43" s="29"/>
      <c r="G43" s="29"/>
      <c r="H43" s="30"/>
      <c r="Q43" s="71"/>
      <c r="R43" s="71"/>
      <c r="S43" s="71"/>
      <c r="T43" s="71"/>
      <c r="U43" s="71"/>
    </row>
    <row r="44" spans="1:29" ht="18" customHeight="1" x14ac:dyDescent="0.15">
      <c r="A44" s="66"/>
      <c r="B44" s="72"/>
      <c r="C44" s="69"/>
      <c r="D44" s="69"/>
      <c r="E44" s="69"/>
      <c r="F44" s="66"/>
      <c r="G44" s="29"/>
      <c r="H44" s="30"/>
    </row>
    <row r="45" spans="1:29" ht="18" customHeight="1" x14ac:dyDescent="0.15">
      <c r="A45" s="73"/>
      <c r="C45" s="73"/>
      <c r="D45" s="73"/>
      <c r="E45" s="73"/>
      <c r="F45" s="73"/>
      <c r="G45" s="66"/>
      <c r="H45" s="30"/>
    </row>
    <row r="46" spans="1:29" ht="18" customHeight="1" x14ac:dyDescent="0.15">
      <c r="G46" s="73"/>
      <c r="H46" s="74"/>
    </row>
    <row r="47" spans="1:29" ht="11.25" customHeight="1" x14ac:dyDescent="0.15">
      <c r="H47" s="73"/>
      <c r="N47" s="73"/>
      <c r="O47" s="73"/>
      <c r="P47" s="73"/>
      <c r="Q47" s="73"/>
    </row>
    <row r="49" spans="5:13" x14ac:dyDescent="0.15">
      <c r="I49" s="73"/>
      <c r="J49" s="73"/>
      <c r="K49" s="73"/>
      <c r="L49" s="73"/>
      <c r="M49" s="73"/>
    </row>
    <row r="52" spans="5:13" x14ac:dyDescent="0.15">
      <c r="E52" s="75"/>
    </row>
    <row r="57" spans="5:13" x14ac:dyDescent="0.15">
      <c r="K57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55</v>
      </c>
      <c r="F3" s="88"/>
      <c r="G3" s="5"/>
      <c r="H3" s="6"/>
      <c r="I3" s="6"/>
      <c r="J3" s="6"/>
      <c r="K3" s="6"/>
      <c r="L3" s="6"/>
      <c r="M3" s="6"/>
      <c r="N3" s="89"/>
      <c r="O3" s="89"/>
      <c r="P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9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203</v>
      </c>
      <c r="D6" s="25">
        <v>93</v>
      </c>
      <c r="E6" s="25">
        <f t="shared" ref="E6:E38" si="1">SUM(C6:D6)</f>
        <v>296</v>
      </c>
      <c r="F6" s="26">
        <f t="shared" ref="F6:F38" si="2">ROUND(E6/$E$39,3)*100</f>
        <v>27.900000000000002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12</v>
      </c>
      <c r="C7" s="25">
        <v>91</v>
      </c>
      <c r="D7" s="25">
        <v>103</v>
      </c>
      <c r="E7" s="25">
        <f t="shared" si="1"/>
        <v>194</v>
      </c>
      <c r="F7" s="26">
        <f t="shared" si="2"/>
        <v>18.3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11</v>
      </c>
      <c r="C8" s="25">
        <v>66</v>
      </c>
      <c r="D8" s="25">
        <v>124</v>
      </c>
      <c r="E8" s="25">
        <f t="shared" si="1"/>
        <v>190</v>
      </c>
      <c r="F8" s="26">
        <f t="shared" si="2"/>
        <v>17.899999999999999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126</v>
      </c>
      <c r="D9" s="25">
        <v>36</v>
      </c>
      <c r="E9" s="25">
        <f t="shared" si="1"/>
        <v>162</v>
      </c>
      <c r="F9" s="26">
        <f t="shared" si="2"/>
        <v>15.299999999999999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10</v>
      </c>
      <c r="D10" s="25">
        <v>70</v>
      </c>
      <c r="E10" s="25">
        <f t="shared" si="1"/>
        <v>80</v>
      </c>
      <c r="F10" s="26">
        <f t="shared" si="2"/>
        <v>7.5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14</v>
      </c>
      <c r="D11" s="25">
        <v>8</v>
      </c>
      <c r="E11" s="25">
        <f t="shared" si="1"/>
        <v>22</v>
      </c>
      <c r="F11" s="26">
        <f t="shared" si="2"/>
        <v>2.1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18</v>
      </c>
      <c r="C12" s="25">
        <v>10</v>
      </c>
      <c r="D12" s="25">
        <v>6</v>
      </c>
      <c r="E12" s="25">
        <f t="shared" si="1"/>
        <v>16</v>
      </c>
      <c r="F12" s="26">
        <f t="shared" si="2"/>
        <v>1.5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19</v>
      </c>
      <c r="C13" s="25">
        <v>11</v>
      </c>
      <c r="D13" s="25">
        <v>0</v>
      </c>
      <c r="E13" s="25">
        <f t="shared" si="1"/>
        <v>11</v>
      </c>
      <c r="F13" s="26">
        <f t="shared" si="2"/>
        <v>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8</v>
      </c>
      <c r="B14" s="33" t="s">
        <v>20</v>
      </c>
      <c r="C14" s="25">
        <v>10</v>
      </c>
      <c r="D14" s="25">
        <v>1</v>
      </c>
      <c r="E14" s="25">
        <f t="shared" si="1"/>
        <v>11</v>
      </c>
      <c r="F14" s="26">
        <f t="shared" si="2"/>
        <v>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8</v>
      </c>
      <c r="B15" s="36" t="s">
        <v>22</v>
      </c>
      <c r="C15" s="37">
        <v>10</v>
      </c>
      <c r="D15" s="37">
        <v>1</v>
      </c>
      <c r="E15" s="37">
        <f t="shared" si="1"/>
        <v>11</v>
      </c>
      <c r="F15" s="26">
        <f t="shared" si="2"/>
        <v>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17</v>
      </c>
      <c r="C16" s="25">
        <v>2</v>
      </c>
      <c r="D16" s="25">
        <v>8</v>
      </c>
      <c r="E16" s="25">
        <f t="shared" si="1"/>
        <v>10</v>
      </c>
      <c r="F16" s="26">
        <f t="shared" si="2"/>
        <v>0.89999999999999991</v>
      </c>
      <c r="G16" s="29"/>
      <c r="H16" s="38" t="s">
        <v>56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9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23</v>
      </c>
      <c r="C17" s="25">
        <v>3</v>
      </c>
      <c r="D17" s="25">
        <v>5</v>
      </c>
      <c r="E17" s="25">
        <f t="shared" si="1"/>
        <v>8</v>
      </c>
      <c r="F17" s="26">
        <f t="shared" si="2"/>
        <v>0.8</v>
      </c>
      <c r="G17" s="29"/>
      <c r="H17" s="42">
        <v>1</v>
      </c>
      <c r="I17" s="43" t="s">
        <v>10</v>
      </c>
      <c r="J17" s="44">
        <v>203</v>
      </c>
      <c r="K17" s="44">
        <v>93</v>
      </c>
      <c r="L17" s="44">
        <v>296</v>
      </c>
      <c r="M17" s="45">
        <f t="shared" ref="M17:M25" si="3">ROUND(L17/$E$39,3)*100</f>
        <v>27.900000000000002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26</v>
      </c>
      <c r="C18" s="25">
        <v>6</v>
      </c>
      <c r="D18" s="25">
        <v>1</v>
      </c>
      <c r="E18" s="25">
        <f t="shared" si="1"/>
        <v>7</v>
      </c>
      <c r="F18" s="26">
        <f t="shared" si="2"/>
        <v>0.70000000000000007</v>
      </c>
      <c r="G18" s="29"/>
      <c r="H18" s="42">
        <v>2</v>
      </c>
      <c r="I18" s="46" t="s">
        <v>12</v>
      </c>
      <c r="J18" s="47">
        <v>91</v>
      </c>
      <c r="K18" s="47">
        <v>103</v>
      </c>
      <c r="L18" s="44">
        <v>194</v>
      </c>
      <c r="M18" s="48">
        <f t="shared" si="3"/>
        <v>18.3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25</v>
      </c>
      <c r="C19" s="25">
        <v>5</v>
      </c>
      <c r="D19" s="25">
        <v>0</v>
      </c>
      <c r="E19" s="25">
        <f t="shared" si="1"/>
        <v>5</v>
      </c>
      <c r="F19" s="26">
        <f t="shared" si="2"/>
        <v>0.5</v>
      </c>
      <c r="G19" s="29"/>
      <c r="H19" s="42">
        <v>3</v>
      </c>
      <c r="I19" s="46" t="s">
        <v>11</v>
      </c>
      <c r="J19" s="47">
        <v>66</v>
      </c>
      <c r="K19" s="47">
        <v>124</v>
      </c>
      <c r="L19" s="44">
        <v>190</v>
      </c>
      <c r="M19" s="48">
        <f t="shared" si="3"/>
        <v>17.899999999999999</v>
      </c>
      <c r="N19" s="22"/>
      <c r="O19" s="8"/>
      <c r="P19" s="8"/>
    </row>
    <row r="20" spans="1:19" ht="20.100000000000001" customHeight="1" x14ac:dyDescent="0.15">
      <c r="A20" s="23">
        <f t="shared" si="0"/>
        <v>14</v>
      </c>
      <c r="B20" s="24" t="s">
        <v>16</v>
      </c>
      <c r="C20" s="25">
        <v>5</v>
      </c>
      <c r="D20" s="25">
        <v>0</v>
      </c>
      <c r="E20" s="25">
        <f t="shared" si="1"/>
        <v>5</v>
      </c>
      <c r="F20" s="26">
        <f t="shared" si="2"/>
        <v>0.5</v>
      </c>
      <c r="G20" s="29"/>
      <c r="H20" s="42">
        <v>4</v>
      </c>
      <c r="I20" s="46" t="s">
        <v>13</v>
      </c>
      <c r="J20" s="47">
        <v>126</v>
      </c>
      <c r="K20" s="47">
        <v>36</v>
      </c>
      <c r="L20" s="44">
        <v>162</v>
      </c>
      <c r="M20" s="48">
        <f t="shared" si="3"/>
        <v>15.299999999999999</v>
      </c>
      <c r="N20" s="22"/>
      <c r="O20" s="8"/>
      <c r="P20" s="8"/>
    </row>
    <row r="21" spans="1:19" ht="20.100000000000001" customHeight="1" x14ac:dyDescent="0.15">
      <c r="A21" s="23">
        <f t="shared" si="0"/>
        <v>14</v>
      </c>
      <c r="B21" s="24" t="s">
        <v>24</v>
      </c>
      <c r="C21" s="25">
        <v>5</v>
      </c>
      <c r="D21" s="25">
        <v>0</v>
      </c>
      <c r="E21" s="25">
        <f t="shared" si="1"/>
        <v>5</v>
      </c>
      <c r="F21" s="26">
        <f t="shared" si="2"/>
        <v>0.5</v>
      </c>
      <c r="G21" s="29"/>
      <c r="H21" s="42">
        <v>5</v>
      </c>
      <c r="I21" s="46" t="s">
        <v>14</v>
      </c>
      <c r="J21" s="47">
        <v>10</v>
      </c>
      <c r="K21" s="47">
        <v>70</v>
      </c>
      <c r="L21" s="44">
        <v>80</v>
      </c>
      <c r="M21" s="48">
        <f t="shared" si="3"/>
        <v>7.5</v>
      </c>
      <c r="O21" s="8"/>
      <c r="P21" s="8"/>
    </row>
    <row r="22" spans="1:19" ht="20.100000000000001" customHeight="1" x14ac:dyDescent="0.15">
      <c r="A22" s="23">
        <f t="shared" si="0"/>
        <v>14</v>
      </c>
      <c r="B22" s="24" t="s">
        <v>27</v>
      </c>
      <c r="C22" s="25">
        <v>3</v>
      </c>
      <c r="D22" s="25">
        <v>2</v>
      </c>
      <c r="E22" s="25">
        <f t="shared" si="1"/>
        <v>5</v>
      </c>
      <c r="F22" s="26">
        <f t="shared" si="2"/>
        <v>0.5</v>
      </c>
      <c r="G22" s="29"/>
      <c r="H22" s="42">
        <v>6</v>
      </c>
      <c r="I22" s="46" t="s">
        <v>15</v>
      </c>
      <c r="J22" s="47">
        <v>14</v>
      </c>
      <c r="K22" s="47">
        <v>8</v>
      </c>
      <c r="L22" s="44">
        <v>22</v>
      </c>
      <c r="M22" s="48">
        <f t="shared" si="3"/>
        <v>2.1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28</v>
      </c>
      <c r="C23" s="25">
        <v>3</v>
      </c>
      <c r="D23" s="25">
        <v>0</v>
      </c>
      <c r="E23" s="25">
        <f t="shared" si="1"/>
        <v>3</v>
      </c>
      <c r="F23" s="26">
        <f t="shared" si="2"/>
        <v>0.3</v>
      </c>
      <c r="G23" s="29"/>
      <c r="H23" s="42">
        <v>7</v>
      </c>
      <c r="I23" s="46" t="s">
        <v>18</v>
      </c>
      <c r="J23" s="47">
        <v>10</v>
      </c>
      <c r="K23" s="47">
        <v>6</v>
      </c>
      <c r="L23" s="44">
        <v>16</v>
      </c>
      <c r="M23" s="48">
        <f t="shared" si="3"/>
        <v>1.5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29</v>
      </c>
      <c r="C24" s="25">
        <v>2</v>
      </c>
      <c r="D24" s="25">
        <v>1</v>
      </c>
      <c r="E24" s="25">
        <f t="shared" si="1"/>
        <v>3</v>
      </c>
      <c r="F24" s="26">
        <f t="shared" si="2"/>
        <v>0.3</v>
      </c>
      <c r="G24" s="29"/>
      <c r="H24" s="42">
        <v>8</v>
      </c>
      <c r="I24" s="46" t="s">
        <v>19</v>
      </c>
      <c r="J24" s="47">
        <v>11</v>
      </c>
      <c r="K24" s="47">
        <v>0</v>
      </c>
      <c r="L24" s="44">
        <v>11</v>
      </c>
      <c r="M24" s="48">
        <f t="shared" si="3"/>
        <v>1</v>
      </c>
      <c r="O24" s="8"/>
      <c r="P24" s="8"/>
    </row>
    <row r="25" spans="1:19" ht="20.100000000000001" customHeight="1" x14ac:dyDescent="0.15">
      <c r="A25" s="23">
        <f t="shared" si="0"/>
        <v>18</v>
      </c>
      <c r="B25" s="24" t="s">
        <v>30</v>
      </c>
      <c r="C25" s="25">
        <v>2</v>
      </c>
      <c r="D25" s="25">
        <v>1</v>
      </c>
      <c r="E25" s="25">
        <f t="shared" si="1"/>
        <v>3</v>
      </c>
      <c r="F25" s="26">
        <f t="shared" si="2"/>
        <v>0.3</v>
      </c>
      <c r="G25" s="29"/>
      <c r="H25" s="51"/>
      <c r="I25" s="52" t="s">
        <v>20</v>
      </c>
      <c r="J25" s="53">
        <v>10</v>
      </c>
      <c r="K25" s="53">
        <v>1</v>
      </c>
      <c r="L25" s="54">
        <v>11</v>
      </c>
      <c r="M25" s="48">
        <f t="shared" si="3"/>
        <v>1</v>
      </c>
      <c r="O25" s="8"/>
      <c r="P25" s="8"/>
    </row>
    <row r="26" spans="1:19" ht="20.100000000000001" customHeight="1" x14ac:dyDescent="0.15">
      <c r="A26" s="23">
        <f t="shared" si="0"/>
        <v>18</v>
      </c>
      <c r="B26" s="24" t="s">
        <v>31</v>
      </c>
      <c r="C26" s="25">
        <v>2</v>
      </c>
      <c r="D26" s="25">
        <v>1</v>
      </c>
      <c r="E26" s="25">
        <f t="shared" si="1"/>
        <v>3</v>
      </c>
      <c r="F26" s="55">
        <f t="shared" si="2"/>
        <v>0.3</v>
      </c>
      <c r="G26" s="29"/>
      <c r="H26" s="56"/>
      <c r="I26" s="57" t="s">
        <v>32</v>
      </c>
      <c r="J26" s="58">
        <v>54</v>
      </c>
      <c r="K26" s="58">
        <v>25</v>
      </c>
      <c r="L26" s="59">
        <f>SUM(J26:K26)</f>
        <v>79</v>
      </c>
      <c r="M26" s="60">
        <f>ROUND(L26/$E$39,3)*100</f>
        <v>7.3999999999999995</v>
      </c>
      <c r="O26" s="8"/>
      <c r="P26" s="8"/>
    </row>
    <row r="27" spans="1:19" ht="20.100000000000001" customHeight="1" x14ac:dyDescent="0.15">
      <c r="A27" s="23">
        <f t="shared" si="0"/>
        <v>22</v>
      </c>
      <c r="B27" s="24" t="s">
        <v>33</v>
      </c>
      <c r="C27" s="25">
        <v>0</v>
      </c>
      <c r="D27" s="25">
        <v>2</v>
      </c>
      <c r="E27" s="25">
        <f t="shared" si="1"/>
        <v>2</v>
      </c>
      <c r="F27" s="26">
        <f t="shared" si="2"/>
        <v>0.2</v>
      </c>
      <c r="G27" s="61"/>
      <c r="H27" s="30"/>
      <c r="J27" s="62">
        <f>SUM(J17:J26)</f>
        <v>595</v>
      </c>
      <c r="K27" s="62">
        <f>SUM(K17:K26)</f>
        <v>466</v>
      </c>
      <c r="L27" s="62">
        <f>SUM(L17:L26)</f>
        <v>1061</v>
      </c>
      <c r="M27" s="63">
        <f>SUM(M17:M26)</f>
        <v>99.899999999999991</v>
      </c>
      <c r="O27" s="8"/>
      <c r="P27" s="8"/>
    </row>
    <row r="28" spans="1:19" ht="20.100000000000001" customHeight="1" x14ac:dyDescent="0.15">
      <c r="A28" s="23">
        <f t="shared" si="0"/>
        <v>22</v>
      </c>
      <c r="B28" s="33" t="s">
        <v>34</v>
      </c>
      <c r="C28" s="25">
        <v>1</v>
      </c>
      <c r="D28" s="25">
        <v>1</v>
      </c>
      <c r="E28" s="25">
        <f t="shared" si="1"/>
        <v>2</v>
      </c>
      <c r="F28" s="26">
        <f t="shared" si="2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24</v>
      </c>
      <c r="B29" s="33" t="s">
        <v>36</v>
      </c>
      <c r="C29" s="25">
        <v>1</v>
      </c>
      <c r="D29" s="25">
        <v>0</v>
      </c>
      <c r="E29" s="25">
        <f t="shared" si="1"/>
        <v>1</v>
      </c>
      <c r="F29" s="26">
        <f t="shared" si="2"/>
        <v>0.1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24</v>
      </c>
      <c r="B30" s="33" t="s">
        <v>54</v>
      </c>
      <c r="C30" s="25">
        <v>1</v>
      </c>
      <c r="D30" s="25">
        <v>0</v>
      </c>
      <c r="E30" s="25">
        <f t="shared" si="1"/>
        <v>1</v>
      </c>
      <c r="F30" s="64">
        <f t="shared" si="2"/>
        <v>0.1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24</v>
      </c>
      <c r="B31" s="65" t="s">
        <v>37</v>
      </c>
      <c r="C31" s="25">
        <v>0</v>
      </c>
      <c r="D31" s="25">
        <v>1</v>
      </c>
      <c r="E31" s="25">
        <f t="shared" si="1"/>
        <v>1</v>
      </c>
      <c r="F31" s="26">
        <f t="shared" si="2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24</v>
      </c>
      <c r="B32" s="24" t="s">
        <v>50</v>
      </c>
      <c r="C32" s="25">
        <v>1</v>
      </c>
      <c r="D32" s="25">
        <v>0</v>
      </c>
      <c r="E32" s="25">
        <f t="shared" si="1"/>
        <v>1</v>
      </c>
      <c r="F32" s="26">
        <f t="shared" si="2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24</v>
      </c>
      <c r="B33" s="24" t="s">
        <v>38</v>
      </c>
      <c r="C33" s="25">
        <v>1</v>
      </c>
      <c r="D33" s="25">
        <v>0</v>
      </c>
      <c r="E33" s="25">
        <f t="shared" si="1"/>
        <v>1</v>
      </c>
      <c r="F33" s="55">
        <f t="shared" si="2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24</v>
      </c>
      <c r="B34" s="65" t="s">
        <v>39</v>
      </c>
      <c r="C34" s="25">
        <v>1</v>
      </c>
      <c r="D34" s="25">
        <v>0</v>
      </c>
      <c r="E34" s="25">
        <f t="shared" si="1"/>
        <v>1</v>
      </c>
      <c r="F34" s="55">
        <f>ROUND(E34/$E$39,3)*100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24</v>
      </c>
      <c r="B35" s="33" t="s">
        <v>40</v>
      </c>
      <c r="C35" s="25">
        <v>0</v>
      </c>
      <c r="D35" s="25">
        <v>1</v>
      </c>
      <c r="E35" s="25">
        <f t="shared" si="1"/>
        <v>1</v>
      </c>
      <c r="F35" s="64">
        <f t="shared" si="2"/>
        <v>0.1</v>
      </c>
      <c r="G35" s="61"/>
      <c r="H35" s="30"/>
      <c r="J35" s="62"/>
      <c r="K35" s="62"/>
      <c r="L35" s="62"/>
      <c r="M35" s="63"/>
    </row>
    <row r="36" spans="1:29" ht="20.100000000000001" hidden="1" customHeight="1" x14ac:dyDescent="0.15">
      <c r="A36" s="23">
        <f t="shared" si="0"/>
        <v>31</v>
      </c>
      <c r="B36" s="24"/>
      <c r="C36" s="25">
        <v>0</v>
      </c>
      <c r="D36" s="25">
        <v>0</v>
      </c>
      <c r="E36" s="25">
        <f t="shared" si="1"/>
        <v>0</v>
      </c>
      <c r="F36" s="64">
        <f t="shared" si="2"/>
        <v>0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31</v>
      </c>
      <c r="B37" s="33" t="s">
        <v>43</v>
      </c>
      <c r="C37" s="25">
        <v>0</v>
      </c>
      <c r="D37" s="25">
        <v>0</v>
      </c>
      <c r="E37" s="25">
        <f t="shared" si="1"/>
        <v>0</v>
      </c>
      <c r="F37" s="64">
        <f>ROUND(E37/$E$39,3)*100</f>
        <v>0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31</v>
      </c>
      <c r="B38" s="24" t="s">
        <v>44</v>
      </c>
      <c r="C38" s="25">
        <v>0</v>
      </c>
      <c r="D38" s="25">
        <v>0</v>
      </c>
      <c r="E38" s="25">
        <f t="shared" si="1"/>
        <v>0</v>
      </c>
      <c r="F38" s="26">
        <f t="shared" si="2"/>
        <v>0</v>
      </c>
      <c r="G38" s="61"/>
      <c r="H38" s="30"/>
      <c r="J38" s="62"/>
      <c r="K38" s="62"/>
      <c r="L38" s="62"/>
      <c r="M38" s="63"/>
    </row>
    <row r="39" spans="1:29" ht="20.100000000000001" customHeight="1" x14ac:dyDescent="0.15">
      <c r="A39" s="66"/>
      <c r="B39" s="65" t="s">
        <v>45</v>
      </c>
      <c r="C39" s="67">
        <f>SUM(C6:C38)</f>
        <v>595</v>
      </c>
      <c r="D39" s="67">
        <f>SUM(D6:D38)</f>
        <v>466</v>
      </c>
      <c r="E39" s="67">
        <f>SUM(E6:E38)</f>
        <v>1061</v>
      </c>
      <c r="F39" s="68">
        <f>SUM(F6:F38)</f>
        <v>100.19999999999995</v>
      </c>
      <c r="G39" s="61"/>
      <c r="H39" s="30"/>
      <c r="I39" s="32" t="s">
        <v>46</v>
      </c>
      <c r="J39" s="62"/>
      <c r="K39" s="62"/>
      <c r="L39" s="62"/>
      <c r="M39" s="63"/>
    </row>
    <row r="40" spans="1:29" ht="18" customHeight="1" x14ac:dyDescent="0.15">
      <c r="A40" s="29"/>
      <c r="B40" s="27"/>
      <c r="C40" s="69"/>
      <c r="D40" s="69"/>
      <c r="E40" s="20"/>
      <c r="F40" s="29"/>
      <c r="G40" s="66"/>
      <c r="H40" s="30"/>
      <c r="I40" s="70" t="s">
        <v>47</v>
      </c>
      <c r="J40" s="49"/>
      <c r="K40" s="49"/>
      <c r="L40" s="49"/>
      <c r="M40" s="49"/>
    </row>
    <row r="41" spans="1:29" ht="18" customHeight="1" x14ac:dyDescent="0.15">
      <c r="A41" s="29"/>
      <c r="B41" s="27"/>
      <c r="C41" s="69"/>
      <c r="D41" s="69"/>
      <c r="E41" s="20"/>
      <c r="F41" s="29"/>
      <c r="G41" s="29"/>
      <c r="H41" s="30"/>
      <c r="I41" s="70" t="s">
        <v>52</v>
      </c>
      <c r="J41" s="49"/>
      <c r="K41" s="49"/>
      <c r="L41" s="49"/>
      <c r="M41" s="49"/>
    </row>
    <row r="42" spans="1:29" ht="18" customHeight="1" x14ac:dyDescent="0.15">
      <c r="A42" s="29"/>
      <c r="B42" s="27"/>
      <c r="C42" s="69"/>
      <c r="D42" s="69"/>
      <c r="E42" s="20"/>
      <c r="F42" s="29"/>
      <c r="G42" s="29"/>
      <c r="H42" s="30"/>
      <c r="V42" s="71"/>
      <c r="W42" s="71"/>
      <c r="X42" s="71"/>
      <c r="Y42" s="71"/>
      <c r="Z42" s="71"/>
      <c r="AA42" s="71"/>
      <c r="AB42" s="71"/>
      <c r="AC42" s="71"/>
    </row>
    <row r="43" spans="1:29" ht="18" customHeight="1" x14ac:dyDescent="0.15">
      <c r="A43" s="29"/>
      <c r="B43" s="72"/>
      <c r="C43" s="69"/>
      <c r="D43" s="69"/>
      <c r="E43" s="20"/>
      <c r="F43" s="29"/>
      <c r="G43" s="29"/>
      <c r="H43" s="30"/>
      <c r="Q43" s="71"/>
      <c r="R43" s="71"/>
      <c r="S43" s="71"/>
      <c r="T43" s="71"/>
      <c r="U43" s="71"/>
    </row>
    <row r="44" spans="1:29" ht="18" customHeight="1" x14ac:dyDescent="0.15">
      <c r="A44" s="66"/>
      <c r="B44" s="72"/>
      <c r="C44" s="69"/>
      <c r="D44" s="69"/>
      <c r="E44" s="69"/>
      <c r="F44" s="66"/>
      <c r="G44" s="29"/>
      <c r="H44" s="30"/>
    </row>
    <row r="45" spans="1:29" ht="18" customHeight="1" x14ac:dyDescent="0.15">
      <c r="A45" s="73"/>
      <c r="C45" s="73"/>
      <c r="D45" s="73"/>
      <c r="E45" s="73"/>
      <c r="F45" s="73"/>
      <c r="G45" s="66"/>
      <c r="H45" s="30"/>
    </row>
    <row r="46" spans="1:29" ht="18" customHeight="1" x14ac:dyDescent="0.15">
      <c r="G46" s="73"/>
      <c r="H46" s="74"/>
    </row>
    <row r="47" spans="1:29" ht="11.25" customHeight="1" x14ac:dyDescent="0.15">
      <c r="H47" s="73"/>
      <c r="N47" s="73"/>
      <c r="O47" s="73"/>
      <c r="P47" s="73"/>
      <c r="Q47" s="73"/>
    </row>
    <row r="49" spans="5:13" x14ac:dyDescent="0.15">
      <c r="I49" s="73"/>
      <c r="J49" s="73"/>
      <c r="K49" s="73"/>
      <c r="L49" s="73"/>
      <c r="M49" s="73"/>
    </row>
    <row r="52" spans="5:13" x14ac:dyDescent="0.15">
      <c r="E52" s="75"/>
    </row>
    <row r="57" spans="5:13" x14ac:dyDescent="0.15">
      <c r="K57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B13" zoomScale="85" zoomScaleNormal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57</v>
      </c>
      <c r="F3" s="88"/>
      <c r="G3" s="5"/>
      <c r="H3" s="6"/>
      <c r="I3" s="6"/>
      <c r="J3" s="6"/>
      <c r="K3" s="6"/>
      <c r="L3" s="6"/>
      <c r="M3" s="6"/>
      <c r="N3" s="89"/>
      <c r="O3" s="89"/>
      <c r="P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9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212</v>
      </c>
      <c r="D6" s="25">
        <v>95</v>
      </c>
      <c r="E6" s="25">
        <f>SUM(C6:D6)</f>
        <v>307</v>
      </c>
      <c r="F6" s="26">
        <f t="shared" ref="F6:F38" si="1">ROUND(E6/$E$39,3)*100</f>
        <v>28.7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12</v>
      </c>
      <c r="C7" s="25">
        <v>91</v>
      </c>
      <c r="D7" s="25">
        <v>104</v>
      </c>
      <c r="E7" s="25">
        <f t="shared" ref="E7:E38" si="2">SUM(C7:D7)</f>
        <v>195</v>
      </c>
      <c r="F7" s="26">
        <f t="shared" si="1"/>
        <v>18.2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11</v>
      </c>
      <c r="C8" s="25">
        <v>66</v>
      </c>
      <c r="D8" s="25">
        <v>114</v>
      </c>
      <c r="E8" s="25">
        <f t="shared" si="2"/>
        <v>180</v>
      </c>
      <c r="F8" s="26">
        <f t="shared" si="1"/>
        <v>16.8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120</v>
      </c>
      <c r="D9" s="25">
        <v>34</v>
      </c>
      <c r="E9" s="25">
        <f t="shared" si="2"/>
        <v>154</v>
      </c>
      <c r="F9" s="26">
        <f t="shared" si="1"/>
        <v>14.399999999999999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26</v>
      </c>
      <c r="D10" s="25">
        <v>72</v>
      </c>
      <c r="E10" s="25">
        <f t="shared" si="2"/>
        <v>98</v>
      </c>
      <c r="F10" s="26">
        <f t="shared" si="1"/>
        <v>9.1999999999999993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14</v>
      </c>
      <c r="D11" s="25">
        <v>8</v>
      </c>
      <c r="E11" s="25">
        <f t="shared" si="2"/>
        <v>22</v>
      </c>
      <c r="F11" s="26">
        <f t="shared" si="1"/>
        <v>2.1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18</v>
      </c>
      <c r="C12" s="25">
        <v>8</v>
      </c>
      <c r="D12" s="25">
        <v>5</v>
      </c>
      <c r="E12" s="25">
        <f t="shared" si="2"/>
        <v>13</v>
      </c>
      <c r="F12" s="26">
        <f t="shared" si="1"/>
        <v>1.2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17</v>
      </c>
      <c r="C13" s="25">
        <v>2</v>
      </c>
      <c r="D13" s="25">
        <v>10</v>
      </c>
      <c r="E13" s="25">
        <f t="shared" si="2"/>
        <v>12</v>
      </c>
      <c r="F13" s="26">
        <f t="shared" si="1"/>
        <v>1.0999999999999999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20</v>
      </c>
      <c r="C14" s="25">
        <v>10</v>
      </c>
      <c r="D14" s="25">
        <v>1</v>
      </c>
      <c r="E14" s="25">
        <f t="shared" si="2"/>
        <v>11</v>
      </c>
      <c r="F14" s="26">
        <f t="shared" si="1"/>
        <v>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9</v>
      </c>
      <c r="B15" s="36" t="s">
        <v>22</v>
      </c>
      <c r="C15" s="37">
        <v>10</v>
      </c>
      <c r="D15" s="37">
        <v>1</v>
      </c>
      <c r="E15" s="37">
        <f t="shared" si="2"/>
        <v>11</v>
      </c>
      <c r="F15" s="26">
        <f t="shared" si="1"/>
        <v>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9</v>
      </c>
      <c r="B16" s="24" t="s">
        <v>19</v>
      </c>
      <c r="C16" s="25">
        <v>11</v>
      </c>
      <c r="D16" s="25">
        <v>0</v>
      </c>
      <c r="E16" s="25">
        <f t="shared" si="2"/>
        <v>11</v>
      </c>
      <c r="F16" s="26">
        <f t="shared" si="1"/>
        <v>1</v>
      </c>
      <c r="G16" s="29"/>
      <c r="H16" s="38" t="s">
        <v>21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9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23</v>
      </c>
      <c r="C17" s="25">
        <v>3</v>
      </c>
      <c r="D17" s="25">
        <v>5</v>
      </c>
      <c r="E17" s="25">
        <f t="shared" si="2"/>
        <v>8</v>
      </c>
      <c r="F17" s="26">
        <f t="shared" si="1"/>
        <v>0.70000000000000007</v>
      </c>
      <c r="G17" s="29"/>
      <c r="H17" s="42">
        <v>1</v>
      </c>
      <c r="I17" s="43" t="s">
        <v>10</v>
      </c>
      <c r="J17" s="44">
        <v>212</v>
      </c>
      <c r="K17" s="44">
        <v>95</v>
      </c>
      <c r="L17" s="44">
        <v>307</v>
      </c>
      <c r="M17" s="45">
        <f>ROUND(L17/$E$39,3)*100</f>
        <v>28.7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26</v>
      </c>
      <c r="C18" s="25">
        <v>6</v>
      </c>
      <c r="D18" s="25">
        <v>1</v>
      </c>
      <c r="E18" s="25">
        <f t="shared" si="2"/>
        <v>7</v>
      </c>
      <c r="F18" s="26">
        <f t="shared" si="1"/>
        <v>0.70000000000000007</v>
      </c>
      <c r="G18" s="29"/>
      <c r="H18" s="42">
        <v>2</v>
      </c>
      <c r="I18" s="46" t="s">
        <v>12</v>
      </c>
      <c r="J18" s="47">
        <v>91</v>
      </c>
      <c r="K18" s="47">
        <v>104</v>
      </c>
      <c r="L18" s="44">
        <v>195</v>
      </c>
      <c r="M18" s="48">
        <f t="shared" ref="M18:M25" si="3">ROUND(L18/$E$39,3)*100</f>
        <v>18.2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16</v>
      </c>
      <c r="C19" s="25">
        <v>5</v>
      </c>
      <c r="D19" s="25">
        <v>0</v>
      </c>
      <c r="E19" s="25">
        <f t="shared" si="2"/>
        <v>5</v>
      </c>
      <c r="F19" s="26">
        <f t="shared" si="1"/>
        <v>0.5</v>
      </c>
      <c r="G19" s="29"/>
      <c r="H19" s="42">
        <v>3</v>
      </c>
      <c r="I19" s="46" t="s">
        <v>11</v>
      </c>
      <c r="J19" s="47">
        <v>66</v>
      </c>
      <c r="K19" s="47">
        <v>114</v>
      </c>
      <c r="L19" s="44">
        <v>180</v>
      </c>
      <c r="M19" s="48">
        <f t="shared" si="3"/>
        <v>16.8</v>
      </c>
      <c r="N19" s="22"/>
      <c r="O19" s="8"/>
      <c r="P19" s="8"/>
    </row>
    <row r="20" spans="1:19" ht="20.100000000000001" customHeight="1" x14ac:dyDescent="0.15">
      <c r="A20" s="23">
        <f t="shared" si="0"/>
        <v>14</v>
      </c>
      <c r="B20" s="24" t="s">
        <v>27</v>
      </c>
      <c r="C20" s="25">
        <v>3</v>
      </c>
      <c r="D20" s="25">
        <v>2</v>
      </c>
      <c r="E20" s="25">
        <f t="shared" si="2"/>
        <v>5</v>
      </c>
      <c r="F20" s="26">
        <f t="shared" si="1"/>
        <v>0.5</v>
      </c>
      <c r="G20" s="29"/>
      <c r="H20" s="42">
        <v>4</v>
      </c>
      <c r="I20" s="46" t="s">
        <v>13</v>
      </c>
      <c r="J20" s="47">
        <v>120</v>
      </c>
      <c r="K20" s="47">
        <v>34</v>
      </c>
      <c r="L20" s="44">
        <v>154</v>
      </c>
      <c r="M20" s="48">
        <f t="shared" si="3"/>
        <v>14.399999999999999</v>
      </c>
      <c r="N20" s="22"/>
      <c r="O20" s="8"/>
      <c r="P20" s="8"/>
    </row>
    <row r="21" spans="1:19" ht="20.100000000000001" customHeight="1" x14ac:dyDescent="0.15">
      <c r="A21" s="23">
        <f t="shared" si="0"/>
        <v>14</v>
      </c>
      <c r="B21" s="24" t="s">
        <v>24</v>
      </c>
      <c r="C21" s="25">
        <v>5</v>
      </c>
      <c r="D21" s="25">
        <v>0</v>
      </c>
      <c r="E21" s="25">
        <f t="shared" si="2"/>
        <v>5</v>
      </c>
      <c r="F21" s="26">
        <f t="shared" si="1"/>
        <v>0.5</v>
      </c>
      <c r="G21" s="29"/>
      <c r="H21" s="42">
        <v>5</v>
      </c>
      <c r="I21" s="46" t="s">
        <v>14</v>
      </c>
      <c r="J21" s="47">
        <v>26</v>
      </c>
      <c r="K21" s="47">
        <v>72</v>
      </c>
      <c r="L21" s="44">
        <v>98</v>
      </c>
      <c r="M21" s="48">
        <f t="shared" si="3"/>
        <v>9.1999999999999993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28</v>
      </c>
      <c r="C22" s="25">
        <v>3</v>
      </c>
      <c r="D22" s="25">
        <v>0</v>
      </c>
      <c r="E22" s="25">
        <f t="shared" si="2"/>
        <v>3</v>
      </c>
      <c r="F22" s="26">
        <f t="shared" si="1"/>
        <v>0.3</v>
      </c>
      <c r="G22" s="29"/>
      <c r="H22" s="42">
        <v>6</v>
      </c>
      <c r="I22" s="46" t="s">
        <v>15</v>
      </c>
      <c r="J22" s="47">
        <v>14</v>
      </c>
      <c r="K22" s="47">
        <v>8</v>
      </c>
      <c r="L22" s="44">
        <v>22</v>
      </c>
      <c r="M22" s="48">
        <f t="shared" si="3"/>
        <v>2.1</v>
      </c>
      <c r="O22" s="8"/>
      <c r="P22" s="8"/>
    </row>
    <row r="23" spans="1:19" ht="20.100000000000001" customHeight="1" x14ac:dyDescent="0.15">
      <c r="A23" s="23">
        <f t="shared" si="0"/>
        <v>17</v>
      </c>
      <c r="B23" s="24" t="s">
        <v>29</v>
      </c>
      <c r="C23" s="25">
        <v>2</v>
      </c>
      <c r="D23" s="25">
        <v>1</v>
      </c>
      <c r="E23" s="25">
        <f t="shared" si="2"/>
        <v>3</v>
      </c>
      <c r="F23" s="26">
        <f t="shared" si="1"/>
        <v>0.3</v>
      </c>
      <c r="G23" s="29"/>
      <c r="H23" s="42">
        <v>7</v>
      </c>
      <c r="I23" s="46" t="s">
        <v>18</v>
      </c>
      <c r="J23" s="47">
        <v>8</v>
      </c>
      <c r="K23" s="47">
        <v>5</v>
      </c>
      <c r="L23" s="44">
        <v>13</v>
      </c>
      <c r="M23" s="48">
        <f t="shared" si="3"/>
        <v>1.2</v>
      </c>
      <c r="O23" s="8"/>
      <c r="P23" s="8"/>
    </row>
    <row r="24" spans="1:19" ht="20.100000000000001" customHeight="1" x14ac:dyDescent="0.15">
      <c r="A24" s="23">
        <f t="shared" si="0"/>
        <v>17</v>
      </c>
      <c r="B24" s="24" t="s">
        <v>25</v>
      </c>
      <c r="C24" s="25">
        <v>3</v>
      </c>
      <c r="D24" s="25">
        <v>0</v>
      </c>
      <c r="E24" s="25">
        <f t="shared" si="2"/>
        <v>3</v>
      </c>
      <c r="F24" s="26">
        <f t="shared" si="1"/>
        <v>0.3</v>
      </c>
      <c r="G24" s="29"/>
      <c r="H24" s="42">
        <v>8</v>
      </c>
      <c r="I24" s="46" t="s">
        <v>17</v>
      </c>
      <c r="J24" s="47">
        <v>2</v>
      </c>
      <c r="K24" s="47">
        <v>10</v>
      </c>
      <c r="L24" s="44">
        <v>12</v>
      </c>
      <c r="M24" s="48">
        <f t="shared" si="3"/>
        <v>1.0999999999999999</v>
      </c>
      <c r="O24" s="8"/>
      <c r="P24" s="8"/>
    </row>
    <row r="25" spans="1:19" ht="20.100000000000001" customHeight="1" x14ac:dyDescent="0.15">
      <c r="A25" s="23">
        <f t="shared" si="0"/>
        <v>17</v>
      </c>
      <c r="B25" s="24" t="s">
        <v>30</v>
      </c>
      <c r="C25" s="25">
        <v>2</v>
      </c>
      <c r="D25" s="25">
        <v>1</v>
      </c>
      <c r="E25" s="25">
        <f t="shared" si="2"/>
        <v>3</v>
      </c>
      <c r="F25" s="26">
        <f t="shared" si="1"/>
        <v>0.3</v>
      </c>
      <c r="G25" s="29"/>
      <c r="H25" s="51"/>
      <c r="I25" s="52" t="s">
        <v>20</v>
      </c>
      <c r="J25" s="53">
        <v>10</v>
      </c>
      <c r="K25" s="53">
        <v>1</v>
      </c>
      <c r="L25" s="54">
        <v>11</v>
      </c>
      <c r="M25" s="48">
        <f t="shared" si="3"/>
        <v>1</v>
      </c>
      <c r="O25" s="8"/>
      <c r="P25" s="8"/>
    </row>
    <row r="26" spans="1:19" ht="20.100000000000001" customHeight="1" x14ac:dyDescent="0.15">
      <c r="A26" s="23">
        <f t="shared" si="0"/>
        <v>17</v>
      </c>
      <c r="B26" s="24" t="s">
        <v>31</v>
      </c>
      <c r="C26" s="25">
        <v>2</v>
      </c>
      <c r="D26" s="25">
        <v>1</v>
      </c>
      <c r="E26" s="25">
        <f t="shared" si="2"/>
        <v>3</v>
      </c>
      <c r="F26" s="55">
        <f t="shared" si="1"/>
        <v>0.3</v>
      </c>
      <c r="G26" s="29"/>
      <c r="H26" s="56"/>
      <c r="I26" s="57" t="s">
        <v>32</v>
      </c>
      <c r="J26" s="58">
        <v>62</v>
      </c>
      <c r="K26" s="58">
        <v>17</v>
      </c>
      <c r="L26" s="59">
        <f>SUM(J26:K26)</f>
        <v>79</v>
      </c>
      <c r="M26" s="60">
        <f>ROUND(L26/$E$39,3)*100</f>
        <v>7.3999999999999995</v>
      </c>
      <c r="O26" s="8"/>
      <c r="P26" s="8"/>
    </row>
    <row r="27" spans="1:19" ht="20.100000000000001" customHeight="1" x14ac:dyDescent="0.15">
      <c r="A27" s="23">
        <f t="shared" si="0"/>
        <v>22</v>
      </c>
      <c r="B27" s="24" t="s">
        <v>34</v>
      </c>
      <c r="C27" s="25">
        <v>1</v>
      </c>
      <c r="D27" s="25">
        <v>1</v>
      </c>
      <c r="E27" s="25">
        <f t="shared" si="2"/>
        <v>2</v>
      </c>
      <c r="F27" s="26">
        <f t="shared" si="1"/>
        <v>0.2</v>
      </c>
      <c r="G27" s="61"/>
      <c r="H27" s="30"/>
      <c r="J27" s="62">
        <f>SUM(J17:J26)</f>
        <v>611</v>
      </c>
      <c r="K27" s="62">
        <f>SUM(K17:K26)</f>
        <v>460</v>
      </c>
      <c r="L27" s="62">
        <f>SUM(L17:L26)</f>
        <v>1071</v>
      </c>
      <c r="M27" s="63">
        <f>SUM(M17:M26)</f>
        <v>100.1</v>
      </c>
      <c r="O27" s="8"/>
      <c r="P27" s="8"/>
    </row>
    <row r="28" spans="1:19" ht="20.100000000000001" customHeight="1" x14ac:dyDescent="0.15">
      <c r="A28" s="23">
        <f t="shared" si="0"/>
        <v>22</v>
      </c>
      <c r="B28" s="33" t="s">
        <v>33</v>
      </c>
      <c r="C28" s="25">
        <v>0</v>
      </c>
      <c r="D28" s="25">
        <v>2</v>
      </c>
      <c r="E28" s="25">
        <f t="shared" si="2"/>
        <v>2</v>
      </c>
      <c r="F28" s="26">
        <f t="shared" si="1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24</v>
      </c>
      <c r="B29" s="33" t="s">
        <v>36</v>
      </c>
      <c r="C29" s="25">
        <v>1</v>
      </c>
      <c r="D29" s="25">
        <v>0</v>
      </c>
      <c r="E29" s="25">
        <f t="shared" si="2"/>
        <v>1</v>
      </c>
      <c r="F29" s="26">
        <f t="shared" si="1"/>
        <v>0.1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24</v>
      </c>
      <c r="B30" s="33" t="s">
        <v>54</v>
      </c>
      <c r="C30" s="25">
        <v>1</v>
      </c>
      <c r="D30" s="25">
        <v>0</v>
      </c>
      <c r="E30" s="25">
        <f t="shared" si="2"/>
        <v>1</v>
      </c>
      <c r="F30" s="64">
        <f t="shared" si="1"/>
        <v>0.1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24</v>
      </c>
      <c r="B31" s="65" t="s">
        <v>40</v>
      </c>
      <c r="C31" s="25">
        <v>0</v>
      </c>
      <c r="D31" s="25">
        <v>1</v>
      </c>
      <c r="E31" s="25">
        <f t="shared" si="2"/>
        <v>1</v>
      </c>
      <c r="F31" s="26">
        <f t="shared" si="1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24</v>
      </c>
      <c r="B32" s="24" t="s">
        <v>39</v>
      </c>
      <c r="C32" s="25">
        <v>1</v>
      </c>
      <c r="D32" s="25">
        <v>0</v>
      </c>
      <c r="E32" s="25">
        <f t="shared" si="2"/>
        <v>1</v>
      </c>
      <c r="F32" s="26">
        <f t="shared" si="1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24</v>
      </c>
      <c r="B33" s="24" t="s">
        <v>37</v>
      </c>
      <c r="C33" s="25">
        <v>0</v>
      </c>
      <c r="D33" s="25">
        <v>1</v>
      </c>
      <c r="E33" s="25">
        <f t="shared" si="2"/>
        <v>1</v>
      </c>
      <c r="F33" s="55">
        <f t="shared" si="1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24</v>
      </c>
      <c r="B34" s="65" t="s">
        <v>38</v>
      </c>
      <c r="C34" s="25">
        <v>1</v>
      </c>
      <c r="D34" s="25">
        <v>0</v>
      </c>
      <c r="E34" s="25">
        <f t="shared" si="2"/>
        <v>1</v>
      </c>
      <c r="F34" s="55">
        <f>ROUND(E34/$E$39,3)*100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24</v>
      </c>
      <c r="B35" s="33" t="s">
        <v>50</v>
      </c>
      <c r="C35" s="25">
        <v>1</v>
      </c>
      <c r="D35" s="25">
        <v>0</v>
      </c>
      <c r="E35" s="25">
        <f t="shared" si="2"/>
        <v>1</v>
      </c>
      <c r="F35" s="64">
        <f t="shared" si="1"/>
        <v>0.1</v>
      </c>
      <c r="G35" s="61"/>
      <c r="H35" s="30"/>
      <c r="J35" s="62"/>
      <c r="K35" s="62"/>
      <c r="L35" s="62"/>
      <c r="M35" s="63"/>
    </row>
    <row r="36" spans="1:29" ht="20.100000000000001" customHeight="1" x14ac:dyDescent="0.15">
      <c r="A36" s="23">
        <f t="shared" si="0"/>
        <v>24</v>
      </c>
      <c r="B36" s="24" t="s">
        <v>58</v>
      </c>
      <c r="C36" s="25">
        <v>1</v>
      </c>
      <c r="D36" s="25">
        <v>0</v>
      </c>
      <c r="E36" s="25">
        <f t="shared" si="2"/>
        <v>1</v>
      </c>
      <c r="F36" s="64">
        <f t="shared" si="1"/>
        <v>0.1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32</v>
      </c>
      <c r="B37" s="33" t="s">
        <v>43</v>
      </c>
      <c r="C37" s="25">
        <v>0</v>
      </c>
      <c r="D37" s="25">
        <v>0</v>
      </c>
      <c r="E37" s="25">
        <f t="shared" si="2"/>
        <v>0</v>
      </c>
      <c r="F37" s="64">
        <f>ROUND(E37/$E$39,3)*100</f>
        <v>0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32</v>
      </c>
      <c r="B38" s="24" t="s">
        <v>44</v>
      </c>
      <c r="C38" s="25">
        <v>0</v>
      </c>
      <c r="D38" s="25">
        <v>0</v>
      </c>
      <c r="E38" s="25">
        <f t="shared" si="2"/>
        <v>0</v>
      </c>
      <c r="F38" s="26">
        <f t="shared" si="1"/>
        <v>0</v>
      </c>
      <c r="G38" s="61"/>
      <c r="H38" s="30"/>
      <c r="J38" s="62"/>
      <c r="K38" s="62"/>
      <c r="L38" s="62"/>
      <c r="M38" s="63"/>
    </row>
    <row r="39" spans="1:29" ht="20.100000000000001" customHeight="1" x14ac:dyDescent="0.15">
      <c r="A39" s="66"/>
      <c r="B39" s="65" t="s">
        <v>45</v>
      </c>
      <c r="C39" s="67">
        <f>SUM(C6:C38)</f>
        <v>611</v>
      </c>
      <c r="D39" s="67">
        <f>SUM(D6:D38)</f>
        <v>460</v>
      </c>
      <c r="E39" s="67">
        <f>SUM(E6:E38)</f>
        <v>1071</v>
      </c>
      <c r="F39" s="68">
        <f>SUM(F6:F38)</f>
        <v>100.29999999999994</v>
      </c>
      <c r="G39" s="61"/>
      <c r="H39" s="30"/>
      <c r="I39" s="32" t="s">
        <v>46</v>
      </c>
      <c r="J39" s="62"/>
      <c r="K39" s="62"/>
      <c r="L39" s="62"/>
      <c r="M39" s="63"/>
    </row>
    <row r="40" spans="1:29" ht="18" customHeight="1" x14ac:dyDescent="0.15">
      <c r="A40" s="29"/>
      <c r="B40" s="27"/>
      <c r="C40" s="69"/>
      <c r="D40" s="69"/>
      <c r="E40" s="20"/>
      <c r="F40" s="29"/>
      <c r="G40" s="66"/>
      <c r="H40" s="30"/>
      <c r="I40" s="70" t="s">
        <v>47</v>
      </c>
      <c r="J40" s="49"/>
      <c r="K40" s="49"/>
      <c r="L40" s="49"/>
      <c r="M40" s="49"/>
    </row>
    <row r="41" spans="1:29" ht="18" customHeight="1" x14ac:dyDescent="0.15">
      <c r="A41" s="29"/>
      <c r="B41" s="27"/>
      <c r="C41" s="69"/>
      <c r="D41" s="69"/>
      <c r="E41" s="20"/>
      <c r="F41" s="29"/>
      <c r="G41" s="29"/>
      <c r="H41" s="30"/>
      <c r="I41" s="70" t="s">
        <v>52</v>
      </c>
      <c r="J41" s="49"/>
      <c r="K41" s="49"/>
      <c r="L41" s="49"/>
      <c r="M41" s="49"/>
    </row>
    <row r="42" spans="1:29" ht="18" customHeight="1" x14ac:dyDescent="0.15">
      <c r="A42" s="29"/>
      <c r="B42" s="27"/>
      <c r="C42" s="69"/>
      <c r="D42" s="69"/>
      <c r="E42" s="20"/>
      <c r="F42" s="29"/>
      <c r="G42" s="29"/>
      <c r="H42" s="30"/>
      <c r="V42" s="71"/>
      <c r="W42" s="71"/>
      <c r="X42" s="71"/>
      <c r="Y42" s="71"/>
      <c r="Z42" s="71"/>
      <c r="AA42" s="71"/>
      <c r="AB42" s="71"/>
      <c r="AC42" s="71"/>
    </row>
    <row r="43" spans="1:29" ht="18" customHeight="1" x14ac:dyDescent="0.15">
      <c r="A43" s="29"/>
      <c r="B43" s="72"/>
      <c r="C43" s="69"/>
      <c r="D43" s="69"/>
      <c r="E43" s="20"/>
      <c r="F43" s="29"/>
      <c r="G43" s="29"/>
      <c r="H43" s="30"/>
      <c r="Q43" s="71"/>
      <c r="R43" s="71"/>
      <c r="S43" s="71"/>
      <c r="T43" s="71"/>
      <c r="U43" s="71"/>
    </row>
    <row r="44" spans="1:29" ht="18" customHeight="1" x14ac:dyDescent="0.15">
      <c r="A44" s="66"/>
      <c r="B44" s="72"/>
      <c r="C44" s="69"/>
      <c r="D44" s="69"/>
      <c r="E44" s="69"/>
      <c r="F44" s="66"/>
      <c r="G44" s="29"/>
      <c r="H44" s="30"/>
    </row>
    <row r="45" spans="1:29" ht="18" customHeight="1" x14ac:dyDescent="0.15">
      <c r="A45" s="73"/>
      <c r="C45" s="73"/>
      <c r="D45" s="73"/>
      <c r="E45" s="73"/>
      <c r="F45" s="73"/>
      <c r="G45" s="66"/>
      <c r="H45" s="30"/>
    </row>
    <row r="46" spans="1:29" ht="18" customHeight="1" x14ac:dyDescent="0.15">
      <c r="G46" s="73"/>
      <c r="H46" s="74"/>
    </row>
    <row r="47" spans="1:29" ht="11.25" customHeight="1" x14ac:dyDescent="0.15">
      <c r="H47" s="73"/>
      <c r="N47" s="73"/>
      <c r="O47" s="73"/>
      <c r="P47" s="73"/>
      <c r="Q47" s="73"/>
    </row>
    <row r="49" spans="5:13" x14ac:dyDescent="0.15">
      <c r="I49" s="73"/>
      <c r="J49" s="73"/>
      <c r="K49" s="73"/>
      <c r="L49" s="73"/>
      <c r="M49" s="73"/>
    </row>
    <row r="52" spans="5:13" x14ac:dyDescent="0.15">
      <c r="E52" s="75"/>
    </row>
    <row r="57" spans="5:13" x14ac:dyDescent="0.15">
      <c r="K57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B10" zoomScale="85" zoomScaleNormal="85" workbookViewId="0">
      <selection activeCell="L23" sqref="L23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59</v>
      </c>
      <c r="F3" s="88"/>
      <c r="G3" s="5"/>
      <c r="H3" s="6"/>
      <c r="I3" s="6"/>
      <c r="J3" s="6"/>
      <c r="K3" s="6"/>
      <c r="L3" s="6"/>
      <c r="M3" s="6"/>
      <c r="N3" s="89"/>
      <c r="O3" s="89"/>
      <c r="P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9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221</v>
      </c>
      <c r="D6" s="25">
        <v>100</v>
      </c>
      <c r="E6" s="25">
        <f>SUM(C6:D6)</f>
        <v>321</v>
      </c>
      <c r="F6" s="26">
        <f t="shared" ref="F6:F38" si="1">ROUND(E6/$E$39,3)*100</f>
        <v>29.099999999999998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12</v>
      </c>
      <c r="C7" s="25">
        <v>91</v>
      </c>
      <c r="D7" s="25">
        <v>104</v>
      </c>
      <c r="E7" s="25">
        <f t="shared" ref="E7:E38" si="2">SUM(C7:D7)</f>
        <v>195</v>
      </c>
      <c r="F7" s="26">
        <f t="shared" si="1"/>
        <v>17.7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11</v>
      </c>
      <c r="C8" s="25">
        <v>70</v>
      </c>
      <c r="D8" s="25">
        <v>119</v>
      </c>
      <c r="E8" s="25">
        <f t="shared" si="2"/>
        <v>189</v>
      </c>
      <c r="F8" s="26">
        <f t="shared" si="1"/>
        <v>17.100000000000001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120</v>
      </c>
      <c r="D9" s="25">
        <v>36</v>
      </c>
      <c r="E9" s="25">
        <f t="shared" si="2"/>
        <v>156</v>
      </c>
      <c r="F9" s="26">
        <f t="shared" si="1"/>
        <v>14.099999999999998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28</v>
      </c>
      <c r="D10" s="25">
        <v>75</v>
      </c>
      <c r="E10" s="25">
        <f t="shared" si="2"/>
        <v>103</v>
      </c>
      <c r="F10" s="26">
        <f t="shared" si="1"/>
        <v>9.3000000000000007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14</v>
      </c>
      <c r="D11" s="25">
        <v>8</v>
      </c>
      <c r="E11" s="25">
        <f t="shared" si="2"/>
        <v>22</v>
      </c>
      <c r="F11" s="26">
        <f t="shared" si="1"/>
        <v>2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18</v>
      </c>
      <c r="C12" s="25">
        <v>7</v>
      </c>
      <c r="D12" s="25">
        <v>6</v>
      </c>
      <c r="E12" s="25">
        <f t="shared" si="2"/>
        <v>13</v>
      </c>
      <c r="F12" s="26">
        <f t="shared" si="1"/>
        <v>1.2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19</v>
      </c>
      <c r="C13" s="25">
        <v>11</v>
      </c>
      <c r="D13" s="25">
        <v>0</v>
      </c>
      <c r="E13" s="25">
        <f t="shared" si="2"/>
        <v>11</v>
      </c>
      <c r="F13" s="26">
        <f t="shared" si="1"/>
        <v>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8</v>
      </c>
      <c r="B14" s="33" t="s">
        <v>17</v>
      </c>
      <c r="C14" s="25">
        <v>1</v>
      </c>
      <c r="D14" s="25">
        <v>10</v>
      </c>
      <c r="E14" s="25">
        <f t="shared" si="2"/>
        <v>11</v>
      </c>
      <c r="F14" s="26">
        <f t="shared" si="1"/>
        <v>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8</v>
      </c>
      <c r="B15" s="36" t="s">
        <v>22</v>
      </c>
      <c r="C15" s="37">
        <v>10</v>
      </c>
      <c r="D15" s="37">
        <v>1</v>
      </c>
      <c r="E15" s="37">
        <f t="shared" si="2"/>
        <v>11</v>
      </c>
      <c r="F15" s="26">
        <f t="shared" si="1"/>
        <v>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20</v>
      </c>
      <c r="C16" s="25">
        <v>9</v>
      </c>
      <c r="D16" s="25">
        <v>1</v>
      </c>
      <c r="E16" s="25">
        <f t="shared" si="2"/>
        <v>10</v>
      </c>
      <c r="F16" s="26">
        <f t="shared" si="1"/>
        <v>0.89999999999999991</v>
      </c>
      <c r="G16" s="29"/>
      <c r="H16" s="38" t="s">
        <v>21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9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16</v>
      </c>
      <c r="C17" s="25">
        <v>6</v>
      </c>
      <c r="D17" s="25">
        <v>3</v>
      </c>
      <c r="E17" s="25">
        <f t="shared" si="2"/>
        <v>9</v>
      </c>
      <c r="F17" s="26">
        <f t="shared" si="1"/>
        <v>0.8</v>
      </c>
      <c r="G17" s="29"/>
      <c r="H17" s="42">
        <v>1</v>
      </c>
      <c r="I17" s="43" t="s">
        <v>10</v>
      </c>
      <c r="J17" s="44">
        <v>221</v>
      </c>
      <c r="K17" s="44">
        <v>100</v>
      </c>
      <c r="L17" s="44">
        <v>321</v>
      </c>
      <c r="M17" s="45">
        <f>ROUND(L17/$E$39,3)*100</f>
        <v>29.099999999999998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26</v>
      </c>
      <c r="C18" s="25">
        <v>6</v>
      </c>
      <c r="D18" s="25">
        <v>1</v>
      </c>
      <c r="E18" s="25">
        <f t="shared" si="2"/>
        <v>7</v>
      </c>
      <c r="F18" s="26">
        <f t="shared" si="1"/>
        <v>0.6</v>
      </c>
      <c r="G18" s="29"/>
      <c r="H18" s="42">
        <v>2</v>
      </c>
      <c r="I18" s="46" t="s">
        <v>12</v>
      </c>
      <c r="J18" s="47">
        <v>91</v>
      </c>
      <c r="K18" s="47">
        <v>104</v>
      </c>
      <c r="L18" s="44">
        <v>195</v>
      </c>
      <c r="M18" s="48">
        <f t="shared" ref="M18:M25" si="3">ROUND(L18/$E$39,3)*100</f>
        <v>17.7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24</v>
      </c>
      <c r="C19" s="25">
        <v>6</v>
      </c>
      <c r="D19" s="25">
        <v>0</v>
      </c>
      <c r="E19" s="25">
        <f t="shared" si="2"/>
        <v>6</v>
      </c>
      <c r="F19" s="26">
        <f t="shared" si="1"/>
        <v>0.5</v>
      </c>
      <c r="G19" s="29"/>
      <c r="H19" s="42">
        <v>3</v>
      </c>
      <c r="I19" s="46" t="s">
        <v>11</v>
      </c>
      <c r="J19" s="47">
        <v>70</v>
      </c>
      <c r="K19" s="47">
        <v>119</v>
      </c>
      <c r="L19" s="44">
        <v>189</v>
      </c>
      <c r="M19" s="48">
        <f t="shared" si="3"/>
        <v>17.100000000000001</v>
      </c>
      <c r="N19" s="22"/>
      <c r="O19" s="8"/>
      <c r="P19" s="8"/>
    </row>
    <row r="20" spans="1:19" ht="20.100000000000001" customHeight="1" x14ac:dyDescent="0.15">
      <c r="A20" s="23">
        <f t="shared" si="0"/>
        <v>14</v>
      </c>
      <c r="B20" s="24" t="s">
        <v>23</v>
      </c>
      <c r="C20" s="25">
        <v>2</v>
      </c>
      <c r="D20" s="25">
        <v>4</v>
      </c>
      <c r="E20" s="25">
        <f t="shared" si="2"/>
        <v>6</v>
      </c>
      <c r="F20" s="26">
        <f t="shared" si="1"/>
        <v>0.5</v>
      </c>
      <c r="G20" s="29"/>
      <c r="H20" s="42">
        <v>4</v>
      </c>
      <c r="I20" s="46" t="s">
        <v>13</v>
      </c>
      <c r="J20" s="47">
        <v>120</v>
      </c>
      <c r="K20" s="47">
        <v>36</v>
      </c>
      <c r="L20" s="44">
        <v>156</v>
      </c>
      <c r="M20" s="48">
        <f t="shared" si="3"/>
        <v>14.099999999999998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27</v>
      </c>
      <c r="C21" s="25">
        <v>3</v>
      </c>
      <c r="D21" s="25">
        <v>1</v>
      </c>
      <c r="E21" s="25">
        <f t="shared" si="2"/>
        <v>4</v>
      </c>
      <c r="F21" s="26">
        <f t="shared" si="1"/>
        <v>0.4</v>
      </c>
      <c r="G21" s="29"/>
      <c r="H21" s="42">
        <v>5</v>
      </c>
      <c r="I21" s="46" t="s">
        <v>14</v>
      </c>
      <c r="J21" s="47">
        <v>28</v>
      </c>
      <c r="K21" s="47">
        <v>75</v>
      </c>
      <c r="L21" s="44">
        <v>103</v>
      </c>
      <c r="M21" s="48">
        <f t="shared" si="3"/>
        <v>9.3000000000000007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28</v>
      </c>
      <c r="C22" s="25">
        <v>3</v>
      </c>
      <c r="D22" s="25">
        <v>0</v>
      </c>
      <c r="E22" s="25">
        <f t="shared" si="2"/>
        <v>3</v>
      </c>
      <c r="F22" s="26">
        <f t="shared" si="1"/>
        <v>0.3</v>
      </c>
      <c r="G22" s="29"/>
      <c r="H22" s="42">
        <v>6</v>
      </c>
      <c r="I22" s="46" t="s">
        <v>15</v>
      </c>
      <c r="J22" s="47">
        <v>14</v>
      </c>
      <c r="K22" s="47">
        <v>8</v>
      </c>
      <c r="L22" s="44">
        <v>22</v>
      </c>
      <c r="M22" s="48">
        <f t="shared" si="3"/>
        <v>2</v>
      </c>
      <c r="O22" s="8"/>
      <c r="P22" s="8"/>
    </row>
    <row r="23" spans="1:19" ht="20.100000000000001" customHeight="1" x14ac:dyDescent="0.15">
      <c r="A23" s="23">
        <f t="shared" si="0"/>
        <v>17</v>
      </c>
      <c r="B23" s="24" t="s">
        <v>40</v>
      </c>
      <c r="C23" s="25">
        <v>1</v>
      </c>
      <c r="D23" s="25">
        <v>2</v>
      </c>
      <c r="E23" s="25">
        <f t="shared" si="2"/>
        <v>3</v>
      </c>
      <c r="F23" s="26">
        <f t="shared" si="1"/>
        <v>0.3</v>
      </c>
      <c r="G23" s="29"/>
      <c r="H23" s="42">
        <v>7</v>
      </c>
      <c r="I23" s="46" t="s">
        <v>18</v>
      </c>
      <c r="J23" s="47">
        <v>7</v>
      </c>
      <c r="K23" s="47">
        <v>6</v>
      </c>
      <c r="L23" s="44">
        <v>13</v>
      </c>
      <c r="M23" s="48">
        <f t="shared" si="3"/>
        <v>1.2</v>
      </c>
      <c r="O23" s="8"/>
      <c r="P23" s="8"/>
    </row>
    <row r="24" spans="1:19" ht="20.100000000000001" customHeight="1" x14ac:dyDescent="0.15">
      <c r="A24" s="23">
        <f t="shared" si="0"/>
        <v>17</v>
      </c>
      <c r="B24" s="24" t="s">
        <v>30</v>
      </c>
      <c r="C24" s="25">
        <v>2</v>
      </c>
      <c r="D24" s="25">
        <v>1</v>
      </c>
      <c r="E24" s="25">
        <f t="shared" si="2"/>
        <v>3</v>
      </c>
      <c r="F24" s="26">
        <f t="shared" si="1"/>
        <v>0.3</v>
      </c>
      <c r="G24" s="29"/>
      <c r="H24" s="42">
        <v>8</v>
      </c>
      <c r="I24" s="46" t="s">
        <v>19</v>
      </c>
      <c r="J24" s="47">
        <v>11</v>
      </c>
      <c r="K24" s="47">
        <v>0</v>
      </c>
      <c r="L24" s="44">
        <v>11</v>
      </c>
      <c r="M24" s="48">
        <f t="shared" si="3"/>
        <v>1</v>
      </c>
      <c r="O24" s="8"/>
      <c r="P24" s="8"/>
    </row>
    <row r="25" spans="1:19" ht="20.100000000000001" customHeight="1" x14ac:dyDescent="0.15">
      <c r="A25" s="23">
        <f t="shared" si="0"/>
        <v>17</v>
      </c>
      <c r="B25" s="24" t="s">
        <v>25</v>
      </c>
      <c r="C25" s="25">
        <v>3</v>
      </c>
      <c r="D25" s="25">
        <v>0</v>
      </c>
      <c r="E25" s="25">
        <f t="shared" si="2"/>
        <v>3</v>
      </c>
      <c r="F25" s="26">
        <f t="shared" si="1"/>
        <v>0.3</v>
      </c>
      <c r="G25" s="29"/>
      <c r="H25" s="51"/>
      <c r="I25" s="52" t="s">
        <v>17</v>
      </c>
      <c r="J25" s="53">
        <v>1</v>
      </c>
      <c r="K25" s="53">
        <v>10</v>
      </c>
      <c r="L25" s="54">
        <v>11</v>
      </c>
      <c r="M25" s="48">
        <f t="shared" si="3"/>
        <v>1</v>
      </c>
      <c r="O25" s="8"/>
      <c r="P25" s="8"/>
    </row>
    <row r="26" spans="1:19" ht="20.100000000000001" customHeight="1" x14ac:dyDescent="0.15">
      <c r="A26" s="23">
        <f t="shared" si="0"/>
        <v>17</v>
      </c>
      <c r="B26" s="24" t="s">
        <v>31</v>
      </c>
      <c r="C26" s="25">
        <v>2</v>
      </c>
      <c r="D26" s="25">
        <v>1</v>
      </c>
      <c r="E26" s="25">
        <f t="shared" si="2"/>
        <v>3</v>
      </c>
      <c r="F26" s="55">
        <f t="shared" si="1"/>
        <v>0.3</v>
      </c>
      <c r="G26" s="29"/>
      <c r="H26" s="56"/>
      <c r="I26" s="57" t="s">
        <v>32</v>
      </c>
      <c r="J26" s="58">
        <v>62</v>
      </c>
      <c r="K26" s="58">
        <v>20</v>
      </c>
      <c r="L26" s="59">
        <f>SUM(J26:K26)</f>
        <v>82</v>
      </c>
      <c r="M26" s="60">
        <f>ROUND(L26/$E$39,3)*100</f>
        <v>7.3999999999999995</v>
      </c>
      <c r="O26" s="8"/>
      <c r="P26" s="8"/>
    </row>
    <row r="27" spans="1:19" ht="20.100000000000001" customHeight="1" x14ac:dyDescent="0.15">
      <c r="A27" s="23">
        <f t="shared" si="0"/>
        <v>17</v>
      </c>
      <c r="B27" s="24" t="s">
        <v>29</v>
      </c>
      <c r="C27" s="25">
        <v>2</v>
      </c>
      <c r="D27" s="25">
        <v>1</v>
      </c>
      <c r="E27" s="25">
        <f t="shared" si="2"/>
        <v>3</v>
      </c>
      <c r="F27" s="26">
        <f t="shared" si="1"/>
        <v>0.3</v>
      </c>
      <c r="G27" s="61"/>
      <c r="H27" s="30"/>
      <c r="J27" s="62">
        <f>SUM(J17:J26)</f>
        <v>625</v>
      </c>
      <c r="K27" s="62">
        <f>SUM(K17:K26)</f>
        <v>478</v>
      </c>
      <c r="L27" s="62">
        <f>SUM(L17:L26)</f>
        <v>1103</v>
      </c>
      <c r="M27" s="63">
        <f>SUM(M17:M26)</f>
        <v>99.9</v>
      </c>
      <c r="O27" s="8"/>
      <c r="P27" s="8"/>
    </row>
    <row r="28" spans="1:19" ht="20.100000000000001" customHeight="1" x14ac:dyDescent="0.15">
      <c r="A28" s="23">
        <f t="shared" si="0"/>
        <v>23</v>
      </c>
      <c r="B28" s="33" t="s">
        <v>33</v>
      </c>
      <c r="C28" s="25">
        <v>0</v>
      </c>
      <c r="D28" s="25">
        <v>2</v>
      </c>
      <c r="E28" s="25">
        <f t="shared" si="2"/>
        <v>2</v>
      </c>
      <c r="F28" s="26">
        <f t="shared" si="1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23</v>
      </c>
      <c r="B29" s="33" t="s">
        <v>34</v>
      </c>
      <c r="C29" s="25">
        <v>1</v>
      </c>
      <c r="D29" s="25">
        <v>1</v>
      </c>
      <c r="E29" s="25">
        <f t="shared" si="2"/>
        <v>2</v>
      </c>
      <c r="F29" s="26">
        <f t="shared" si="1"/>
        <v>0.2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25</v>
      </c>
      <c r="B30" s="33" t="s">
        <v>58</v>
      </c>
      <c r="C30" s="25">
        <v>1</v>
      </c>
      <c r="D30" s="25">
        <v>0</v>
      </c>
      <c r="E30" s="25">
        <f t="shared" si="2"/>
        <v>1</v>
      </c>
      <c r="F30" s="64">
        <f t="shared" si="1"/>
        <v>0.1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25</v>
      </c>
      <c r="B31" s="65" t="s">
        <v>39</v>
      </c>
      <c r="C31" s="25">
        <v>1</v>
      </c>
      <c r="D31" s="25">
        <v>0</v>
      </c>
      <c r="E31" s="25">
        <f t="shared" si="2"/>
        <v>1</v>
      </c>
      <c r="F31" s="26">
        <f t="shared" si="1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25</v>
      </c>
      <c r="B32" s="24" t="s">
        <v>36</v>
      </c>
      <c r="C32" s="25">
        <v>1</v>
      </c>
      <c r="D32" s="25">
        <v>0</v>
      </c>
      <c r="E32" s="25">
        <f t="shared" si="2"/>
        <v>1</v>
      </c>
      <c r="F32" s="26">
        <f t="shared" si="1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25</v>
      </c>
      <c r="B33" s="24" t="s">
        <v>38</v>
      </c>
      <c r="C33" s="25">
        <v>1</v>
      </c>
      <c r="D33" s="25">
        <v>0</v>
      </c>
      <c r="E33" s="25">
        <f t="shared" si="2"/>
        <v>1</v>
      </c>
      <c r="F33" s="55">
        <f t="shared" si="1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25</v>
      </c>
      <c r="B34" s="65" t="s">
        <v>37</v>
      </c>
      <c r="C34" s="25">
        <v>0</v>
      </c>
      <c r="D34" s="25">
        <v>1</v>
      </c>
      <c r="E34" s="25">
        <f t="shared" si="2"/>
        <v>1</v>
      </c>
      <c r="F34" s="55">
        <f>ROUND(E34/$E$39,3)*100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25</v>
      </c>
      <c r="B35" s="33" t="s">
        <v>54</v>
      </c>
      <c r="C35" s="25">
        <v>1</v>
      </c>
      <c r="D35" s="25">
        <v>0</v>
      </c>
      <c r="E35" s="25">
        <f t="shared" si="2"/>
        <v>1</v>
      </c>
      <c r="F35" s="64">
        <f t="shared" si="1"/>
        <v>0.1</v>
      </c>
      <c r="G35" s="61"/>
      <c r="H35" s="30"/>
      <c r="J35" s="62"/>
      <c r="K35" s="62"/>
      <c r="L35" s="62"/>
      <c r="M35" s="63"/>
    </row>
    <row r="36" spans="1:29" ht="20.100000000000001" customHeight="1" x14ac:dyDescent="0.15">
      <c r="A36" s="23">
        <f t="shared" si="0"/>
        <v>25</v>
      </c>
      <c r="B36" s="24" t="s">
        <v>60</v>
      </c>
      <c r="C36" s="25">
        <v>1</v>
      </c>
      <c r="D36" s="25">
        <v>0</v>
      </c>
      <c r="E36" s="25">
        <f t="shared" si="2"/>
        <v>1</v>
      </c>
      <c r="F36" s="64">
        <f t="shared" si="1"/>
        <v>0.1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32</v>
      </c>
      <c r="B37" s="33" t="s">
        <v>43</v>
      </c>
      <c r="C37" s="25">
        <v>0</v>
      </c>
      <c r="D37" s="25">
        <v>0</v>
      </c>
      <c r="E37" s="25">
        <f t="shared" si="2"/>
        <v>0</v>
      </c>
      <c r="F37" s="64">
        <f>ROUND(E37/$E$39,3)*100</f>
        <v>0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32</v>
      </c>
      <c r="B38" s="24" t="s">
        <v>44</v>
      </c>
      <c r="C38" s="25">
        <v>0</v>
      </c>
      <c r="D38" s="25">
        <v>0</v>
      </c>
      <c r="E38" s="25">
        <f t="shared" si="2"/>
        <v>0</v>
      </c>
      <c r="F38" s="26">
        <f t="shared" si="1"/>
        <v>0</v>
      </c>
      <c r="G38" s="61"/>
      <c r="H38" s="30"/>
      <c r="J38" s="62"/>
      <c r="K38" s="62"/>
      <c r="L38" s="62"/>
      <c r="M38" s="63"/>
    </row>
    <row r="39" spans="1:29" ht="20.100000000000001" customHeight="1" x14ac:dyDescent="0.15">
      <c r="A39" s="66"/>
      <c r="B39" s="65" t="s">
        <v>45</v>
      </c>
      <c r="C39" s="67">
        <f>SUM(C6:C38)</f>
        <v>625</v>
      </c>
      <c r="D39" s="67">
        <f>SUM(D6:D38)</f>
        <v>478</v>
      </c>
      <c r="E39" s="67">
        <f>SUM(E6:E38)</f>
        <v>1103</v>
      </c>
      <c r="F39" s="68">
        <f>SUM(F6:F38)</f>
        <v>100.09999999999995</v>
      </c>
      <c r="G39" s="61"/>
      <c r="H39" s="30"/>
      <c r="I39" s="32" t="s">
        <v>46</v>
      </c>
      <c r="J39" s="62"/>
      <c r="K39" s="62"/>
      <c r="L39" s="62"/>
      <c r="M39" s="63"/>
    </row>
    <row r="40" spans="1:29" ht="18" customHeight="1" x14ac:dyDescent="0.15">
      <c r="A40" s="29"/>
      <c r="B40" s="27"/>
      <c r="C40" s="69"/>
      <c r="D40" s="69"/>
      <c r="E40" s="20"/>
      <c r="F40" s="29"/>
      <c r="G40" s="66"/>
      <c r="H40" s="30"/>
      <c r="I40" s="70" t="s">
        <v>47</v>
      </c>
      <c r="J40" s="49"/>
      <c r="K40" s="49"/>
      <c r="L40" s="49"/>
      <c r="M40" s="49"/>
    </row>
    <row r="41" spans="1:29" ht="18" customHeight="1" x14ac:dyDescent="0.15">
      <c r="A41" s="29"/>
      <c r="B41" s="27"/>
      <c r="C41" s="69"/>
      <c r="D41" s="69"/>
      <c r="E41" s="20"/>
      <c r="F41" s="29"/>
      <c r="G41" s="29"/>
      <c r="H41" s="30"/>
      <c r="I41" s="70" t="s">
        <v>52</v>
      </c>
      <c r="J41" s="49"/>
      <c r="K41" s="49"/>
      <c r="L41" s="49"/>
      <c r="M41" s="49"/>
    </row>
    <row r="42" spans="1:29" ht="18" customHeight="1" x14ac:dyDescent="0.15">
      <c r="A42" s="29"/>
      <c r="B42" s="27"/>
      <c r="C42" s="69"/>
      <c r="D42" s="69"/>
      <c r="E42" s="20"/>
      <c r="F42" s="29"/>
      <c r="G42" s="29"/>
      <c r="H42" s="30"/>
      <c r="V42" s="71"/>
      <c r="W42" s="71"/>
      <c r="X42" s="71"/>
      <c r="Y42" s="71"/>
      <c r="Z42" s="71"/>
      <c r="AA42" s="71"/>
      <c r="AB42" s="71"/>
      <c r="AC42" s="71"/>
    </row>
    <row r="43" spans="1:29" ht="18" customHeight="1" x14ac:dyDescent="0.15">
      <c r="A43" s="29"/>
      <c r="B43" s="72"/>
      <c r="C43" s="69"/>
      <c r="D43" s="69"/>
      <c r="E43" s="20"/>
      <c r="F43" s="29"/>
      <c r="G43" s="29"/>
      <c r="H43" s="30"/>
      <c r="Q43" s="71"/>
      <c r="R43" s="71"/>
      <c r="S43" s="71"/>
      <c r="T43" s="71"/>
      <c r="U43" s="71"/>
    </row>
    <row r="44" spans="1:29" ht="18" customHeight="1" x14ac:dyDescent="0.15">
      <c r="A44" s="66"/>
      <c r="B44" s="72"/>
      <c r="C44" s="69"/>
      <c r="D44" s="69"/>
      <c r="E44" s="69"/>
      <c r="F44" s="66"/>
      <c r="G44" s="29"/>
      <c r="H44" s="30"/>
    </row>
    <row r="45" spans="1:29" ht="18" customHeight="1" x14ac:dyDescent="0.15">
      <c r="A45" s="73"/>
      <c r="C45" s="73"/>
      <c r="D45" s="73"/>
      <c r="E45" s="73"/>
      <c r="F45" s="73"/>
      <c r="G45" s="66"/>
      <c r="H45" s="30"/>
    </row>
    <row r="46" spans="1:29" ht="18" customHeight="1" x14ac:dyDescent="0.15">
      <c r="G46" s="73"/>
      <c r="H46" s="74"/>
    </row>
    <row r="47" spans="1:29" ht="11.25" customHeight="1" x14ac:dyDescent="0.15">
      <c r="H47" s="73"/>
      <c r="N47" s="73"/>
      <c r="O47" s="73"/>
      <c r="P47" s="73"/>
      <c r="Q47" s="73"/>
    </row>
    <row r="49" spans="5:13" x14ac:dyDescent="0.15">
      <c r="I49" s="73"/>
      <c r="J49" s="73"/>
      <c r="K49" s="73"/>
      <c r="L49" s="73"/>
      <c r="M49" s="73"/>
    </row>
    <row r="52" spans="5:13" x14ac:dyDescent="0.15">
      <c r="E52" s="75"/>
    </row>
    <row r="57" spans="5:13" x14ac:dyDescent="0.15">
      <c r="K57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opLeftCell="B1" zoomScale="85" zoomScaleNormal="85" workbookViewId="0">
      <selection activeCell="M19" sqref="M19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61</v>
      </c>
      <c r="F3" s="88"/>
      <c r="G3" s="5"/>
      <c r="H3" s="6"/>
      <c r="I3" s="6"/>
      <c r="J3" s="6"/>
      <c r="K3" s="6"/>
      <c r="L3" s="6"/>
      <c r="M3" s="6"/>
      <c r="N3" s="89"/>
      <c r="O3" s="89"/>
      <c r="P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62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221</v>
      </c>
      <c r="D6" s="25">
        <v>103</v>
      </c>
      <c r="E6" s="25">
        <f>SUM(C6:D6)</f>
        <v>324</v>
      </c>
      <c r="F6" s="26">
        <f t="shared" ref="F6:F36" si="1">ROUND(E6/$E$40,3)*100</f>
        <v>27.700000000000003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12</v>
      </c>
      <c r="C7" s="25">
        <v>91</v>
      </c>
      <c r="D7" s="25">
        <v>104</v>
      </c>
      <c r="E7" s="25">
        <f t="shared" ref="E7:E39" si="2">SUM(C7:D7)</f>
        <v>195</v>
      </c>
      <c r="F7" s="26">
        <f t="shared" si="1"/>
        <v>16.7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11</v>
      </c>
      <c r="C8" s="25">
        <v>67</v>
      </c>
      <c r="D8" s="25">
        <v>119</v>
      </c>
      <c r="E8" s="25">
        <f t="shared" si="2"/>
        <v>186</v>
      </c>
      <c r="F8" s="26">
        <f t="shared" si="1"/>
        <v>15.9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120</v>
      </c>
      <c r="D9" s="25">
        <v>32</v>
      </c>
      <c r="E9" s="25">
        <f t="shared" si="2"/>
        <v>152</v>
      </c>
      <c r="F9" s="26">
        <f t="shared" si="1"/>
        <v>13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28</v>
      </c>
      <c r="D10" s="25">
        <v>75</v>
      </c>
      <c r="E10" s="25">
        <f t="shared" si="2"/>
        <v>103</v>
      </c>
      <c r="F10" s="26">
        <f t="shared" si="1"/>
        <v>8.7999999999999989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22</v>
      </c>
      <c r="C11" s="25">
        <v>61</v>
      </c>
      <c r="D11" s="25">
        <v>6</v>
      </c>
      <c r="E11" s="25">
        <f t="shared" si="2"/>
        <v>67</v>
      </c>
      <c r="F11" s="26">
        <f t="shared" si="1"/>
        <v>5.7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14</v>
      </c>
      <c r="D12" s="25">
        <v>8</v>
      </c>
      <c r="E12" s="25">
        <f t="shared" si="2"/>
        <v>22</v>
      </c>
      <c r="F12" s="26">
        <f t="shared" si="1"/>
        <v>1.9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18</v>
      </c>
      <c r="C13" s="25">
        <v>8</v>
      </c>
      <c r="D13" s="25">
        <v>6</v>
      </c>
      <c r="E13" s="25">
        <f t="shared" si="2"/>
        <v>14</v>
      </c>
      <c r="F13" s="26">
        <f t="shared" si="1"/>
        <v>1.2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26</v>
      </c>
      <c r="C14" s="25">
        <v>10</v>
      </c>
      <c r="D14" s="25">
        <v>3</v>
      </c>
      <c r="E14" s="25">
        <f t="shared" si="2"/>
        <v>13</v>
      </c>
      <c r="F14" s="26">
        <f t="shared" si="1"/>
        <v>1.0999999999999999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17</v>
      </c>
      <c r="C15" s="37">
        <v>1</v>
      </c>
      <c r="D15" s="37">
        <v>10</v>
      </c>
      <c r="E15" s="37">
        <f t="shared" si="2"/>
        <v>11</v>
      </c>
      <c r="F15" s="26">
        <f t="shared" si="1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10</v>
      </c>
      <c r="B16" s="24" t="s">
        <v>19</v>
      </c>
      <c r="C16" s="25">
        <v>11</v>
      </c>
      <c r="D16" s="25">
        <v>0</v>
      </c>
      <c r="E16" s="25">
        <f t="shared" si="2"/>
        <v>11</v>
      </c>
      <c r="F16" s="26">
        <f t="shared" si="1"/>
        <v>0.89999999999999991</v>
      </c>
      <c r="G16" s="29"/>
      <c r="H16" s="38" t="s">
        <v>21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62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16</v>
      </c>
      <c r="C17" s="25">
        <v>7</v>
      </c>
      <c r="D17" s="25">
        <v>3</v>
      </c>
      <c r="E17" s="25">
        <f t="shared" si="2"/>
        <v>10</v>
      </c>
      <c r="F17" s="26">
        <f t="shared" si="1"/>
        <v>0.89999999999999991</v>
      </c>
      <c r="G17" s="29"/>
      <c r="H17" s="42">
        <v>1</v>
      </c>
      <c r="I17" s="43" t="s">
        <v>10</v>
      </c>
      <c r="J17" s="44">
        <v>221</v>
      </c>
      <c r="K17" s="44">
        <v>103</v>
      </c>
      <c r="L17" s="44">
        <v>324</v>
      </c>
      <c r="M17" s="45">
        <f>ROUND(L17/$E$40,3)*100</f>
        <v>27.700000000000003</v>
      </c>
      <c r="N17" s="22"/>
      <c r="O17" s="20"/>
      <c r="P17" s="8"/>
    </row>
    <row r="18" spans="1:19" ht="20.100000000000001" customHeight="1" x14ac:dyDescent="0.15">
      <c r="A18" s="23">
        <f t="shared" si="0"/>
        <v>12</v>
      </c>
      <c r="B18" s="24" t="s">
        <v>20</v>
      </c>
      <c r="C18" s="25">
        <v>9</v>
      </c>
      <c r="D18" s="25">
        <v>1</v>
      </c>
      <c r="E18" s="25">
        <f t="shared" si="2"/>
        <v>10</v>
      </c>
      <c r="F18" s="26">
        <f t="shared" si="1"/>
        <v>0.89999999999999991</v>
      </c>
      <c r="G18" s="29"/>
      <c r="H18" s="42">
        <v>2</v>
      </c>
      <c r="I18" s="46" t="s">
        <v>12</v>
      </c>
      <c r="J18" s="47">
        <v>91</v>
      </c>
      <c r="K18" s="47">
        <v>104</v>
      </c>
      <c r="L18" s="44">
        <v>195</v>
      </c>
      <c r="M18" s="48">
        <f t="shared" ref="M18:M25" si="3">ROUND(L18/$E$40,3)*100</f>
        <v>16.7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24</v>
      </c>
      <c r="C19" s="25">
        <v>6</v>
      </c>
      <c r="D19" s="25">
        <v>0</v>
      </c>
      <c r="E19" s="25">
        <f t="shared" si="2"/>
        <v>6</v>
      </c>
      <c r="F19" s="26">
        <f t="shared" si="1"/>
        <v>0.5</v>
      </c>
      <c r="G19" s="29"/>
      <c r="H19" s="42">
        <v>3</v>
      </c>
      <c r="I19" s="46" t="s">
        <v>11</v>
      </c>
      <c r="J19" s="47">
        <v>67</v>
      </c>
      <c r="K19" s="47">
        <v>119</v>
      </c>
      <c r="L19" s="44">
        <v>186</v>
      </c>
      <c r="M19" s="48">
        <f t="shared" si="3"/>
        <v>15.9</v>
      </c>
      <c r="N19" s="22"/>
      <c r="O19" s="8"/>
      <c r="P19" s="8"/>
    </row>
    <row r="20" spans="1:19" ht="20.100000000000001" customHeight="1" x14ac:dyDescent="0.15">
      <c r="A20" s="23">
        <f t="shared" si="0"/>
        <v>14</v>
      </c>
      <c r="B20" s="24" t="s">
        <v>23</v>
      </c>
      <c r="C20" s="25">
        <v>2</v>
      </c>
      <c r="D20" s="25">
        <v>4</v>
      </c>
      <c r="E20" s="25">
        <f t="shared" si="2"/>
        <v>6</v>
      </c>
      <c r="F20" s="26">
        <f t="shared" si="1"/>
        <v>0.5</v>
      </c>
      <c r="G20" s="29"/>
      <c r="H20" s="42">
        <v>4</v>
      </c>
      <c r="I20" s="46" t="s">
        <v>13</v>
      </c>
      <c r="J20" s="47">
        <v>120</v>
      </c>
      <c r="K20" s="47">
        <v>32</v>
      </c>
      <c r="L20" s="44">
        <v>152</v>
      </c>
      <c r="M20" s="48">
        <f t="shared" si="3"/>
        <v>13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27</v>
      </c>
      <c r="C21" s="25">
        <v>3</v>
      </c>
      <c r="D21" s="25">
        <v>2</v>
      </c>
      <c r="E21" s="25">
        <f t="shared" si="2"/>
        <v>5</v>
      </c>
      <c r="F21" s="26">
        <f t="shared" si="1"/>
        <v>0.4</v>
      </c>
      <c r="G21" s="29"/>
      <c r="H21" s="42">
        <v>5</v>
      </c>
      <c r="I21" s="46" t="s">
        <v>14</v>
      </c>
      <c r="J21" s="47">
        <v>28</v>
      </c>
      <c r="K21" s="47">
        <v>75</v>
      </c>
      <c r="L21" s="44">
        <v>103</v>
      </c>
      <c r="M21" s="48">
        <f t="shared" si="3"/>
        <v>8.7999999999999989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25</v>
      </c>
      <c r="C22" s="25">
        <v>3</v>
      </c>
      <c r="D22" s="25">
        <v>0</v>
      </c>
      <c r="E22" s="25">
        <f t="shared" si="2"/>
        <v>3</v>
      </c>
      <c r="F22" s="26">
        <f t="shared" si="1"/>
        <v>0.3</v>
      </c>
      <c r="G22" s="29"/>
      <c r="H22" s="42">
        <v>6</v>
      </c>
      <c r="I22" s="46" t="s">
        <v>22</v>
      </c>
      <c r="J22" s="47">
        <v>61</v>
      </c>
      <c r="K22" s="47">
        <v>6</v>
      </c>
      <c r="L22" s="44">
        <v>67</v>
      </c>
      <c r="M22" s="48">
        <f t="shared" si="3"/>
        <v>5.7</v>
      </c>
      <c r="O22" s="8"/>
      <c r="P22" s="8"/>
    </row>
    <row r="23" spans="1:19" ht="20.100000000000001" customHeight="1" x14ac:dyDescent="0.15">
      <c r="A23" s="23">
        <f t="shared" si="0"/>
        <v>17</v>
      </c>
      <c r="B23" s="24" t="s">
        <v>30</v>
      </c>
      <c r="C23" s="25">
        <v>2</v>
      </c>
      <c r="D23" s="25">
        <v>1</v>
      </c>
      <c r="E23" s="25">
        <f t="shared" si="2"/>
        <v>3</v>
      </c>
      <c r="F23" s="26">
        <f t="shared" si="1"/>
        <v>0.3</v>
      </c>
      <c r="G23" s="29"/>
      <c r="H23" s="42">
        <v>7</v>
      </c>
      <c r="I23" s="46" t="s">
        <v>15</v>
      </c>
      <c r="J23" s="47">
        <v>14</v>
      </c>
      <c r="K23" s="47">
        <v>8</v>
      </c>
      <c r="L23" s="44">
        <v>22</v>
      </c>
      <c r="M23" s="48">
        <f t="shared" si="3"/>
        <v>1.9</v>
      </c>
      <c r="O23" s="8"/>
      <c r="P23" s="8"/>
    </row>
    <row r="24" spans="1:19" ht="20.100000000000001" customHeight="1" x14ac:dyDescent="0.15">
      <c r="A24" s="23">
        <f t="shared" si="0"/>
        <v>17</v>
      </c>
      <c r="B24" s="24" t="s">
        <v>40</v>
      </c>
      <c r="C24" s="25">
        <v>1</v>
      </c>
      <c r="D24" s="25">
        <v>2</v>
      </c>
      <c r="E24" s="25">
        <f t="shared" si="2"/>
        <v>3</v>
      </c>
      <c r="F24" s="26">
        <f t="shared" si="1"/>
        <v>0.3</v>
      </c>
      <c r="G24" s="29"/>
      <c r="H24" s="42">
        <v>8</v>
      </c>
      <c r="I24" s="46" t="s">
        <v>18</v>
      </c>
      <c r="J24" s="47">
        <v>8</v>
      </c>
      <c r="K24" s="47">
        <v>6</v>
      </c>
      <c r="L24" s="44">
        <v>14</v>
      </c>
      <c r="M24" s="48">
        <f t="shared" si="3"/>
        <v>1.2</v>
      </c>
      <c r="O24" s="8"/>
      <c r="P24" s="8"/>
    </row>
    <row r="25" spans="1:19" ht="20.100000000000001" customHeight="1" x14ac:dyDescent="0.15">
      <c r="A25" s="23">
        <f t="shared" si="0"/>
        <v>17</v>
      </c>
      <c r="B25" s="24" t="s">
        <v>28</v>
      </c>
      <c r="C25" s="25">
        <v>3</v>
      </c>
      <c r="D25" s="25">
        <v>0</v>
      </c>
      <c r="E25" s="25">
        <f t="shared" si="2"/>
        <v>3</v>
      </c>
      <c r="F25" s="26">
        <f t="shared" si="1"/>
        <v>0.3</v>
      </c>
      <c r="G25" s="29"/>
      <c r="H25" s="51"/>
      <c r="I25" s="52" t="s">
        <v>26</v>
      </c>
      <c r="J25" s="53">
        <v>10</v>
      </c>
      <c r="K25" s="53">
        <v>3</v>
      </c>
      <c r="L25" s="54">
        <v>13</v>
      </c>
      <c r="M25" s="48">
        <f t="shared" si="3"/>
        <v>1.0999999999999999</v>
      </c>
      <c r="O25" s="8"/>
      <c r="P25" s="8"/>
    </row>
    <row r="26" spans="1:19" ht="20.100000000000001" customHeight="1" x14ac:dyDescent="0.15">
      <c r="A26" s="23">
        <f t="shared" si="0"/>
        <v>17</v>
      </c>
      <c r="B26" s="24" t="s">
        <v>31</v>
      </c>
      <c r="C26" s="25">
        <v>2</v>
      </c>
      <c r="D26" s="25">
        <v>1</v>
      </c>
      <c r="E26" s="25">
        <f t="shared" si="2"/>
        <v>3</v>
      </c>
      <c r="F26" s="55">
        <f t="shared" si="1"/>
        <v>0.3</v>
      </c>
      <c r="G26" s="29"/>
      <c r="H26" s="56"/>
      <c r="I26" s="57" t="s">
        <v>32</v>
      </c>
      <c r="J26" s="58">
        <f>C40-SUM(J17:J25)</f>
        <v>63</v>
      </c>
      <c r="K26" s="58">
        <f>D40-SUM(K17:K25)</f>
        <v>29</v>
      </c>
      <c r="L26" s="59">
        <f>SUM(J26:K26)</f>
        <v>92</v>
      </c>
      <c r="M26" s="60">
        <f>ROUND(L26/$E$40,3)*100</f>
        <v>7.9</v>
      </c>
      <c r="O26" s="8"/>
      <c r="P26" s="8"/>
    </row>
    <row r="27" spans="1:19" ht="20.100000000000001" customHeight="1" x14ac:dyDescent="0.15">
      <c r="A27" s="23">
        <f t="shared" si="0"/>
        <v>17</v>
      </c>
      <c r="B27" s="24" t="s">
        <v>29</v>
      </c>
      <c r="C27" s="25">
        <v>2</v>
      </c>
      <c r="D27" s="25">
        <v>1</v>
      </c>
      <c r="E27" s="25">
        <f t="shared" si="2"/>
        <v>3</v>
      </c>
      <c r="F27" s="26">
        <f t="shared" si="1"/>
        <v>0.3</v>
      </c>
      <c r="G27" s="61"/>
      <c r="H27" s="30"/>
      <c r="J27" s="62">
        <f>SUM(J17:J26)</f>
        <v>683</v>
      </c>
      <c r="K27" s="62">
        <f>SUM(K17:K26)</f>
        <v>485</v>
      </c>
      <c r="L27" s="62">
        <f>SUM(L17:L26)</f>
        <v>1168</v>
      </c>
      <c r="M27" s="63">
        <f>SUM(M17:M26)</f>
        <v>99.90000000000002</v>
      </c>
      <c r="O27" s="8"/>
      <c r="P27" s="8"/>
    </row>
    <row r="28" spans="1:19" ht="20.100000000000001" customHeight="1" x14ac:dyDescent="0.15">
      <c r="A28" s="23">
        <f t="shared" si="0"/>
        <v>23</v>
      </c>
      <c r="B28" s="33" t="s">
        <v>33</v>
      </c>
      <c r="C28" s="25">
        <v>0</v>
      </c>
      <c r="D28" s="25">
        <v>2</v>
      </c>
      <c r="E28" s="25">
        <f t="shared" si="2"/>
        <v>2</v>
      </c>
      <c r="F28" s="26">
        <f t="shared" si="1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23</v>
      </c>
      <c r="B29" s="33" t="s">
        <v>34</v>
      </c>
      <c r="C29" s="25">
        <v>1</v>
      </c>
      <c r="D29" s="25">
        <v>1</v>
      </c>
      <c r="E29" s="25">
        <f t="shared" si="2"/>
        <v>2</v>
      </c>
      <c r="F29" s="26">
        <f t="shared" si="1"/>
        <v>0.2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23</v>
      </c>
      <c r="B30" s="33" t="s">
        <v>63</v>
      </c>
      <c r="C30" s="25">
        <v>2</v>
      </c>
      <c r="D30" s="25">
        <v>0</v>
      </c>
      <c r="E30" s="25">
        <f t="shared" si="2"/>
        <v>2</v>
      </c>
      <c r="F30" s="64">
        <f t="shared" si="1"/>
        <v>0.2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26</v>
      </c>
      <c r="B31" s="65" t="s">
        <v>60</v>
      </c>
      <c r="C31" s="25">
        <v>1</v>
      </c>
      <c r="D31" s="25">
        <v>0</v>
      </c>
      <c r="E31" s="25">
        <f t="shared" si="2"/>
        <v>1</v>
      </c>
      <c r="F31" s="26">
        <f t="shared" si="1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26</v>
      </c>
      <c r="B32" s="24" t="s">
        <v>38</v>
      </c>
      <c r="C32" s="25">
        <v>1</v>
      </c>
      <c r="D32" s="25">
        <v>0</v>
      </c>
      <c r="E32" s="25">
        <f t="shared" si="2"/>
        <v>1</v>
      </c>
      <c r="F32" s="26">
        <f t="shared" si="1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26</v>
      </c>
      <c r="B33" s="24" t="s">
        <v>36</v>
      </c>
      <c r="C33" s="25">
        <v>1</v>
      </c>
      <c r="D33" s="25">
        <v>0</v>
      </c>
      <c r="E33" s="25">
        <f t="shared" si="2"/>
        <v>1</v>
      </c>
      <c r="F33" s="55">
        <f t="shared" si="1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26</v>
      </c>
      <c r="B34" s="65" t="s">
        <v>58</v>
      </c>
      <c r="C34" s="25">
        <v>1</v>
      </c>
      <c r="D34" s="25">
        <v>0</v>
      </c>
      <c r="E34" s="25">
        <f t="shared" si="2"/>
        <v>1</v>
      </c>
      <c r="F34" s="55">
        <f>ROUND(E34/$E$40,3)*100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26</v>
      </c>
      <c r="B35" s="33" t="s">
        <v>37</v>
      </c>
      <c r="C35" s="25">
        <v>0</v>
      </c>
      <c r="D35" s="25">
        <v>1</v>
      </c>
      <c r="E35" s="25">
        <f t="shared" si="2"/>
        <v>1</v>
      </c>
      <c r="F35" s="64">
        <f t="shared" si="1"/>
        <v>0.1</v>
      </c>
      <c r="G35" s="61"/>
      <c r="H35" s="30"/>
      <c r="J35" s="62"/>
      <c r="K35" s="62"/>
      <c r="L35" s="62"/>
      <c r="M35" s="63"/>
    </row>
    <row r="36" spans="1:29" ht="20.100000000000001" customHeight="1" x14ac:dyDescent="0.15">
      <c r="A36" s="23">
        <f t="shared" si="0"/>
        <v>26</v>
      </c>
      <c r="B36" s="24" t="s">
        <v>54</v>
      </c>
      <c r="C36" s="25">
        <v>1</v>
      </c>
      <c r="D36" s="25">
        <v>0</v>
      </c>
      <c r="E36" s="25">
        <f t="shared" si="2"/>
        <v>1</v>
      </c>
      <c r="F36" s="64">
        <f t="shared" si="1"/>
        <v>0.1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26</v>
      </c>
      <c r="B37" s="33" t="s">
        <v>39</v>
      </c>
      <c r="C37" s="25">
        <v>1</v>
      </c>
      <c r="D37" s="25">
        <v>0</v>
      </c>
      <c r="E37" s="25">
        <f t="shared" si="2"/>
        <v>1</v>
      </c>
      <c r="F37" s="64">
        <f>ROUND(E37/$E$40,3)*100</f>
        <v>0.1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26</v>
      </c>
      <c r="B38" s="24" t="s">
        <v>64</v>
      </c>
      <c r="C38" s="25">
        <v>1</v>
      </c>
      <c r="D38" s="25">
        <v>0</v>
      </c>
      <c r="E38" s="25">
        <f t="shared" si="2"/>
        <v>1</v>
      </c>
      <c r="F38" s="26">
        <f>ROUND(E38/$E$40,3)*100</f>
        <v>0.1</v>
      </c>
      <c r="G38" s="61"/>
      <c r="H38" s="30"/>
      <c r="J38" s="62"/>
      <c r="K38" s="62"/>
      <c r="L38" s="62"/>
      <c r="M38" s="63"/>
    </row>
    <row r="39" spans="1:29" ht="20.100000000000001" hidden="1" customHeight="1" x14ac:dyDescent="0.15">
      <c r="A39" s="23"/>
      <c r="B39" s="24" t="s">
        <v>50</v>
      </c>
      <c r="C39" s="25">
        <v>1</v>
      </c>
      <c r="D39" s="25">
        <v>0</v>
      </c>
      <c r="E39" s="25">
        <f t="shared" si="2"/>
        <v>1</v>
      </c>
      <c r="F39" s="26">
        <f>ROUND(E39/$E$40,3)*100</f>
        <v>0.1</v>
      </c>
      <c r="G39" s="61"/>
      <c r="H39" s="30"/>
      <c r="J39" s="62"/>
      <c r="K39" s="62"/>
      <c r="L39" s="62"/>
      <c r="M39" s="63"/>
    </row>
    <row r="40" spans="1:29" ht="20.100000000000001" customHeight="1" x14ac:dyDescent="0.15">
      <c r="A40" s="66"/>
      <c r="B40" s="65" t="s">
        <v>45</v>
      </c>
      <c r="C40" s="67">
        <f>SUM(C6:C39)</f>
        <v>683</v>
      </c>
      <c r="D40" s="67">
        <f>SUM(D6:D39)</f>
        <v>485</v>
      </c>
      <c r="E40" s="67">
        <f>SUM(E6:E39)</f>
        <v>1168</v>
      </c>
      <c r="F40" s="68">
        <f>SUM(F6:F39)</f>
        <v>100.29999999999998</v>
      </c>
      <c r="G40" s="61"/>
      <c r="H40" s="30"/>
      <c r="I40" s="32" t="s">
        <v>46</v>
      </c>
      <c r="J40" s="62"/>
      <c r="K40" s="62"/>
      <c r="L40" s="62"/>
      <c r="M40" s="63"/>
    </row>
    <row r="41" spans="1:29" ht="18" customHeight="1" x14ac:dyDescent="0.15">
      <c r="A41" s="29"/>
      <c r="B41" s="27"/>
      <c r="C41" s="69"/>
      <c r="D41" s="69"/>
      <c r="E41" s="20"/>
      <c r="F41" s="29"/>
      <c r="G41" s="66"/>
      <c r="H41" s="30"/>
      <c r="I41" s="70" t="s">
        <v>47</v>
      </c>
      <c r="J41" s="49"/>
      <c r="K41" s="49"/>
      <c r="L41" s="49"/>
      <c r="M41" s="49"/>
    </row>
    <row r="42" spans="1:29" ht="18" customHeight="1" x14ac:dyDescent="0.15">
      <c r="A42" s="29"/>
      <c r="B42" s="27"/>
      <c r="C42" s="69"/>
      <c r="D42" s="69"/>
      <c r="E42" s="20"/>
      <c r="F42" s="29"/>
      <c r="G42" s="29"/>
      <c r="H42" s="30"/>
      <c r="I42" s="70" t="s">
        <v>65</v>
      </c>
      <c r="J42" s="49"/>
      <c r="K42" s="49"/>
      <c r="L42" s="49"/>
      <c r="M42" s="49"/>
    </row>
    <row r="43" spans="1:29" ht="18" customHeight="1" x14ac:dyDescent="0.15">
      <c r="A43" s="29"/>
      <c r="B43" s="27"/>
      <c r="C43" s="69"/>
      <c r="D43" s="69"/>
      <c r="E43" s="20"/>
      <c r="F43" s="29"/>
      <c r="G43" s="29"/>
      <c r="H43" s="30"/>
      <c r="V43" s="71"/>
      <c r="W43" s="71"/>
      <c r="X43" s="71"/>
      <c r="Y43" s="71"/>
      <c r="Z43" s="71"/>
      <c r="AA43" s="71"/>
      <c r="AB43" s="71"/>
      <c r="AC43" s="71"/>
    </row>
    <row r="44" spans="1:29" ht="18" customHeight="1" x14ac:dyDescent="0.15">
      <c r="A44" s="29"/>
      <c r="B44" s="72"/>
      <c r="C44" s="69"/>
      <c r="D44" s="69"/>
      <c r="E44" s="20"/>
      <c r="F44" s="29"/>
      <c r="G44" s="29"/>
      <c r="H44" s="30"/>
      <c r="Q44" s="71"/>
      <c r="R44" s="71"/>
      <c r="S44" s="71"/>
      <c r="T44" s="71"/>
      <c r="U44" s="71"/>
    </row>
    <row r="45" spans="1:29" ht="18" customHeight="1" x14ac:dyDescent="0.15">
      <c r="A45" s="66"/>
      <c r="B45" s="72"/>
      <c r="C45" s="69"/>
      <c r="D45" s="69"/>
      <c r="E45" s="69"/>
      <c r="F45" s="66"/>
      <c r="G45" s="29"/>
      <c r="H45" s="30"/>
    </row>
    <row r="46" spans="1:29" ht="18" customHeight="1" x14ac:dyDescent="0.15">
      <c r="A46" s="73"/>
      <c r="C46" s="73"/>
      <c r="D46" s="73"/>
      <c r="E46" s="73"/>
      <c r="F46" s="73"/>
      <c r="G46" s="66"/>
      <c r="H46" s="30"/>
    </row>
    <row r="47" spans="1:29" ht="18" customHeight="1" x14ac:dyDescent="0.15">
      <c r="G47" s="73"/>
      <c r="H47" s="74"/>
    </row>
    <row r="48" spans="1:29" ht="11.25" customHeight="1" x14ac:dyDescent="0.15">
      <c r="H48" s="73"/>
      <c r="N48" s="73"/>
      <c r="O48" s="73"/>
      <c r="P48" s="73"/>
      <c r="Q48" s="73"/>
    </row>
    <row r="50" spans="5:13" x14ac:dyDescent="0.15">
      <c r="I50" s="73"/>
      <c r="J50" s="73"/>
      <c r="K50" s="73"/>
      <c r="L50" s="73"/>
      <c r="M50" s="73"/>
    </row>
    <row r="53" spans="5:13" x14ac:dyDescent="0.15">
      <c r="E53" s="75"/>
    </row>
    <row r="58" spans="5:13" x14ac:dyDescent="0.15">
      <c r="K58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opLeftCell="B1" zoomScale="85" zoomScaleNormal="85" workbookViewId="0">
      <selection activeCell="D12" sqref="D12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66</v>
      </c>
      <c r="F3" s="88"/>
      <c r="G3" s="5"/>
      <c r="H3" s="6"/>
      <c r="I3" s="6"/>
      <c r="J3" s="6"/>
      <c r="K3" s="6"/>
      <c r="L3" s="6"/>
      <c r="M3" s="6"/>
      <c r="N3" s="89"/>
      <c r="O3" s="89"/>
      <c r="P3" s="7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67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68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222</v>
      </c>
      <c r="D6" s="25">
        <v>116</v>
      </c>
      <c r="E6" s="25">
        <f>SUM(C6:D6)</f>
        <v>338</v>
      </c>
      <c r="F6" s="26">
        <f t="shared" ref="F6:F36" si="1">ROUND(E6/$E$40,3)*100</f>
        <v>27.800000000000004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12</v>
      </c>
      <c r="C7" s="25">
        <v>92</v>
      </c>
      <c r="D7" s="25">
        <v>103</v>
      </c>
      <c r="E7" s="25">
        <f t="shared" ref="E7:E39" si="2">SUM(C7:D7)</f>
        <v>195</v>
      </c>
      <c r="F7" s="26">
        <f t="shared" si="1"/>
        <v>16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11</v>
      </c>
      <c r="C8" s="25">
        <v>69</v>
      </c>
      <c r="D8" s="25">
        <v>121</v>
      </c>
      <c r="E8" s="25">
        <f t="shared" si="2"/>
        <v>190</v>
      </c>
      <c r="F8" s="26">
        <f t="shared" si="1"/>
        <v>15.6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150</v>
      </c>
      <c r="D9" s="25">
        <v>36</v>
      </c>
      <c r="E9" s="25">
        <f t="shared" si="2"/>
        <v>186</v>
      </c>
      <c r="F9" s="26">
        <f t="shared" si="1"/>
        <v>15.299999999999999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28</v>
      </c>
      <c r="D10" s="25">
        <v>73</v>
      </c>
      <c r="E10" s="25">
        <f t="shared" si="2"/>
        <v>101</v>
      </c>
      <c r="F10" s="26">
        <f t="shared" si="1"/>
        <v>8.3000000000000007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22</v>
      </c>
      <c r="C11" s="25">
        <v>52</v>
      </c>
      <c r="D11" s="25">
        <v>6</v>
      </c>
      <c r="E11" s="25">
        <f t="shared" si="2"/>
        <v>58</v>
      </c>
      <c r="F11" s="26">
        <f t="shared" si="1"/>
        <v>4.8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14</v>
      </c>
      <c r="D12" s="25">
        <v>8</v>
      </c>
      <c r="E12" s="25">
        <f t="shared" si="2"/>
        <v>22</v>
      </c>
      <c r="F12" s="26">
        <f t="shared" si="1"/>
        <v>1.7999999999999998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26</v>
      </c>
      <c r="C13" s="25">
        <v>12</v>
      </c>
      <c r="D13" s="25">
        <v>5</v>
      </c>
      <c r="E13" s="25">
        <f t="shared" si="2"/>
        <v>17</v>
      </c>
      <c r="F13" s="26">
        <f t="shared" si="1"/>
        <v>1.4000000000000001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18</v>
      </c>
      <c r="C14" s="25">
        <v>8</v>
      </c>
      <c r="D14" s="25">
        <v>6</v>
      </c>
      <c r="E14" s="25">
        <f t="shared" si="2"/>
        <v>14</v>
      </c>
      <c r="F14" s="26">
        <f t="shared" si="1"/>
        <v>1.0999999999999999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19</v>
      </c>
      <c r="C15" s="37">
        <v>11</v>
      </c>
      <c r="D15" s="37">
        <v>0</v>
      </c>
      <c r="E15" s="37">
        <f t="shared" si="2"/>
        <v>11</v>
      </c>
      <c r="F15" s="26">
        <f t="shared" si="1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10</v>
      </c>
      <c r="B16" s="24" t="s">
        <v>23</v>
      </c>
      <c r="C16" s="25">
        <v>4</v>
      </c>
      <c r="D16" s="25">
        <v>7</v>
      </c>
      <c r="E16" s="25">
        <f t="shared" si="2"/>
        <v>11</v>
      </c>
      <c r="F16" s="26">
        <f t="shared" si="1"/>
        <v>0.89999999999999991</v>
      </c>
      <c r="G16" s="29"/>
      <c r="H16" s="38" t="s">
        <v>69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68</v>
      </c>
      <c r="N16" s="22"/>
      <c r="O16" s="4"/>
      <c r="P16" s="8"/>
    </row>
    <row r="17" spans="1:19" ht="20.100000000000001" customHeight="1" thickTop="1" x14ac:dyDescent="0.15">
      <c r="A17" s="23">
        <f t="shared" si="0"/>
        <v>10</v>
      </c>
      <c r="B17" s="24" t="s">
        <v>16</v>
      </c>
      <c r="C17" s="25">
        <v>8</v>
      </c>
      <c r="D17" s="25">
        <v>3</v>
      </c>
      <c r="E17" s="25">
        <f t="shared" si="2"/>
        <v>11</v>
      </c>
      <c r="F17" s="26">
        <f t="shared" si="1"/>
        <v>0.89999999999999991</v>
      </c>
      <c r="G17" s="29"/>
      <c r="H17" s="42">
        <v>1</v>
      </c>
      <c r="I17" s="43" t="s">
        <v>10</v>
      </c>
      <c r="J17" s="44">
        <v>222</v>
      </c>
      <c r="K17" s="44">
        <v>116</v>
      </c>
      <c r="L17" s="44">
        <v>338</v>
      </c>
      <c r="M17" s="45">
        <f>ROUND(L17/$E$40,3)*100</f>
        <v>27.800000000000004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20</v>
      </c>
      <c r="C18" s="25">
        <v>9</v>
      </c>
      <c r="D18" s="25">
        <v>1</v>
      </c>
      <c r="E18" s="25">
        <f t="shared" si="2"/>
        <v>10</v>
      </c>
      <c r="F18" s="26">
        <f t="shared" si="1"/>
        <v>0.8</v>
      </c>
      <c r="G18" s="29"/>
      <c r="H18" s="42">
        <v>2</v>
      </c>
      <c r="I18" s="46" t="s">
        <v>12</v>
      </c>
      <c r="J18" s="47">
        <v>92</v>
      </c>
      <c r="K18" s="47">
        <v>103</v>
      </c>
      <c r="L18" s="44">
        <v>195</v>
      </c>
      <c r="M18" s="48">
        <f t="shared" ref="M18:M25" si="3">ROUND(L18/$E$40,3)*100</f>
        <v>16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17</v>
      </c>
      <c r="C19" s="25">
        <v>0</v>
      </c>
      <c r="D19" s="25">
        <v>8</v>
      </c>
      <c r="E19" s="25">
        <f t="shared" si="2"/>
        <v>8</v>
      </c>
      <c r="F19" s="26">
        <f t="shared" si="1"/>
        <v>0.70000000000000007</v>
      </c>
      <c r="G19" s="29"/>
      <c r="H19" s="42">
        <v>3</v>
      </c>
      <c r="I19" s="46" t="s">
        <v>11</v>
      </c>
      <c r="J19" s="47">
        <v>69</v>
      </c>
      <c r="K19" s="47">
        <v>121</v>
      </c>
      <c r="L19" s="44">
        <v>190</v>
      </c>
      <c r="M19" s="48">
        <f t="shared" si="3"/>
        <v>15.6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24</v>
      </c>
      <c r="C20" s="25">
        <v>6</v>
      </c>
      <c r="D20" s="25">
        <v>0</v>
      </c>
      <c r="E20" s="25">
        <f t="shared" si="2"/>
        <v>6</v>
      </c>
      <c r="F20" s="26">
        <f t="shared" si="1"/>
        <v>0.5</v>
      </c>
      <c r="G20" s="29"/>
      <c r="H20" s="42">
        <v>4</v>
      </c>
      <c r="I20" s="46" t="s">
        <v>13</v>
      </c>
      <c r="J20" s="47">
        <v>150</v>
      </c>
      <c r="K20" s="47">
        <v>36</v>
      </c>
      <c r="L20" s="44">
        <v>186</v>
      </c>
      <c r="M20" s="48">
        <f t="shared" si="3"/>
        <v>15.299999999999999</v>
      </c>
      <c r="N20" s="22"/>
      <c r="O20" s="8"/>
      <c r="P20" s="8"/>
    </row>
    <row r="21" spans="1:19" ht="20.100000000000001" customHeight="1" x14ac:dyDescent="0.15">
      <c r="A21" s="23">
        <f t="shared" si="0"/>
        <v>15</v>
      </c>
      <c r="B21" s="24" t="s">
        <v>27</v>
      </c>
      <c r="C21" s="25">
        <v>4</v>
      </c>
      <c r="D21" s="25">
        <v>2</v>
      </c>
      <c r="E21" s="25">
        <f t="shared" si="2"/>
        <v>6</v>
      </c>
      <c r="F21" s="26">
        <f t="shared" si="1"/>
        <v>0.5</v>
      </c>
      <c r="G21" s="29"/>
      <c r="H21" s="42">
        <v>5</v>
      </c>
      <c r="I21" s="46" t="s">
        <v>14</v>
      </c>
      <c r="J21" s="47">
        <v>28</v>
      </c>
      <c r="K21" s="47">
        <v>73</v>
      </c>
      <c r="L21" s="44">
        <v>101</v>
      </c>
      <c r="M21" s="48">
        <f t="shared" si="3"/>
        <v>8.3000000000000007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28</v>
      </c>
      <c r="C22" s="25">
        <v>3</v>
      </c>
      <c r="D22" s="25">
        <v>0</v>
      </c>
      <c r="E22" s="25">
        <f t="shared" si="2"/>
        <v>3</v>
      </c>
      <c r="F22" s="26">
        <f t="shared" si="1"/>
        <v>0.2</v>
      </c>
      <c r="G22" s="29"/>
      <c r="H22" s="42">
        <v>6</v>
      </c>
      <c r="I22" s="46" t="s">
        <v>22</v>
      </c>
      <c r="J22" s="47">
        <v>52</v>
      </c>
      <c r="K22" s="47">
        <v>6</v>
      </c>
      <c r="L22" s="44">
        <v>58</v>
      </c>
      <c r="M22" s="48">
        <f t="shared" si="3"/>
        <v>4.8</v>
      </c>
      <c r="O22" s="8"/>
      <c r="P22" s="8"/>
    </row>
    <row r="23" spans="1:19" ht="20.100000000000001" customHeight="1" x14ac:dyDescent="0.15">
      <c r="A23" s="23">
        <f t="shared" si="0"/>
        <v>17</v>
      </c>
      <c r="B23" s="24" t="s">
        <v>63</v>
      </c>
      <c r="C23" s="25">
        <v>2</v>
      </c>
      <c r="D23" s="25">
        <v>1</v>
      </c>
      <c r="E23" s="25">
        <f t="shared" si="2"/>
        <v>3</v>
      </c>
      <c r="F23" s="26">
        <f t="shared" si="1"/>
        <v>0.2</v>
      </c>
      <c r="G23" s="29"/>
      <c r="H23" s="42">
        <v>7</v>
      </c>
      <c r="I23" s="46" t="s">
        <v>15</v>
      </c>
      <c r="J23" s="47">
        <v>14</v>
      </c>
      <c r="K23" s="47">
        <v>8</v>
      </c>
      <c r="L23" s="44">
        <v>22</v>
      </c>
      <c r="M23" s="48">
        <f t="shared" si="3"/>
        <v>1.7999999999999998</v>
      </c>
      <c r="O23" s="8"/>
      <c r="P23" s="8"/>
    </row>
    <row r="24" spans="1:19" ht="20.100000000000001" customHeight="1" x14ac:dyDescent="0.15">
      <c r="A24" s="23">
        <f t="shared" si="0"/>
        <v>17</v>
      </c>
      <c r="B24" s="24" t="s">
        <v>25</v>
      </c>
      <c r="C24" s="25">
        <v>3</v>
      </c>
      <c r="D24" s="25">
        <v>0</v>
      </c>
      <c r="E24" s="25">
        <f t="shared" si="2"/>
        <v>3</v>
      </c>
      <c r="F24" s="26">
        <f t="shared" si="1"/>
        <v>0.2</v>
      </c>
      <c r="G24" s="29"/>
      <c r="H24" s="42">
        <v>8</v>
      </c>
      <c r="I24" s="46" t="s">
        <v>26</v>
      </c>
      <c r="J24" s="47">
        <v>12</v>
      </c>
      <c r="K24" s="47">
        <v>5</v>
      </c>
      <c r="L24" s="44">
        <v>17</v>
      </c>
      <c r="M24" s="48">
        <f t="shared" si="3"/>
        <v>1.4000000000000001</v>
      </c>
      <c r="O24" s="8"/>
      <c r="P24" s="8"/>
    </row>
    <row r="25" spans="1:19" ht="20.100000000000001" customHeight="1" x14ac:dyDescent="0.15">
      <c r="A25" s="23">
        <f t="shared" si="0"/>
        <v>17</v>
      </c>
      <c r="B25" s="24" t="s">
        <v>29</v>
      </c>
      <c r="C25" s="25">
        <v>2</v>
      </c>
      <c r="D25" s="25">
        <v>1</v>
      </c>
      <c r="E25" s="25">
        <f t="shared" si="2"/>
        <v>3</v>
      </c>
      <c r="F25" s="26">
        <f t="shared" si="1"/>
        <v>0.2</v>
      </c>
      <c r="G25" s="29"/>
      <c r="H25" s="51"/>
      <c r="I25" s="52" t="s">
        <v>18</v>
      </c>
      <c r="J25" s="53">
        <v>8</v>
      </c>
      <c r="K25" s="53">
        <v>6</v>
      </c>
      <c r="L25" s="54">
        <v>14</v>
      </c>
      <c r="M25" s="48">
        <f t="shared" si="3"/>
        <v>1.0999999999999999</v>
      </c>
      <c r="O25" s="8"/>
      <c r="P25" s="8"/>
    </row>
    <row r="26" spans="1:19" ht="20.100000000000001" customHeight="1" x14ac:dyDescent="0.15">
      <c r="A26" s="23">
        <f t="shared" si="0"/>
        <v>17</v>
      </c>
      <c r="B26" s="24" t="s">
        <v>30</v>
      </c>
      <c r="C26" s="25">
        <v>2</v>
      </c>
      <c r="D26" s="25">
        <v>1</v>
      </c>
      <c r="E26" s="25">
        <f t="shared" si="2"/>
        <v>3</v>
      </c>
      <c r="F26" s="55">
        <f t="shared" si="1"/>
        <v>0.2</v>
      </c>
      <c r="G26" s="29"/>
      <c r="H26" s="56"/>
      <c r="I26" s="57" t="s">
        <v>32</v>
      </c>
      <c r="J26" s="58">
        <f>C40-SUM(J17:J25)</f>
        <v>66</v>
      </c>
      <c r="K26" s="58">
        <f>D40-SUM(K17:K25)</f>
        <v>31</v>
      </c>
      <c r="L26" s="59">
        <f>SUM(J26:K26)</f>
        <v>97</v>
      </c>
      <c r="M26" s="60">
        <f>ROUND(L26/$E$40,3)*100</f>
        <v>8</v>
      </c>
      <c r="O26" s="8"/>
      <c r="P26" s="8"/>
    </row>
    <row r="27" spans="1:19" ht="20.100000000000001" customHeight="1" x14ac:dyDescent="0.15">
      <c r="A27" s="23">
        <f t="shared" si="0"/>
        <v>17</v>
      </c>
      <c r="B27" s="24" t="s">
        <v>31</v>
      </c>
      <c r="C27" s="25">
        <v>2</v>
      </c>
      <c r="D27" s="25">
        <v>1</v>
      </c>
      <c r="E27" s="25">
        <f t="shared" si="2"/>
        <v>3</v>
      </c>
      <c r="F27" s="26">
        <f t="shared" si="1"/>
        <v>0.2</v>
      </c>
      <c r="G27" s="61"/>
      <c r="H27" s="30"/>
      <c r="J27" s="62">
        <f>SUM(J17:J26)</f>
        <v>713</v>
      </c>
      <c r="K27" s="62">
        <f>SUM(K17:K26)</f>
        <v>505</v>
      </c>
      <c r="L27" s="62">
        <f>SUM(L17:L26)</f>
        <v>1218</v>
      </c>
      <c r="M27" s="63">
        <f>SUM(M17:M26)</f>
        <v>100.1</v>
      </c>
      <c r="O27" s="8"/>
      <c r="P27" s="8"/>
    </row>
    <row r="28" spans="1:19" ht="20.100000000000001" customHeight="1" x14ac:dyDescent="0.15">
      <c r="A28" s="23">
        <f t="shared" si="0"/>
        <v>17</v>
      </c>
      <c r="B28" s="33" t="s">
        <v>40</v>
      </c>
      <c r="C28" s="25">
        <v>1</v>
      </c>
      <c r="D28" s="25">
        <v>2</v>
      </c>
      <c r="E28" s="25">
        <f t="shared" si="2"/>
        <v>3</v>
      </c>
      <c r="F28" s="26">
        <f t="shared" si="1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24</v>
      </c>
      <c r="B29" s="33" t="s">
        <v>33</v>
      </c>
      <c r="C29" s="25">
        <v>0</v>
      </c>
      <c r="D29" s="25">
        <v>2</v>
      </c>
      <c r="E29" s="25">
        <f t="shared" si="2"/>
        <v>2</v>
      </c>
      <c r="F29" s="26">
        <f t="shared" si="1"/>
        <v>0.2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24</v>
      </c>
      <c r="B30" s="33" t="s">
        <v>34</v>
      </c>
      <c r="C30" s="25">
        <v>1</v>
      </c>
      <c r="D30" s="25">
        <v>1</v>
      </c>
      <c r="E30" s="25">
        <f t="shared" si="2"/>
        <v>2</v>
      </c>
      <c r="F30" s="64">
        <f t="shared" si="1"/>
        <v>0.2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26</v>
      </c>
      <c r="B31" s="65" t="s">
        <v>60</v>
      </c>
      <c r="C31" s="25">
        <v>1</v>
      </c>
      <c r="D31" s="25">
        <v>0</v>
      </c>
      <c r="E31" s="25">
        <f t="shared" si="2"/>
        <v>1</v>
      </c>
      <c r="F31" s="26">
        <f t="shared" si="1"/>
        <v>0.1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26</v>
      </c>
      <c r="B32" s="24" t="s">
        <v>36</v>
      </c>
      <c r="C32" s="25">
        <v>1</v>
      </c>
      <c r="D32" s="25">
        <v>0</v>
      </c>
      <c r="E32" s="25">
        <f t="shared" si="2"/>
        <v>1</v>
      </c>
      <c r="F32" s="26">
        <f t="shared" si="1"/>
        <v>0.1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26</v>
      </c>
      <c r="B33" s="24" t="s">
        <v>54</v>
      </c>
      <c r="C33" s="25">
        <v>1</v>
      </c>
      <c r="D33" s="25">
        <v>0</v>
      </c>
      <c r="E33" s="25">
        <f t="shared" si="2"/>
        <v>1</v>
      </c>
      <c r="F33" s="55">
        <f t="shared" si="1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26</v>
      </c>
      <c r="B34" s="65" t="s">
        <v>37</v>
      </c>
      <c r="C34" s="25">
        <v>0</v>
      </c>
      <c r="D34" s="25">
        <v>1</v>
      </c>
      <c r="E34" s="25">
        <f t="shared" si="2"/>
        <v>1</v>
      </c>
      <c r="F34" s="55">
        <f>ROUND(E34/$E$40,3)*100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26</v>
      </c>
      <c r="B35" s="33" t="s">
        <v>58</v>
      </c>
      <c r="C35" s="25">
        <v>1</v>
      </c>
      <c r="D35" s="25">
        <v>0</v>
      </c>
      <c r="E35" s="25">
        <f t="shared" si="2"/>
        <v>1</v>
      </c>
      <c r="F35" s="64">
        <f t="shared" si="1"/>
        <v>0.1</v>
      </c>
      <c r="G35" s="61"/>
      <c r="H35" s="30"/>
      <c r="J35" s="62"/>
      <c r="K35" s="62"/>
      <c r="L35" s="62"/>
      <c r="M35" s="63"/>
    </row>
    <row r="36" spans="1:29" ht="20.100000000000001" hidden="1" customHeight="1" x14ac:dyDescent="0.15">
      <c r="A36" s="23">
        <f t="shared" si="0"/>
        <v>26</v>
      </c>
      <c r="B36" s="24" t="s">
        <v>50</v>
      </c>
      <c r="C36" s="25">
        <v>1</v>
      </c>
      <c r="D36" s="25">
        <v>0</v>
      </c>
      <c r="E36" s="25">
        <f t="shared" si="2"/>
        <v>1</v>
      </c>
      <c r="F36" s="64">
        <f t="shared" si="1"/>
        <v>0.1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26</v>
      </c>
      <c r="B37" s="33" t="s">
        <v>64</v>
      </c>
      <c r="C37" s="25">
        <v>1</v>
      </c>
      <c r="D37" s="25">
        <v>0</v>
      </c>
      <c r="E37" s="25">
        <f t="shared" si="2"/>
        <v>1</v>
      </c>
      <c r="F37" s="64">
        <f>ROUND(E37/$E$40,3)*100</f>
        <v>0.1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26</v>
      </c>
      <c r="B38" s="24" t="s">
        <v>38</v>
      </c>
      <c r="C38" s="25">
        <v>1</v>
      </c>
      <c r="D38" s="25">
        <v>0</v>
      </c>
      <c r="E38" s="25">
        <f t="shared" si="2"/>
        <v>1</v>
      </c>
      <c r="F38" s="26">
        <f>ROUND(E38/$E$40,3)*100</f>
        <v>0.1</v>
      </c>
      <c r="G38" s="61"/>
      <c r="H38" s="30"/>
      <c r="J38" s="62"/>
      <c r="K38" s="62"/>
      <c r="L38" s="62"/>
      <c r="M38" s="63"/>
    </row>
    <row r="39" spans="1:29" ht="20.100000000000001" hidden="1" customHeight="1" x14ac:dyDescent="0.15">
      <c r="A39" s="23"/>
      <c r="B39" s="24" t="s">
        <v>39</v>
      </c>
      <c r="C39" s="25">
        <v>1</v>
      </c>
      <c r="D39" s="25">
        <v>0</v>
      </c>
      <c r="E39" s="25">
        <f t="shared" si="2"/>
        <v>1</v>
      </c>
      <c r="F39" s="26">
        <f>ROUND(E39/$E$40,3)*100</f>
        <v>0.1</v>
      </c>
      <c r="G39" s="61"/>
      <c r="H39" s="30"/>
      <c r="J39" s="62"/>
      <c r="K39" s="62"/>
      <c r="L39" s="62"/>
      <c r="M39" s="63"/>
    </row>
    <row r="40" spans="1:29" ht="20.100000000000001" customHeight="1" x14ac:dyDescent="0.15">
      <c r="A40" s="66"/>
      <c r="B40" s="65" t="s">
        <v>45</v>
      </c>
      <c r="C40" s="67">
        <f>SUM(C6:C39)</f>
        <v>713</v>
      </c>
      <c r="D40" s="67">
        <f>SUM(D6:D39)</f>
        <v>505</v>
      </c>
      <c r="E40" s="67">
        <f>SUM(E6:E39)</f>
        <v>1218</v>
      </c>
      <c r="F40" s="68">
        <f>SUM(F6:F39)</f>
        <v>99.999999999999986</v>
      </c>
      <c r="G40" s="61"/>
      <c r="H40" s="30"/>
      <c r="I40" s="32" t="s">
        <v>46</v>
      </c>
      <c r="J40" s="62"/>
      <c r="K40" s="62"/>
      <c r="L40" s="62"/>
      <c r="M40" s="63"/>
    </row>
    <row r="41" spans="1:29" ht="18" customHeight="1" x14ac:dyDescent="0.15">
      <c r="A41" s="29"/>
      <c r="B41" s="27"/>
      <c r="C41" s="69"/>
      <c r="D41" s="69"/>
      <c r="E41" s="20"/>
      <c r="F41" s="29"/>
      <c r="G41" s="66"/>
      <c r="H41" s="30"/>
      <c r="I41" s="70" t="s">
        <v>47</v>
      </c>
      <c r="J41" s="49"/>
      <c r="K41" s="49"/>
      <c r="L41" s="49"/>
      <c r="M41" s="49"/>
    </row>
    <row r="42" spans="1:29" ht="18" customHeight="1" x14ac:dyDescent="0.15">
      <c r="A42" s="29"/>
      <c r="B42" s="27"/>
      <c r="C42" s="69"/>
      <c r="D42" s="69"/>
      <c r="E42" s="20"/>
      <c r="F42" s="29"/>
      <c r="G42" s="29"/>
      <c r="H42" s="30"/>
      <c r="I42" s="70" t="s">
        <v>70</v>
      </c>
      <c r="J42" s="49"/>
      <c r="K42" s="49"/>
      <c r="L42" s="49"/>
      <c r="M42" s="49"/>
    </row>
    <row r="43" spans="1:29" ht="18" customHeight="1" x14ac:dyDescent="0.15">
      <c r="A43" s="29"/>
      <c r="B43" s="27"/>
      <c r="C43" s="69"/>
      <c r="D43" s="69"/>
      <c r="E43" s="20"/>
      <c r="F43" s="29"/>
      <c r="G43" s="29"/>
      <c r="H43" s="30"/>
      <c r="V43" s="71"/>
      <c r="W43" s="71"/>
      <c r="X43" s="71"/>
      <c r="Y43" s="71"/>
      <c r="Z43" s="71"/>
      <c r="AA43" s="71"/>
      <c r="AB43" s="71"/>
      <c r="AC43" s="71"/>
    </row>
    <row r="44" spans="1:29" ht="18" customHeight="1" x14ac:dyDescent="0.15">
      <c r="A44" s="29"/>
      <c r="B44" s="72"/>
      <c r="C44" s="69"/>
      <c r="D44" s="69"/>
      <c r="E44" s="20"/>
      <c r="F44" s="29"/>
      <c r="G44" s="29"/>
      <c r="H44" s="30"/>
      <c r="Q44" s="71"/>
      <c r="R44" s="71"/>
      <c r="S44" s="71"/>
      <c r="T44" s="71"/>
      <c r="U44" s="71"/>
    </row>
    <row r="45" spans="1:29" ht="18" customHeight="1" x14ac:dyDescent="0.15">
      <c r="A45" s="66"/>
      <c r="B45" s="72"/>
      <c r="C45" s="69"/>
      <c r="D45" s="69"/>
      <c r="E45" s="69"/>
      <c r="F45" s="66"/>
      <c r="G45" s="29"/>
      <c r="H45" s="30"/>
    </row>
    <row r="46" spans="1:29" ht="18" customHeight="1" x14ac:dyDescent="0.15">
      <c r="A46" s="73"/>
      <c r="C46" s="73"/>
      <c r="D46" s="73"/>
      <c r="E46" s="73"/>
      <c r="F46" s="73"/>
      <c r="G46" s="66"/>
      <c r="H46" s="30"/>
    </row>
    <row r="47" spans="1:29" ht="18" customHeight="1" x14ac:dyDescent="0.15">
      <c r="G47" s="73"/>
      <c r="H47" s="74"/>
    </row>
    <row r="48" spans="1:29" ht="11.25" customHeight="1" x14ac:dyDescent="0.15">
      <c r="H48" s="73"/>
      <c r="N48" s="73"/>
      <c r="O48" s="73"/>
      <c r="P48" s="73"/>
      <c r="Q48" s="73"/>
    </row>
    <row r="50" spans="5:13" x14ac:dyDescent="0.15">
      <c r="I50" s="73"/>
      <c r="J50" s="73"/>
      <c r="K50" s="73"/>
      <c r="L50" s="73"/>
      <c r="M50" s="73"/>
    </row>
    <row r="53" spans="5:13" x14ac:dyDescent="0.15">
      <c r="E53" s="75"/>
    </row>
    <row r="58" spans="5:13" x14ac:dyDescent="0.15">
      <c r="K58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topLeftCell="B1" zoomScale="85" zoomScaleNormal="85" workbookViewId="0">
      <selection activeCell="C19" sqref="C19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82" t="s">
        <v>0</v>
      </c>
      <c r="C1" s="83"/>
      <c r="D1" s="83"/>
      <c r="E1" s="84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85" t="s">
        <v>1</v>
      </c>
      <c r="C3" s="86"/>
      <c r="D3" s="86"/>
      <c r="E3" s="87" t="s">
        <v>71</v>
      </c>
      <c r="F3" s="88"/>
      <c r="G3" s="5"/>
      <c r="H3" s="6"/>
      <c r="I3" s="6"/>
      <c r="J3" s="6"/>
      <c r="K3" s="6"/>
      <c r="L3" s="6"/>
      <c r="M3" s="6"/>
      <c r="N3" s="89"/>
      <c r="O3" s="89"/>
      <c r="P3" s="7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0" t="s">
        <v>3</v>
      </c>
      <c r="C4" s="90"/>
      <c r="D4" s="90"/>
      <c r="E4" s="90"/>
      <c r="F4" s="9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9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222</v>
      </c>
      <c r="D6" s="25">
        <v>132</v>
      </c>
      <c r="E6" s="25">
        <f>SUM(C6:D6)</f>
        <v>354</v>
      </c>
      <c r="F6" s="26">
        <f t="shared" ref="F6:F36" si="1">ROUND(E6/$E$41,3)*100</f>
        <v>26.6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13</v>
      </c>
      <c r="C7" s="25">
        <v>233</v>
      </c>
      <c r="D7" s="25">
        <v>31</v>
      </c>
      <c r="E7" s="25">
        <f t="shared" ref="E7:E40" si="2">SUM(C7:D7)</f>
        <v>264</v>
      </c>
      <c r="F7" s="26">
        <f t="shared" si="1"/>
        <v>19.8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93</v>
      </c>
      <c r="D8" s="25">
        <v>103</v>
      </c>
      <c r="E8" s="25">
        <f t="shared" si="2"/>
        <v>196</v>
      </c>
      <c r="F8" s="26">
        <f t="shared" si="1"/>
        <v>14.7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11</v>
      </c>
      <c r="C9" s="25">
        <v>70</v>
      </c>
      <c r="D9" s="25">
        <v>121</v>
      </c>
      <c r="E9" s="25">
        <f t="shared" si="2"/>
        <v>191</v>
      </c>
      <c r="F9" s="26">
        <f t="shared" si="1"/>
        <v>14.399999999999999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27</v>
      </c>
      <c r="D10" s="25">
        <v>74</v>
      </c>
      <c r="E10" s="25">
        <f t="shared" si="2"/>
        <v>101</v>
      </c>
      <c r="F10" s="26">
        <f t="shared" si="1"/>
        <v>7.6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22</v>
      </c>
      <c r="C11" s="25">
        <v>52</v>
      </c>
      <c r="D11" s="25">
        <v>6</v>
      </c>
      <c r="E11" s="25">
        <f t="shared" si="2"/>
        <v>58</v>
      </c>
      <c r="F11" s="26">
        <f t="shared" si="1"/>
        <v>4.3999999999999995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26</v>
      </c>
      <c r="C12" s="25">
        <v>17</v>
      </c>
      <c r="D12" s="25">
        <v>10</v>
      </c>
      <c r="E12" s="25">
        <f t="shared" si="2"/>
        <v>27</v>
      </c>
      <c r="F12" s="26">
        <f t="shared" si="1"/>
        <v>2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15</v>
      </c>
      <c r="C13" s="25">
        <v>14</v>
      </c>
      <c r="D13" s="25">
        <v>8</v>
      </c>
      <c r="E13" s="25">
        <f t="shared" si="2"/>
        <v>22</v>
      </c>
      <c r="F13" s="26">
        <f t="shared" si="1"/>
        <v>1.7000000000000002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16</v>
      </c>
      <c r="C14" s="25">
        <v>10</v>
      </c>
      <c r="D14" s="25">
        <v>4</v>
      </c>
      <c r="E14" s="25">
        <f t="shared" si="2"/>
        <v>14</v>
      </c>
      <c r="F14" s="26">
        <f t="shared" si="1"/>
        <v>1.0999999999999999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18</v>
      </c>
      <c r="C15" s="37">
        <v>7</v>
      </c>
      <c r="D15" s="37">
        <v>6</v>
      </c>
      <c r="E15" s="37">
        <f t="shared" si="2"/>
        <v>13</v>
      </c>
      <c r="F15" s="26">
        <f t="shared" si="1"/>
        <v>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19</v>
      </c>
      <c r="C16" s="25">
        <v>11</v>
      </c>
      <c r="D16" s="25">
        <v>0</v>
      </c>
      <c r="E16" s="25">
        <f t="shared" si="2"/>
        <v>11</v>
      </c>
      <c r="F16" s="26">
        <f t="shared" si="1"/>
        <v>0.8</v>
      </c>
      <c r="G16" s="29"/>
      <c r="H16" s="38" t="s">
        <v>72</v>
      </c>
      <c r="I16" s="39" t="s">
        <v>5</v>
      </c>
      <c r="J16" s="40" t="s">
        <v>6</v>
      </c>
      <c r="K16" s="40" t="s">
        <v>7</v>
      </c>
      <c r="L16" s="39" t="s">
        <v>8</v>
      </c>
      <c r="M16" s="41" t="s">
        <v>73</v>
      </c>
      <c r="N16" s="22"/>
      <c r="O16" s="4"/>
      <c r="P16" s="8"/>
    </row>
    <row r="17" spans="1:19" ht="20.100000000000001" customHeight="1" thickTop="1" x14ac:dyDescent="0.15">
      <c r="A17" s="23">
        <f t="shared" si="0"/>
        <v>11</v>
      </c>
      <c r="B17" s="24" t="s">
        <v>23</v>
      </c>
      <c r="C17" s="25">
        <v>4</v>
      </c>
      <c r="D17" s="25">
        <v>7</v>
      </c>
      <c r="E17" s="25">
        <f t="shared" si="2"/>
        <v>11</v>
      </c>
      <c r="F17" s="26">
        <f t="shared" si="1"/>
        <v>0.8</v>
      </c>
      <c r="G17" s="29"/>
      <c r="H17" s="42">
        <v>1</v>
      </c>
      <c r="I17" s="43" t="str">
        <f t="shared" ref="I17:K25" si="3">B6</f>
        <v>ベトナム</v>
      </c>
      <c r="J17" s="44">
        <f t="shared" si="3"/>
        <v>222</v>
      </c>
      <c r="K17" s="44">
        <f t="shared" si="3"/>
        <v>132</v>
      </c>
      <c r="L17" s="44">
        <f t="shared" ref="L17:L25" si="4">J17+K17</f>
        <v>354</v>
      </c>
      <c r="M17" s="45">
        <f>ROUND(L17/$E$41,3)*100</f>
        <v>26.6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20</v>
      </c>
      <c r="C18" s="25">
        <v>8</v>
      </c>
      <c r="D18" s="25">
        <v>1</v>
      </c>
      <c r="E18" s="25">
        <f t="shared" si="2"/>
        <v>9</v>
      </c>
      <c r="F18" s="26">
        <f t="shared" si="1"/>
        <v>0.70000000000000007</v>
      </c>
      <c r="G18" s="29"/>
      <c r="H18" s="42">
        <v>2</v>
      </c>
      <c r="I18" s="46" t="str">
        <f t="shared" si="3"/>
        <v>インドネシア</v>
      </c>
      <c r="J18" s="47">
        <f t="shared" si="3"/>
        <v>233</v>
      </c>
      <c r="K18" s="47">
        <f t="shared" si="3"/>
        <v>31</v>
      </c>
      <c r="L18" s="44">
        <f t="shared" si="4"/>
        <v>264</v>
      </c>
      <c r="M18" s="48">
        <f t="shared" ref="M18:M25" si="5">ROUND(L18/$E$41,3)*100</f>
        <v>19.8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17</v>
      </c>
      <c r="C19" s="25">
        <v>0</v>
      </c>
      <c r="D19" s="25">
        <v>7</v>
      </c>
      <c r="E19" s="25">
        <f t="shared" si="2"/>
        <v>7</v>
      </c>
      <c r="F19" s="26">
        <f t="shared" si="1"/>
        <v>0.5</v>
      </c>
      <c r="G19" s="29"/>
      <c r="H19" s="42">
        <v>3</v>
      </c>
      <c r="I19" s="46" t="str">
        <f t="shared" si="3"/>
        <v>韓国</v>
      </c>
      <c r="J19" s="47">
        <f t="shared" si="3"/>
        <v>93</v>
      </c>
      <c r="K19" s="47">
        <f t="shared" si="3"/>
        <v>103</v>
      </c>
      <c r="L19" s="44">
        <f t="shared" si="4"/>
        <v>196</v>
      </c>
      <c r="M19" s="48">
        <f t="shared" si="5"/>
        <v>14.7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31</v>
      </c>
      <c r="C20" s="25">
        <v>2</v>
      </c>
      <c r="D20" s="25">
        <v>4</v>
      </c>
      <c r="E20" s="25">
        <f t="shared" si="2"/>
        <v>6</v>
      </c>
      <c r="F20" s="26">
        <f t="shared" si="1"/>
        <v>0.5</v>
      </c>
      <c r="G20" s="29"/>
      <c r="H20" s="42">
        <v>4</v>
      </c>
      <c r="I20" s="46" t="str">
        <f t="shared" si="3"/>
        <v>中国</v>
      </c>
      <c r="J20" s="47">
        <f t="shared" si="3"/>
        <v>70</v>
      </c>
      <c r="K20" s="47">
        <f t="shared" si="3"/>
        <v>121</v>
      </c>
      <c r="L20" s="44">
        <f t="shared" si="4"/>
        <v>191</v>
      </c>
      <c r="M20" s="48">
        <f t="shared" si="5"/>
        <v>14.399999999999999</v>
      </c>
      <c r="N20" s="22"/>
      <c r="O20" s="8"/>
      <c r="P20" s="8"/>
    </row>
    <row r="21" spans="1:19" ht="20.100000000000001" customHeight="1" x14ac:dyDescent="0.15">
      <c r="A21" s="23">
        <f t="shared" si="0"/>
        <v>15</v>
      </c>
      <c r="B21" s="24" t="s">
        <v>24</v>
      </c>
      <c r="C21" s="25">
        <v>6</v>
      </c>
      <c r="D21" s="25">
        <v>0</v>
      </c>
      <c r="E21" s="25">
        <f t="shared" si="2"/>
        <v>6</v>
      </c>
      <c r="F21" s="26">
        <f t="shared" si="1"/>
        <v>0.5</v>
      </c>
      <c r="G21" s="29"/>
      <c r="H21" s="42">
        <v>5</v>
      </c>
      <c r="I21" s="46" t="str">
        <f t="shared" si="3"/>
        <v>フィリピン</v>
      </c>
      <c r="J21" s="47">
        <f t="shared" si="3"/>
        <v>27</v>
      </c>
      <c r="K21" s="47">
        <f t="shared" si="3"/>
        <v>74</v>
      </c>
      <c r="L21" s="44">
        <f t="shared" si="4"/>
        <v>101</v>
      </c>
      <c r="M21" s="48">
        <f t="shared" si="5"/>
        <v>7.6</v>
      </c>
      <c r="O21" s="8"/>
      <c r="P21" s="8"/>
    </row>
    <row r="22" spans="1:19" ht="20.100000000000001" customHeight="1" x14ac:dyDescent="0.15">
      <c r="A22" s="23">
        <f t="shared" si="0"/>
        <v>15</v>
      </c>
      <c r="B22" s="24" t="s">
        <v>27</v>
      </c>
      <c r="C22" s="25">
        <v>4</v>
      </c>
      <c r="D22" s="25">
        <v>2</v>
      </c>
      <c r="E22" s="25">
        <f t="shared" si="2"/>
        <v>6</v>
      </c>
      <c r="F22" s="26">
        <f t="shared" si="1"/>
        <v>0.5</v>
      </c>
      <c r="G22" s="29"/>
      <c r="H22" s="42">
        <v>6</v>
      </c>
      <c r="I22" s="46" t="str">
        <f t="shared" si="3"/>
        <v>マレーシア</v>
      </c>
      <c r="J22" s="47">
        <f t="shared" si="3"/>
        <v>52</v>
      </c>
      <c r="K22" s="47">
        <f t="shared" si="3"/>
        <v>6</v>
      </c>
      <c r="L22" s="44">
        <f t="shared" si="4"/>
        <v>58</v>
      </c>
      <c r="M22" s="48">
        <f t="shared" si="5"/>
        <v>4.3999999999999995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63</v>
      </c>
      <c r="C23" s="25">
        <v>2</v>
      </c>
      <c r="D23" s="25">
        <v>1</v>
      </c>
      <c r="E23" s="25">
        <f t="shared" si="2"/>
        <v>3</v>
      </c>
      <c r="F23" s="26">
        <f t="shared" si="1"/>
        <v>0.2</v>
      </c>
      <c r="G23" s="29"/>
      <c r="H23" s="42">
        <v>7</v>
      </c>
      <c r="I23" s="46" t="str">
        <f t="shared" si="3"/>
        <v>ブラジル</v>
      </c>
      <c r="J23" s="47">
        <f t="shared" si="3"/>
        <v>17</v>
      </c>
      <c r="K23" s="47">
        <f t="shared" si="3"/>
        <v>10</v>
      </c>
      <c r="L23" s="44">
        <f t="shared" si="4"/>
        <v>27</v>
      </c>
      <c r="M23" s="48">
        <f t="shared" si="5"/>
        <v>2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40</v>
      </c>
      <c r="C24" s="25">
        <v>1</v>
      </c>
      <c r="D24" s="25">
        <v>2</v>
      </c>
      <c r="E24" s="25">
        <f t="shared" si="2"/>
        <v>3</v>
      </c>
      <c r="F24" s="26">
        <f t="shared" si="1"/>
        <v>0.2</v>
      </c>
      <c r="G24" s="29"/>
      <c r="H24" s="42">
        <v>8</v>
      </c>
      <c r="I24" s="46" t="str">
        <f t="shared" si="3"/>
        <v>朝鮮</v>
      </c>
      <c r="J24" s="47">
        <f t="shared" si="3"/>
        <v>14</v>
      </c>
      <c r="K24" s="47">
        <f t="shared" si="3"/>
        <v>8</v>
      </c>
      <c r="L24" s="44">
        <f t="shared" si="4"/>
        <v>22</v>
      </c>
      <c r="M24" s="48">
        <f t="shared" si="5"/>
        <v>1.7000000000000002</v>
      </c>
      <c r="O24" s="8"/>
      <c r="P24" s="8"/>
    </row>
    <row r="25" spans="1:19" ht="20.100000000000001" customHeight="1" x14ac:dyDescent="0.15">
      <c r="A25" s="23">
        <f t="shared" si="0"/>
        <v>18</v>
      </c>
      <c r="B25" s="24" t="s">
        <v>54</v>
      </c>
      <c r="C25" s="25">
        <v>3</v>
      </c>
      <c r="D25" s="25">
        <v>0</v>
      </c>
      <c r="E25" s="25">
        <f t="shared" si="2"/>
        <v>3</v>
      </c>
      <c r="F25" s="26">
        <f t="shared" si="1"/>
        <v>0.2</v>
      </c>
      <c r="G25" s="29"/>
      <c r="H25" s="51"/>
      <c r="I25" s="52" t="str">
        <f t="shared" si="3"/>
        <v>ネパール</v>
      </c>
      <c r="J25" s="53">
        <f t="shared" si="3"/>
        <v>10</v>
      </c>
      <c r="K25" s="53">
        <f t="shared" si="3"/>
        <v>4</v>
      </c>
      <c r="L25" s="44">
        <f t="shared" si="4"/>
        <v>14</v>
      </c>
      <c r="M25" s="48">
        <f t="shared" si="5"/>
        <v>1.0999999999999999</v>
      </c>
      <c r="O25" s="8"/>
      <c r="P25" s="8"/>
    </row>
    <row r="26" spans="1:19" ht="20.100000000000001" customHeight="1" x14ac:dyDescent="0.15">
      <c r="A26" s="23">
        <f t="shared" si="0"/>
        <v>18</v>
      </c>
      <c r="B26" s="24" t="s">
        <v>30</v>
      </c>
      <c r="C26" s="25">
        <v>2</v>
      </c>
      <c r="D26" s="25">
        <v>1</v>
      </c>
      <c r="E26" s="25">
        <f t="shared" si="2"/>
        <v>3</v>
      </c>
      <c r="F26" s="55">
        <f t="shared" si="1"/>
        <v>0.2</v>
      </c>
      <c r="G26" s="29"/>
      <c r="H26" s="56"/>
      <c r="I26" s="57" t="s">
        <v>32</v>
      </c>
      <c r="J26" s="58">
        <f>C41-SUM(J17:J25)</f>
        <v>67</v>
      </c>
      <c r="K26" s="58">
        <f>D41-SUM(K17:K25)</f>
        <v>37</v>
      </c>
      <c r="L26" s="59">
        <f>SUM(J26:K26)</f>
        <v>104</v>
      </c>
      <c r="M26" s="60">
        <f>ROUND(L26/$E$41,3)*100</f>
        <v>7.8</v>
      </c>
      <c r="O26" s="8"/>
      <c r="P26" s="8"/>
    </row>
    <row r="27" spans="1:19" ht="20.100000000000001" customHeight="1" x14ac:dyDescent="0.15">
      <c r="A27" s="23">
        <f t="shared" si="0"/>
        <v>18</v>
      </c>
      <c r="B27" s="24" t="s">
        <v>29</v>
      </c>
      <c r="C27" s="25">
        <v>2</v>
      </c>
      <c r="D27" s="25">
        <v>1</v>
      </c>
      <c r="E27" s="25">
        <f t="shared" si="2"/>
        <v>3</v>
      </c>
      <c r="F27" s="26">
        <f t="shared" si="1"/>
        <v>0.2</v>
      </c>
      <c r="G27" s="61"/>
      <c r="H27" s="30"/>
      <c r="J27" s="62">
        <f>SUM(J17:J26)</f>
        <v>805</v>
      </c>
      <c r="K27" s="62">
        <f>SUM(K17:K26)</f>
        <v>526</v>
      </c>
      <c r="L27" s="62">
        <f>SUM(L17:L26)</f>
        <v>1331</v>
      </c>
      <c r="M27" s="63">
        <f>SUM(M17:M26)</f>
        <v>100.1</v>
      </c>
      <c r="O27" s="8"/>
      <c r="P27" s="8"/>
    </row>
    <row r="28" spans="1:19" ht="20.100000000000001" customHeight="1" x14ac:dyDescent="0.15">
      <c r="A28" s="23">
        <f t="shared" si="0"/>
        <v>18</v>
      </c>
      <c r="B28" s="33" t="s">
        <v>25</v>
      </c>
      <c r="C28" s="25">
        <v>3</v>
      </c>
      <c r="D28" s="25">
        <v>0</v>
      </c>
      <c r="E28" s="25">
        <f t="shared" si="2"/>
        <v>3</v>
      </c>
      <c r="F28" s="26">
        <f t="shared" si="1"/>
        <v>0.2</v>
      </c>
      <c r="G28" s="61"/>
      <c r="H28" s="30"/>
      <c r="J28" s="62"/>
      <c r="K28" s="62"/>
      <c r="L28" s="62"/>
      <c r="M28" s="63"/>
    </row>
    <row r="29" spans="1:19" ht="20.100000000000001" customHeight="1" x14ac:dyDescent="0.15">
      <c r="A29" s="23">
        <f t="shared" si="0"/>
        <v>18</v>
      </c>
      <c r="B29" s="33" t="s">
        <v>28</v>
      </c>
      <c r="C29" s="25">
        <v>3</v>
      </c>
      <c r="D29" s="25">
        <v>0</v>
      </c>
      <c r="E29" s="25">
        <f t="shared" si="2"/>
        <v>3</v>
      </c>
      <c r="F29" s="26">
        <f t="shared" si="1"/>
        <v>0.2</v>
      </c>
      <c r="G29" s="61"/>
      <c r="H29" s="30"/>
      <c r="J29" s="62"/>
      <c r="K29" s="62"/>
      <c r="L29" s="62"/>
      <c r="M29" s="63"/>
    </row>
    <row r="30" spans="1:19" ht="20.100000000000001" customHeight="1" x14ac:dyDescent="0.15">
      <c r="A30" s="23">
        <f t="shared" si="0"/>
        <v>25</v>
      </c>
      <c r="B30" s="33" t="s">
        <v>33</v>
      </c>
      <c r="C30" s="25">
        <v>0</v>
      </c>
      <c r="D30" s="25">
        <v>2</v>
      </c>
      <c r="E30" s="25">
        <f t="shared" si="2"/>
        <v>2</v>
      </c>
      <c r="F30" s="64">
        <f t="shared" si="1"/>
        <v>0.2</v>
      </c>
      <c r="G30" s="61"/>
      <c r="H30" s="30"/>
      <c r="J30" s="62"/>
      <c r="K30" s="62"/>
      <c r="L30" s="62"/>
      <c r="M30" s="63"/>
    </row>
    <row r="31" spans="1:19" ht="20.100000000000001" customHeight="1" x14ac:dyDescent="0.15">
      <c r="A31" s="23">
        <f t="shared" si="0"/>
        <v>25</v>
      </c>
      <c r="B31" s="65" t="s">
        <v>51</v>
      </c>
      <c r="C31" s="25">
        <v>1</v>
      </c>
      <c r="D31" s="25">
        <v>1</v>
      </c>
      <c r="E31" s="25">
        <f t="shared" si="2"/>
        <v>2</v>
      </c>
      <c r="F31" s="26">
        <f t="shared" si="1"/>
        <v>0.2</v>
      </c>
      <c r="G31" s="61"/>
      <c r="H31" s="30"/>
      <c r="J31" s="62"/>
      <c r="K31" s="62"/>
      <c r="L31" s="62"/>
      <c r="M31" s="63"/>
    </row>
    <row r="32" spans="1:19" ht="20.100000000000001" customHeight="1" x14ac:dyDescent="0.15">
      <c r="A32" s="23">
        <f t="shared" si="0"/>
        <v>25</v>
      </c>
      <c r="B32" s="24" t="s">
        <v>34</v>
      </c>
      <c r="C32" s="25">
        <v>1</v>
      </c>
      <c r="D32" s="25">
        <v>1</v>
      </c>
      <c r="E32" s="25">
        <f t="shared" si="2"/>
        <v>2</v>
      </c>
      <c r="F32" s="26">
        <f t="shared" si="1"/>
        <v>0.2</v>
      </c>
      <c r="G32" s="61"/>
      <c r="H32" s="30"/>
      <c r="J32" s="62"/>
      <c r="K32" s="62"/>
      <c r="L32" s="62"/>
      <c r="M32" s="63"/>
    </row>
    <row r="33" spans="1:29" ht="20.100000000000001" customHeight="1" x14ac:dyDescent="0.15">
      <c r="A33" s="23">
        <f t="shared" si="0"/>
        <v>28</v>
      </c>
      <c r="B33" s="24" t="s">
        <v>39</v>
      </c>
      <c r="C33" s="25">
        <v>1</v>
      </c>
      <c r="D33" s="25">
        <v>0</v>
      </c>
      <c r="E33" s="25">
        <f t="shared" si="2"/>
        <v>1</v>
      </c>
      <c r="F33" s="55">
        <f t="shared" si="1"/>
        <v>0.1</v>
      </c>
      <c r="G33" s="61"/>
      <c r="H33" s="30"/>
      <c r="J33" s="62"/>
      <c r="K33" s="62"/>
      <c r="L33" s="62"/>
      <c r="M33" s="63"/>
    </row>
    <row r="34" spans="1:29" ht="20.100000000000001" customHeight="1" x14ac:dyDescent="0.15">
      <c r="A34" s="23">
        <f t="shared" si="0"/>
        <v>28</v>
      </c>
      <c r="B34" s="65" t="s">
        <v>36</v>
      </c>
      <c r="C34" s="25">
        <v>1</v>
      </c>
      <c r="D34" s="25">
        <v>0</v>
      </c>
      <c r="E34" s="25">
        <f t="shared" si="2"/>
        <v>1</v>
      </c>
      <c r="F34" s="55">
        <f>ROUND(E34/$E$41,3)*100</f>
        <v>0.1</v>
      </c>
      <c r="G34" s="61"/>
      <c r="H34" s="30"/>
      <c r="J34" s="62"/>
      <c r="K34" s="62"/>
      <c r="L34" s="62"/>
      <c r="M34" s="63"/>
    </row>
    <row r="35" spans="1:29" ht="20.100000000000001" customHeight="1" x14ac:dyDescent="0.15">
      <c r="A35" s="23">
        <f t="shared" si="0"/>
        <v>28</v>
      </c>
      <c r="B35" s="33" t="s">
        <v>38</v>
      </c>
      <c r="C35" s="25">
        <v>1</v>
      </c>
      <c r="D35" s="25">
        <v>0</v>
      </c>
      <c r="E35" s="25">
        <f t="shared" si="2"/>
        <v>1</v>
      </c>
      <c r="F35" s="64">
        <f t="shared" si="1"/>
        <v>0.1</v>
      </c>
      <c r="G35" s="61"/>
      <c r="H35" s="30"/>
      <c r="J35" s="62"/>
      <c r="K35" s="62"/>
      <c r="L35" s="62"/>
      <c r="M35" s="63"/>
    </row>
    <row r="36" spans="1:29" ht="20.100000000000001" hidden="1" customHeight="1" x14ac:dyDescent="0.15">
      <c r="A36" s="23">
        <f t="shared" si="0"/>
        <v>28</v>
      </c>
      <c r="B36" s="24" t="s">
        <v>37</v>
      </c>
      <c r="C36" s="25">
        <v>0</v>
      </c>
      <c r="D36" s="25">
        <v>1</v>
      </c>
      <c r="E36" s="25">
        <f t="shared" si="2"/>
        <v>1</v>
      </c>
      <c r="F36" s="64">
        <f t="shared" si="1"/>
        <v>0.1</v>
      </c>
      <c r="G36" s="61"/>
      <c r="H36" s="30"/>
      <c r="J36" s="62"/>
      <c r="K36" s="62"/>
      <c r="L36" s="62"/>
      <c r="M36" s="63"/>
    </row>
    <row r="37" spans="1:29" ht="20.100000000000001" hidden="1" customHeight="1" x14ac:dyDescent="0.15">
      <c r="A37" s="23">
        <f t="shared" si="0"/>
        <v>28</v>
      </c>
      <c r="B37" s="33" t="s">
        <v>60</v>
      </c>
      <c r="C37" s="25">
        <v>1</v>
      </c>
      <c r="D37" s="25">
        <v>0</v>
      </c>
      <c r="E37" s="25">
        <f t="shared" si="2"/>
        <v>1</v>
      </c>
      <c r="F37" s="64">
        <f>ROUND(E37/$E$41,3)*100</f>
        <v>0.1</v>
      </c>
      <c r="G37" s="61"/>
      <c r="H37" s="30"/>
      <c r="J37" s="62"/>
      <c r="K37" s="62"/>
      <c r="L37" s="62"/>
      <c r="M37" s="63"/>
    </row>
    <row r="38" spans="1:29" ht="20.100000000000001" hidden="1" customHeight="1" x14ac:dyDescent="0.15">
      <c r="A38" s="23">
        <f t="shared" si="0"/>
        <v>28</v>
      </c>
      <c r="B38" s="24" t="s">
        <v>64</v>
      </c>
      <c r="C38" s="25">
        <v>1</v>
      </c>
      <c r="D38" s="25">
        <v>0</v>
      </c>
      <c r="E38" s="25">
        <f t="shared" si="2"/>
        <v>1</v>
      </c>
      <c r="F38" s="26">
        <f>ROUND(E38/$E$41,3)*100</f>
        <v>0.1</v>
      </c>
      <c r="G38" s="61"/>
      <c r="H38" s="30"/>
      <c r="J38" s="62"/>
      <c r="K38" s="62"/>
      <c r="L38" s="62"/>
      <c r="M38" s="63"/>
    </row>
    <row r="39" spans="1:29" ht="20.100000000000001" hidden="1" customHeight="1" x14ac:dyDescent="0.15">
      <c r="A39" s="23"/>
      <c r="B39" s="24" t="s">
        <v>50</v>
      </c>
      <c r="C39" s="25">
        <v>1</v>
      </c>
      <c r="D39" s="25">
        <v>0</v>
      </c>
      <c r="E39" s="25">
        <f t="shared" si="2"/>
        <v>1</v>
      </c>
      <c r="F39" s="26">
        <f>ROUND(E39/$E$41,3)*100</f>
        <v>0.1</v>
      </c>
      <c r="G39" s="61"/>
      <c r="H39" s="30"/>
      <c r="J39" s="62"/>
      <c r="K39" s="62"/>
      <c r="L39" s="62"/>
      <c r="M39" s="63"/>
    </row>
    <row r="40" spans="1:29" ht="20.100000000000001" hidden="1" customHeight="1" x14ac:dyDescent="0.15">
      <c r="A40" s="23"/>
      <c r="B40" s="24" t="s">
        <v>58</v>
      </c>
      <c r="C40" s="25">
        <v>1</v>
      </c>
      <c r="D40" s="25">
        <v>0</v>
      </c>
      <c r="E40" s="25">
        <f t="shared" si="2"/>
        <v>1</v>
      </c>
      <c r="F40" s="26">
        <f>ROUND(E40/$E$41,3)*100</f>
        <v>0.1</v>
      </c>
      <c r="G40" s="61"/>
      <c r="H40" s="30"/>
      <c r="J40" s="62"/>
      <c r="K40" s="62"/>
      <c r="L40" s="62"/>
      <c r="M40" s="63"/>
    </row>
    <row r="41" spans="1:29" ht="20.100000000000001" customHeight="1" x14ac:dyDescent="0.15">
      <c r="A41" s="66"/>
      <c r="B41" s="65" t="s">
        <v>45</v>
      </c>
      <c r="C41" s="67">
        <f>SUM(C6:C40)</f>
        <v>805</v>
      </c>
      <c r="D41" s="67">
        <f>SUM(D6:D40)</f>
        <v>526</v>
      </c>
      <c r="E41" s="67">
        <f>SUM(E6:E40)</f>
        <v>1331</v>
      </c>
      <c r="F41" s="68">
        <f>SUM(F6:F39)</f>
        <v>100.29999999999998</v>
      </c>
      <c r="G41" s="61"/>
      <c r="H41" s="30"/>
      <c r="I41" s="32" t="s">
        <v>46</v>
      </c>
      <c r="J41" s="62"/>
      <c r="K41" s="62"/>
      <c r="L41" s="62"/>
      <c r="M41" s="63"/>
    </row>
    <row r="42" spans="1:29" ht="18" customHeight="1" x14ac:dyDescent="0.15">
      <c r="A42" s="29"/>
      <c r="B42" s="27"/>
      <c r="C42" s="69"/>
      <c r="D42" s="69"/>
      <c r="E42" s="20"/>
      <c r="F42" s="29"/>
      <c r="G42" s="66"/>
      <c r="H42" s="30"/>
      <c r="I42" s="70" t="s">
        <v>47</v>
      </c>
      <c r="J42" s="49"/>
      <c r="K42" s="49"/>
      <c r="L42" s="49"/>
      <c r="M42" s="49"/>
    </row>
    <row r="43" spans="1:29" ht="18" customHeight="1" x14ac:dyDescent="0.15">
      <c r="A43" s="29"/>
      <c r="B43" s="27"/>
      <c r="C43" s="69"/>
      <c r="D43" s="69"/>
      <c r="E43" s="20"/>
      <c r="F43" s="29"/>
      <c r="G43" s="29"/>
      <c r="H43" s="30"/>
      <c r="I43" s="70" t="s">
        <v>48</v>
      </c>
      <c r="J43" s="49"/>
      <c r="K43" s="49"/>
      <c r="L43" s="49"/>
      <c r="M43" s="49"/>
    </row>
    <row r="44" spans="1:29" ht="18" customHeight="1" x14ac:dyDescent="0.15">
      <c r="A44" s="29"/>
      <c r="B44" s="27"/>
      <c r="C44" s="69"/>
      <c r="D44" s="69"/>
      <c r="E44" s="20"/>
      <c r="F44" s="29"/>
      <c r="G44" s="29"/>
      <c r="H44" s="30"/>
      <c r="V44" s="71"/>
      <c r="W44" s="71"/>
      <c r="X44" s="71"/>
      <c r="Y44" s="71"/>
      <c r="Z44" s="71"/>
      <c r="AA44" s="71"/>
      <c r="AB44" s="71"/>
      <c r="AC44" s="71"/>
    </row>
    <row r="45" spans="1:29" ht="18" customHeight="1" x14ac:dyDescent="0.15">
      <c r="A45" s="29"/>
      <c r="B45" s="72"/>
      <c r="C45" s="69"/>
      <c r="D45" s="69"/>
      <c r="E45" s="20"/>
      <c r="F45" s="29"/>
      <c r="G45" s="29"/>
      <c r="H45" s="30"/>
      <c r="Q45" s="71"/>
      <c r="R45" s="71"/>
      <c r="S45" s="71"/>
      <c r="T45" s="71"/>
      <c r="U45" s="71"/>
    </row>
    <row r="46" spans="1:29" ht="18" customHeight="1" x14ac:dyDescent="0.15">
      <c r="A46" s="66"/>
      <c r="B46" s="72"/>
      <c r="C46" s="69"/>
      <c r="D46" s="69"/>
      <c r="E46" s="69"/>
      <c r="F46" s="66"/>
      <c r="G46" s="29"/>
      <c r="H46" s="30"/>
    </row>
    <row r="47" spans="1:29" ht="18" customHeight="1" x14ac:dyDescent="0.15">
      <c r="A47" s="73"/>
      <c r="C47" s="73"/>
      <c r="D47" s="73"/>
      <c r="E47" s="73"/>
      <c r="F47" s="73"/>
      <c r="G47" s="66"/>
      <c r="H47" s="30"/>
    </row>
    <row r="48" spans="1:29" ht="18" customHeight="1" x14ac:dyDescent="0.15">
      <c r="G48" s="73"/>
      <c r="H48" s="74"/>
    </row>
    <row r="49" spans="5:17" ht="11.25" customHeight="1" x14ac:dyDescent="0.15">
      <c r="H49" s="73"/>
      <c r="N49" s="73"/>
      <c r="O49" s="73"/>
      <c r="P49" s="73"/>
      <c r="Q49" s="73"/>
    </row>
    <row r="51" spans="5:17" x14ac:dyDescent="0.15">
      <c r="I51" s="73"/>
      <c r="J51" s="73"/>
      <c r="K51" s="73"/>
      <c r="L51" s="73"/>
      <c r="M51" s="73"/>
    </row>
    <row r="54" spans="5:17" x14ac:dyDescent="0.15">
      <c r="E54" s="75"/>
    </row>
    <row r="59" spans="5:17" x14ac:dyDescent="0.15">
      <c r="K59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２月</vt:lpstr>
      <vt:lpstr>３月</vt:lpstr>
      <vt:lpstr>'10月'!Print_Area</vt:lpstr>
      <vt:lpstr>'11月'!Print_Area</vt:lpstr>
      <vt:lpstr>'12月'!Print_Area</vt:lpstr>
      <vt:lpstr>'1月'!Print_Area</vt:lpstr>
      <vt:lpstr>'２月'!Print_Area</vt:lpstr>
      <vt:lpstr>'３月'!Print_Area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内部情報</cp:lastModifiedBy>
  <dcterms:modified xsi:type="dcterms:W3CDTF">2019-03-07T05:33:26Z</dcterms:modified>
</cp:coreProperties>
</file>