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企画観光部情報統計課\☆統計調査\01_統計関係\01_人口、世帯数関係\foreigner\ＨＰ掲載用\"/>
    </mc:Choice>
  </mc:AlternateContent>
  <bookViews>
    <workbookView xWindow="0" yWindow="0" windowWidth="28800" windowHeight="11490" activeTab="11"/>
  </bookViews>
  <sheets>
    <sheet name="4月" sheetId="13" r:id="rId1"/>
    <sheet name="5月" sheetId="14" r:id="rId2"/>
    <sheet name="6月" sheetId="15" r:id="rId3"/>
    <sheet name="7月" sheetId="16" r:id="rId4"/>
    <sheet name="8月" sheetId="17" r:id="rId5"/>
    <sheet name="9月" sheetId="18" r:id="rId6"/>
    <sheet name="10月" sheetId="19" r:id="rId7"/>
    <sheet name="11月" sheetId="21" r:id="rId8"/>
    <sheet name="12月" sheetId="22" r:id="rId9"/>
    <sheet name="1月" sheetId="23" r:id="rId10"/>
    <sheet name="2月" sheetId="24" r:id="rId11"/>
    <sheet name="3月" sheetId="25" r:id="rId12"/>
  </sheets>
  <externalReferences>
    <externalReference r:id="rId13"/>
  </externalReferences>
  <definedNames>
    <definedName name="_xlnm._FilterDatabase" localSheetId="6" hidden="1">'10月'!$A$3:$F$50</definedName>
    <definedName name="_xlnm._FilterDatabase" localSheetId="7" hidden="1">'11月'!$A$3:$F$48</definedName>
    <definedName name="_xlnm._FilterDatabase" localSheetId="8" hidden="1">'12月'!$A$3:$F$48</definedName>
    <definedName name="_xlnm._FilterDatabase" localSheetId="9" hidden="1">'1月'!$A$3:$F$53</definedName>
    <definedName name="_xlnm._FilterDatabase" localSheetId="10" hidden="1">'2月'!$A$3:$F$53</definedName>
    <definedName name="_xlnm._FilterDatabase" localSheetId="11" hidden="1">'3月'!$A$3:$F$53</definedName>
    <definedName name="_xlnm._FilterDatabase" localSheetId="0" hidden="1">'4月'!$A$3:$F$46</definedName>
    <definedName name="_xlnm._FilterDatabase" localSheetId="1" hidden="1">'5月'!$A$3:$F$48</definedName>
    <definedName name="_xlnm._FilterDatabase" localSheetId="2" hidden="1">'6月'!$A$3:$F$48</definedName>
    <definedName name="_xlnm._FilterDatabase" localSheetId="3" hidden="1">'7月'!$A$3:$F$48</definedName>
    <definedName name="_xlnm._FilterDatabase" localSheetId="4" hidden="1">'8月'!$A$3:$F$48</definedName>
    <definedName name="_xlnm._FilterDatabase" localSheetId="5" hidden="1">'9月'!$A$3:$F$48</definedName>
    <definedName name="_xlnm.Print_Area" localSheetId="6">'10月'!$B$1:$M$54</definedName>
    <definedName name="_xlnm.Print_Area" localSheetId="7">'11月'!$B$1:$M$52</definedName>
    <definedName name="_xlnm.Print_Area" localSheetId="8">'12月'!$B$1:$M$52</definedName>
    <definedName name="_xlnm.Print_Area" localSheetId="9">'1月'!$B$1:$M$57</definedName>
    <definedName name="_xlnm.Print_Area" localSheetId="10">'2月'!$B$1:$M$57</definedName>
    <definedName name="_xlnm.Print_Area" localSheetId="11">'3月'!$B$1:$M$57</definedName>
    <definedName name="_xlnm.Print_Area" localSheetId="0">'4月'!$B$1:$M$50</definedName>
    <definedName name="_xlnm.Print_Area" localSheetId="1">'5月'!$B$1:$M$52</definedName>
    <definedName name="_xlnm.Print_Area" localSheetId="2">'6月'!$B$1:$M$52</definedName>
    <definedName name="_xlnm.Print_Area" localSheetId="3">'7月'!$B$1:$M$52</definedName>
    <definedName name="_xlnm.Print_Area" localSheetId="4">'8月'!$B$1:$M$52</definedName>
    <definedName name="_xlnm.Print_Area" localSheetId="5">'9月'!$B$1:$M$52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5" l="1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A38" i="25"/>
  <c r="F37" i="25"/>
  <c r="A37" i="25"/>
  <c r="F36" i="25"/>
  <c r="A36" i="25"/>
  <c r="F35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F26" i="25"/>
  <c r="A26" i="25"/>
  <c r="L25" i="25"/>
  <c r="M25" i="25" s="1"/>
  <c r="K25" i="25"/>
  <c r="J25" i="25"/>
  <c r="I25" i="25"/>
  <c r="F25" i="25"/>
  <c r="A25" i="25"/>
  <c r="K24" i="25"/>
  <c r="J24" i="25"/>
  <c r="L24" i="25" s="1"/>
  <c r="M24" i="25" s="1"/>
  <c r="I24" i="25"/>
  <c r="F24" i="25"/>
  <c r="A24" i="25"/>
  <c r="K23" i="25"/>
  <c r="J23" i="25"/>
  <c r="L23" i="25" s="1"/>
  <c r="M23" i="25" s="1"/>
  <c r="I23" i="25"/>
  <c r="F23" i="25"/>
  <c r="A23" i="25"/>
  <c r="K22" i="25"/>
  <c r="J22" i="25"/>
  <c r="L22" i="25" s="1"/>
  <c r="M22" i="25" s="1"/>
  <c r="I22" i="25"/>
  <c r="F22" i="25"/>
  <c r="A22" i="25"/>
  <c r="K21" i="25"/>
  <c r="L21" i="25" s="1"/>
  <c r="M21" i="25" s="1"/>
  <c r="J21" i="25"/>
  <c r="I21" i="25"/>
  <c r="F21" i="25"/>
  <c r="A21" i="25"/>
  <c r="L20" i="25"/>
  <c r="M20" i="25" s="1"/>
  <c r="K20" i="25"/>
  <c r="J20" i="25"/>
  <c r="I20" i="25"/>
  <c r="F20" i="25"/>
  <c r="A20" i="25"/>
  <c r="K19" i="25"/>
  <c r="J19" i="25"/>
  <c r="L19" i="25" s="1"/>
  <c r="M19" i="25" s="1"/>
  <c r="I19" i="25"/>
  <c r="F19" i="25"/>
  <c r="A19" i="25"/>
  <c r="L18" i="25"/>
  <c r="M18" i="25" s="1"/>
  <c r="K18" i="25"/>
  <c r="J18" i="25"/>
  <c r="I18" i="25"/>
  <c r="F18" i="25"/>
  <c r="A18" i="25"/>
  <c r="K17" i="25"/>
  <c r="J17" i="25"/>
  <c r="I17" i="25"/>
  <c r="F17" i="25"/>
  <c r="A17" i="25"/>
  <c r="F16" i="25"/>
  <c r="A16" i="25"/>
  <c r="F15" i="25"/>
  <c r="A15" i="25"/>
  <c r="F14" i="25"/>
  <c r="A14" i="25"/>
  <c r="F13" i="25"/>
  <c r="A13" i="25"/>
  <c r="F12" i="25"/>
  <c r="A12" i="25"/>
  <c r="F11" i="25"/>
  <c r="A11" i="25"/>
  <c r="F10" i="25"/>
  <c r="A10" i="25"/>
  <c r="F9" i="25"/>
  <c r="A9" i="25"/>
  <c r="F8" i="25"/>
  <c r="A8" i="25"/>
  <c r="F7" i="25"/>
  <c r="A7" i="25"/>
  <c r="F6" i="25"/>
  <c r="F55" i="25" s="1"/>
  <c r="A6" i="25"/>
  <c r="K26" i="25" l="1"/>
  <c r="K27" i="25" s="1"/>
  <c r="L17" i="25"/>
  <c r="J26" i="25"/>
  <c r="L26" i="25" s="1"/>
  <c r="M26" i="25" s="1"/>
  <c r="A6" i="24"/>
  <c r="F6" i="24"/>
  <c r="A7" i="24"/>
  <c r="F7" i="24"/>
  <c r="A8" i="24"/>
  <c r="F8" i="24"/>
  <c r="F55" i="24" s="1"/>
  <c r="A9" i="24"/>
  <c r="F9" i="24"/>
  <c r="A10" i="24"/>
  <c r="F10" i="24"/>
  <c r="A11" i="24"/>
  <c r="F11" i="24"/>
  <c r="A12" i="24"/>
  <c r="F12" i="24"/>
  <c r="A13" i="24"/>
  <c r="F13" i="24"/>
  <c r="A14" i="24"/>
  <c r="F14" i="24"/>
  <c r="A15" i="24"/>
  <c r="F15" i="24"/>
  <c r="A16" i="24"/>
  <c r="F16" i="24"/>
  <c r="A17" i="24"/>
  <c r="F17" i="24"/>
  <c r="I17" i="24"/>
  <c r="J17" i="24"/>
  <c r="L17" i="24" s="1"/>
  <c r="K17" i="24"/>
  <c r="K26" i="24" s="1"/>
  <c r="A18" i="24"/>
  <c r="F18" i="24"/>
  <c r="I18" i="24"/>
  <c r="J18" i="24"/>
  <c r="L18" i="24" s="1"/>
  <c r="M18" i="24" s="1"/>
  <c r="K18" i="24"/>
  <c r="A19" i="24"/>
  <c r="F19" i="24"/>
  <c r="I19" i="24"/>
  <c r="J19" i="24"/>
  <c r="K19" i="24"/>
  <c r="L19" i="24"/>
  <c r="M19" i="24" s="1"/>
  <c r="A20" i="24"/>
  <c r="F20" i="24"/>
  <c r="I20" i="24"/>
  <c r="J20" i="24"/>
  <c r="L20" i="24" s="1"/>
  <c r="M20" i="24" s="1"/>
  <c r="K20" i="24"/>
  <c r="K27" i="24" s="1"/>
  <c r="A21" i="24"/>
  <c r="F21" i="24"/>
  <c r="I21" i="24"/>
  <c r="J21" i="24"/>
  <c r="L21" i="24" s="1"/>
  <c r="M21" i="24" s="1"/>
  <c r="K21" i="24"/>
  <c r="A22" i="24"/>
  <c r="F22" i="24"/>
  <c r="I22" i="24"/>
  <c r="J22" i="24"/>
  <c r="K22" i="24"/>
  <c r="L22" i="24"/>
  <c r="M22" i="24" s="1"/>
  <c r="A23" i="24"/>
  <c r="F23" i="24"/>
  <c r="I23" i="24"/>
  <c r="J23" i="24"/>
  <c r="L23" i="24" s="1"/>
  <c r="M23" i="24" s="1"/>
  <c r="K23" i="24"/>
  <c r="A24" i="24"/>
  <c r="F24" i="24"/>
  <c r="I24" i="24"/>
  <c r="J24" i="24"/>
  <c r="L24" i="24" s="1"/>
  <c r="M24" i="24" s="1"/>
  <c r="K24" i="24"/>
  <c r="A25" i="24"/>
  <c r="F25" i="24"/>
  <c r="I25" i="24"/>
  <c r="J25" i="24"/>
  <c r="K25" i="24"/>
  <c r="L25" i="24"/>
  <c r="M25" i="24" s="1"/>
  <c r="A26" i="24"/>
  <c r="F26" i="24"/>
  <c r="A27" i="24"/>
  <c r="F27" i="24"/>
  <c r="A28" i="24"/>
  <c r="F28" i="24"/>
  <c r="A29" i="24"/>
  <c r="F29" i="24"/>
  <c r="A30" i="24"/>
  <c r="F30" i="24"/>
  <c r="A31" i="24"/>
  <c r="F31" i="24"/>
  <c r="A32" i="24"/>
  <c r="F32" i="24"/>
  <c r="A33" i="24"/>
  <c r="F33" i="24"/>
  <c r="A34" i="24"/>
  <c r="F34" i="24"/>
  <c r="A35" i="24"/>
  <c r="F35" i="24"/>
  <c r="A36" i="24"/>
  <c r="F36" i="24"/>
  <c r="A37" i="24"/>
  <c r="F37" i="24"/>
  <c r="A38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L27" i="25" l="1"/>
  <c r="M27" i="25" s="1"/>
  <c r="M17" i="25"/>
  <c r="J27" i="25"/>
  <c r="M17" i="24"/>
  <c r="J26" i="24"/>
  <c r="L26" i="24" s="1"/>
  <c r="M26" i="24" s="1"/>
  <c r="E53" i="23"/>
  <c r="F52" i="23" s="1"/>
  <c r="D53" i="23"/>
  <c r="K26" i="23" s="1"/>
  <c r="C53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A38" i="23"/>
  <c r="F37" i="23"/>
  <c r="A37" i="23"/>
  <c r="F36" i="23"/>
  <c r="A36" i="23"/>
  <c r="F35" i="23"/>
  <c r="A35" i="23"/>
  <c r="F34" i="23"/>
  <c r="A34" i="23"/>
  <c r="F33" i="23"/>
  <c r="A33" i="23"/>
  <c r="F32" i="23"/>
  <c r="A32" i="23"/>
  <c r="F31" i="23"/>
  <c r="A31" i="23"/>
  <c r="F30" i="23"/>
  <c r="A30" i="23"/>
  <c r="F29" i="23"/>
  <c r="A29" i="23"/>
  <c r="F28" i="23"/>
  <c r="A28" i="23"/>
  <c r="F27" i="23"/>
  <c r="A27" i="23"/>
  <c r="F26" i="23"/>
  <c r="A26" i="23"/>
  <c r="K25" i="23"/>
  <c r="J25" i="23"/>
  <c r="L25" i="23" s="1"/>
  <c r="M25" i="23" s="1"/>
  <c r="I25" i="23"/>
  <c r="F25" i="23"/>
  <c r="A25" i="23"/>
  <c r="K24" i="23"/>
  <c r="J24" i="23"/>
  <c r="L24" i="23" s="1"/>
  <c r="M24" i="23" s="1"/>
  <c r="I24" i="23"/>
  <c r="F24" i="23"/>
  <c r="A24" i="23"/>
  <c r="L23" i="23"/>
  <c r="M23" i="23" s="1"/>
  <c r="K23" i="23"/>
  <c r="J23" i="23"/>
  <c r="I23" i="23"/>
  <c r="F23" i="23"/>
  <c r="A23" i="23"/>
  <c r="K22" i="23"/>
  <c r="J22" i="23"/>
  <c r="L22" i="23" s="1"/>
  <c r="M22" i="23" s="1"/>
  <c r="I22" i="23"/>
  <c r="F22" i="23"/>
  <c r="A22" i="23"/>
  <c r="K21" i="23"/>
  <c r="J21" i="23"/>
  <c r="L21" i="23" s="1"/>
  <c r="M21" i="23" s="1"/>
  <c r="I21" i="23"/>
  <c r="F21" i="23"/>
  <c r="A21" i="23"/>
  <c r="K20" i="23"/>
  <c r="J20" i="23"/>
  <c r="L20" i="23" s="1"/>
  <c r="M20" i="23" s="1"/>
  <c r="I20" i="23"/>
  <c r="F20" i="23"/>
  <c r="A20" i="23"/>
  <c r="K19" i="23"/>
  <c r="J19" i="23"/>
  <c r="J26" i="23" s="1"/>
  <c r="I19" i="23"/>
  <c r="F19" i="23"/>
  <c r="A19" i="23"/>
  <c r="K18" i="23"/>
  <c r="L18" i="23" s="1"/>
  <c r="M18" i="23" s="1"/>
  <c r="J18" i="23"/>
  <c r="I18" i="23"/>
  <c r="F18" i="23"/>
  <c r="A18" i="23"/>
  <c r="L17" i="23"/>
  <c r="M17" i="23" s="1"/>
  <c r="K17" i="23"/>
  <c r="J17" i="23"/>
  <c r="I17" i="23"/>
  <c r="F17" i="23"/>
  <c r="A17" i="23"/>
  <c r="F16" i="23"/>
  <c r="A16" i="23"/>
  <c r="F15" i="23"/>
  <c r="A15" i="23"/>
  <c r="F14" i="23"/>
  <c r="A14" i="23"/>
  <c r="F13" i="23"/>
  <c r="A13" i="23"/>
  <c r="F12" i="23"/>
  <c r="A12" i="23"/>
  <c r="F11" i="23"/>
  <c r="A11" i="23"/>
  <c r="F10" i="23"/>
  <c r="A10" i="23"/>
  <c r="F9" i="23"/>
  <c r="A9" i="23"/>
  <c r="F8" i="23"/>
  <c r="A8" i="23"/>
  <c r="F7" i="23"/>
  <c r="A7" i="23"/>
  <c r="F6" i="23"/>
  <c r="F53" i="23" s="1"/>
  <c r="A6" i="23"/>
  <c r="J27" i="24" l="1"/>
  <c r="L27" i="24"/>
  <c r="M27" i="24" s="1"/>
  <c r="M27" i="23"/>
  <c r="K27" i="23"/>
  <c r="L26" i="23"/>
  <c r="M26" i="23" s="1"/>
  <c r="J27" i="23"/>
  <c r="L19" i="23"/>
  <c r="M19" i="23" s="1"/>
  <c r="L27" i="23"/>
  <c r="E48" i="22"/>
  <c r="F46" i="22" s="1"/>
  <c r="D48" i="22"/>
  <c r="C48" i="22"/>
  <c r="J26" i="22" s="1"/>
  <c r="F47" i="22"/>
  <c r="F45" i="22"/>
  <c r="F44" i="22"/>
  <c r="F43" i="22"/>
  <c r="F42" i="22"/>
  <c r="F41" i="22"/>
  <c r="F39" i="22"/>
  <c r="F38" i="22"/>
  <c r="A38" i="22"/>
  <c r="F37" i="22"/>
  <c r="A37" i="22"/>
  <c r="F36" i="22"/>
  <c r="A36" i="22"/>
  <c r="F35" i="22"/>
  <c r="A35" i="22"/>
  <c r="F34" i="22"/>
  <c r="A34" i="22"/>
  <c r="F33" i="22"/>
  <c r="A33" i="22"/>
  <c r="F32" i="22"/>
  <c r="A32" i="22"/>
  <c r="F31" i="22"/>
  <c r="A31" i="22"/>
  <c r="F30" i="22"/>
  <c r="A30" i="22"/>
  <c r="F29" i="22"/>
  <c r="A29" i="22"/>
  <c r="F28" i="22"/>
  <c r="A28" i="22"/>
  <c r="F27" i="22"/>
  <c r="A27" i="22"/>
  <c r="F26" i="22"/>
  <c r="A26" i="22"/>
  <c r="K25" i="22"/>
  <c r="J25" i="22"/>
  <c r="L25" i="22" s="1"/>
  <c r="M25" i="22" s="1"/>
  <c r="I25" i="22"/>
  <c r="F25" i="22"/>
  <c r="A25" i="22"/>
  <c r="K24" i="22"/>
  <c r="J24" i="22"/>
  <c r="L24" i="22" s="1"/>
  <c r="M24" i="22" s="1"/>
  <c r="I24" i="22"/>
  <c r="F24" i="22"/>
  <c r="A24" i="22"/>
  <c r="K23" i="22"/>
  <c r="J23" i="22"/>
  <c r="L23" i="22" s="1"/>
  <c r="M23" i="22" s="1"/>
  <c r="I23" i="22"/>
  <c r="F23" i="22"/>
  <c r="A23" i="22"/>
  <c r="L22" i="22"/>
  <c r="M22" i="22" s="1"/>
  <c r="K22" i="22"/>
  <c r="J22" i="22"/>
  <c r="I22" i="22"/>
  <c r="F22" i="22"/>
  <c r="A22" i="22"/>
  <c r="K21" i="22"/>
  <c r="J21" i="22"/>
  <c r="L21" i="22" s="1"/>
  <c r="M21" i="22" s="1"/>
  <c r="I21" i="22"/>
  <c r="F21" i="22"/>
  <c r="A21" i="22"/>
  <c r="K20" i="22"/>
  <c r="L20" i="22" s="1"/>
  <c r="M20" i="22" s="1"/>
  <c r="J20" i="22"/>
  <c r="I20" i="22"/>
  <c r="F20" i="22"/>
  <c r="A20" i="22"/>
  <c r="K19" i="22"/>
  <c r="J19" i="22"/>
  <c r="L19" i="22" s="1"/>
  <c r="M19" i="22" s="1"/>
  <c r="I19" i="22"/>
  <c r="F19" i="22"/>
  <c r="A19" i="22"/>
  <c r="K18" i="22"/>
  <c r="J18" i="22"/>
  <c r="L18" i="22" s="1"/>
  <c r="M18" i="22" s="1"/>
  <c r="I18" i="22"/>
  <c r="F18" i="22"/>
  <c r="A18" i="22"/>
  <c r="K17" i="22"/>
  <c r="J17" i="22"/>
  <c r="I17" i="22"/>
  <c r="F17" i="22"/>
  <c r="A17" i="22"/>
  <c r="F16" i="22"/>
  <c r="A16" i="22"/>
  <c r="F15" i="22"/>
  <c r="A15" i="22"/>
  <c r="F14" i="22"/>
  <c r="A14" i="22"/>
  <c r="F13" i="22"/>
  <c r="A13" i="22"/>
  <c r="F12" i="22"/>
  <c r="A12" i="22"/>
  <c r="F11" i="22"/>
  <c r="A11" i="22"/>
  <c r="F10" i="22"/>
  <c r="A10" i="22"/>
  <c r="F9" i="22"/>
  <c r="A9" i="22"/>
  <c r="F8" i="22"/>
  <c r="A8" i="22"/>
  <c r="F7" i="22"/>
  <c r="A7" i="22"/>
  <c r="F6" i="22"/>
  <c r="A6" i="22"/>
  <c r="L26" i="22" l="1"/>
  <c r="M26" i="22" s="1"/>
  <c r="F48" i="22"/>
  <c r="J27" i="22"/>
  <c r="F40" i="22"/>
  <c r="L17" i="22"/>
  <c r="K26" i="22"/>
  <c r="K27" i="22" s="1"/>
  <c r="E48" i="21"/>
  <c r="F47" i="21" s="1"/>
  <c r="D48" i="21"/>
  <c r="K26" i="21" s="1"/>
  <c r="C48" i="21"/>
  <c r="F46" i="21"/>
  <c r="F45" i="21"/>
  <c r="F44" i="21"/>
  <c r="F43" i="21"/>
  <c r="F42" i="21"/>
  <c r="F41" i="21"/>
  <c r="F40" i="21"/>
  <c r="F39" i="21"/>
  <c r="F38" i="21"/>
  <c r="A38" i="21"/>
  <c r="F37" i="21"/>
  <c r="A37" i="21"/>
  <c r="F36" i="21"/>
  <c r="A36" i="21"/>
  <c r="F35" i="21"/>
  <c r="A35" i="21"/>
  <c r="F34" i="21"/>
  <c r="A34" i="21"/>
  <c r="F33" i="21"/>
  <c r="A33" i="21"/>
  <c r="F32" i="21"/>
  <c r="A32" i="21"/>
  <c r="F31" i="21"/>
  <c r="A31" i="21"/>
  <c r="F30" i="21"/>
  <c r="A30" i="21"/>
  <c r="F29" i="21"/>
  <c r="A29" i="21"/>
  <c r="F28" i="21"/>
  <c r="A28" i="21"/>
  <c r="F27" i="21"/>
  <c r="A27" i="21"/>
  <c r="F26" i="21"/>
  <c r="A26" i="21"/>
  <c r="L25" i="21"/>
  <c r="M25" i="21" s="1"/>
  <c r="K25" i="21"/>
  <c r="J25" i="21"/>
  <c r="I25" i="21"/>
  <c r="F25" i="21"/>
  <c r="A25" i="21"/>
  <c r="K24" i="21"/>
  <c r="J24" i="21"/>
  <c r="L24" i="21" s="1"/>
  <c r="M24" i="21" s="1"/>
  <c r="I24" i="21"/>
  <c r="F24" i="21"/>
  <c r="A24" i="21"/>
  <c r="L23" i="21"/>
  <c r="M23" i="21" s="1"/>
  <c r="K23" i="21"/>
  <c r="J23" i="21"/>
  <c r="I23" i="21"/>
  <c r="F23" i="21"/>
  <c r="A23" i="21"/>
  <c r="K22" i="21"/>
  <c r="J22" i="21"/>
  <c r="L22" i="21" s="1"/>
  <c r="M22" i="21" s="1"/>
  <c r="I22" i="21"/>
  <c r="F22" i="21"/>
  <c r="A22" i="21"/>
  <c r="K21" i="21"/>
  <c r="J21" i="21"/>
  <c r="L21" i="21" s="1"/>
  <c r="M21" i="21" s="1"/>
  <c r="I21" i="21"/>
  <c r="F21" i="21"/>
  <c r="A21" i="21"/>
  <c r="K20" i="21"/>
  <c r="L20" i="21" s="1"/>
  <c r="M20" i="21" s="1"/>
  <c r="J20" i="21"/>
  <c r="I20" i="21"/>
  <c r="F20" i="21"/>
  <c r="A20" i="21"/>
  <c r="L19" i="21"/>
  <c r="M19" i="21" s="1"/>
  <c r="K19" i="21"/>
  <c r="J19" i="21"/>
  <c r="I19" i="21"/>
  <c r="F19" i="21"/>
  <c r="A19" i="21"/>
  <c r="K18" i="21"/>
  <c r="J18" i="21"/>
  <c r="L18" i="21" s="1"/>
  <c r="M18" i="21" s="1"/>
  <c r="I18" i="21"/>
  <c r="F18" i="21"/>
  <c r="A18" i="21"/>
  <c r="L17" i="21"/>
  <c r="K17" i="21"/>
  <c r="K27" i="21" s="1"/>
  <c r="J17" i="21"/>
  <c r="I17" i="21"/>
  <c r="F17" i="21"/>
  <c r="A17" i="21"/>
  <c r="F16" i="21"/>
  <c r="A16" i="21"/>
  <c r="F15" i="21"/>
  <c r="A15" i="21"/>
  <c r="F14" i="21"/>
  <c r="A14" i="21"/>
  <c r="F13" i="21"/>
  <c r="A13" i="21"/>
  <c r="F12" i="21"/>
  <c r="A12" i="21"/>
  <c r="F11" i="21"/>
  <c r="A11" i="21"/>
  <c r="F10" i="21"/>
  <c r="A10" i="21"/>
  <c r="F9" i="21"/>
  <c r="A9" i="21"/>
  <c r="F8" i="21"/>
  <c r="A8" i="21"/>
  <c r="F7" i="21"/>
  <c r="A7" i="21"/>
  <c r="F6" i="21"/>
  <c r="A6" i="21"/>
  <c r="L27" i="22" l="1"/>
  <c r="M17" i="22"/>
  <c r="M27" i="22" s="1"/>
  <c r="F48" i="21"/>
  <c r="J26" i="21"/>
  <c r="L26" i="21" s="1"/>
  <c r="M26" i="21" s="1"/>
  <c r="M17" i="21"/>
  <c r="E50" i="19"/>
  <c r="F44" i="19" s="1"/>
  <c r="D50" i="19"/>
  <c r="K26" i="19" s="1"/>
  <c r="C50" i="19"/>
  <c r="F48" i="19"/>
  <c r="F47" i="19"/>
  <c r="F46" i="19"/>
  <c r="F45" i="19"/>
  <c r="F42" i="19"/>
  <c r="F41" i="19"/>
  <c r="F40" i="19"/>
  <c r="F39" i="19"/>
  <c r="A38" i="19"/>
  <c r="F37" i="19"/>
  <c r="A37" i="19"/>
  <c r="F36" i="19"/>
  <c r="A36" i="19"/>
  <c r="A35" i="19"/>
  <c r="F34" i="19"/>
  <c r="A34" i="19"/>
  <c r="F33" i="19"/>
  <c r="A33" i="19"/>
  <c r="A32" i="19"/>
  <c r="F31" i="19"/>
  <c r="A31" i="19"/>
  <c r="F30" i="19"/>
  <c r="A30" i="19"/>
  <c r="A29" i="19"/>
  <c r="F28" i="19"/>
  <c r="A28" i="19"/>
  <c r="F27" i="19"/>
  <c r="A27" i="19"/>
  <c r="F26" i="19"/>
  <c r="A26" i="19"/>
  <c r="L25" i="19"/>
  <c r="M25" i="19" s="1"/>
  <c r="K25" i="19"/>
  <c r="J25" i="19"/>
  <c r="I25" i="19"/>
  <c r="F25" i="19"/>
  <c r="A25" i="19"/>
  <c r="K24" i="19"/>
  <c r="J24" i="19"/>
  <c r="L24" i="19" s="1"/>
  <c r="M24" i="19" s="1"/>
  <c r="I24" i="19"/>
  <c r="F24" i="19"/>
  <c r="A24" i="19"/>
  <c r="K23" i="19"/>
  <c r="J23" i="19"/>
  <c r="L23" i="19" s="1"/>
  <c r="M23" i="19" s="1"/>
  <c r="I23" i="19"/>
  <c r="F23" i="19"/>
  <c r="A23" i="19"/>
  <c r="K22" i="19"/>
  <c r="J22" i="19"/>
  <c r="L22" i="19" s="1"/>
  <c r="M22" i="19" s="1"/>
  <c r="I22" i="19"/>
  <c r="A22" i="19"/>
  <c r="K21" i="19"/>
  <c r="J21" i="19"/>
  <c r="L21" i="19" s="1"/>
  <c r="M21" i="19" s="1"/>
  <c r="I21" i="19"/>
  <c r="A21" i="19"/>
  <c r="K20" i="19"/>
  <c r="L20" i="19" s="1"/>
  <c r="M20" i="19" s="1"/>
  <c r="J20" i="19"/>
  <c r="I20" i="19"/>
  <c r="F20" i="19"/>
  <c r="A20" i="19"/>
  <c r="L19" i="19"/>
  <c r="M19" i="19" s="1"/>
  <c r="K19" i="19"/>
  <c r="J19" i="19"/>
  <c r="I19" i="19"/>
  <c r="F19" i="19"/>
  <c r="A19" i="19"/>
  <c r="K18" i="19"/>
  <c r="J18" i="19"/>
  <c r="L18" i="19" s="1"/>
  <c r="M18" i="19" s="1"/>
  <c r="I18" i="19"/>
  <c r="F18" i="19"/>
  <c r="A18" i="19"/>
  <c r="K17" i="19"/>
  <c r="K27" i="19" s="1"/>
  <c r="J17" i="19"/>
  <c r="I17" i="19"/>
  <c r="F17" i="19"/>
  <c r="A17" i="19"/>
  <c r="A16" i="19"/>
  <c r="F15" i="19"/>
  <c r="A15" i="19"/>
  <c r="F14" i="19"/>
  <c r="A14" i="19"/>
  <c r="A13" i="19"/>
  <c r="F12" i="19"/>
  <c r="A12" i="19"/>
  <c r="F11" i="19"/>
  <c r="A11" i="19"/>
  <c r="F10" i="19"/>
  <c r="A10" i="19"/>
  <c r="F9" i="19"/>
  <c r="A9" i="19"/>
  <c r="F8" i="19"/>
  <c r="A8" i="19"/>
  <c r="F7" i="19"/>
  <c r="A7" i="19"/>
  <c r="F6" i="19"/>
  <c r="A6" i="19"/>
  <c r="J27" i="21" l="1"/>
  <c r="L27" i="21"/>
  <c r="M27" i="21"/>
  <c r="F13" i="19"/>
  <c r="F50" i="19" s="1"/>
  <c r="F16" i="19"/>
  <c r="L17" i="19"/>
  <c r="F21" i="19"/>
  <c r="J26" i="19"/>
  <c r="L26" i="19" s="1"/>
  <c r="M26" i="19" s="1"/>
  <c r="F43" i="19"/>
  <c r="F49" i="19"/>
  <c r="F22" i="19"/>
  <c r="F29" i="19"/>
  <c r="F32" i="19"/>
  <c r="F35" i="19"/>
  <c r="F38" i="19"/>
  <c r="E48" i="18"/>
  <c r="F42" i="18" s="1"/>
  <c r="D48" i="18"/>
  <c r="C48" i="18"/>
  <c r="F46" i="18"/>
  <c r="F45" i="18"/>
  <c r="F44" i="18"/>
  <c r="F43" i="18"/>
  <c r="F40" i="18"/>
  <c r="F39" i="18"/>
  <c r="F38" i="18"/>
  <c r="A38" i="18"/>
  <c r="A37" i="18"/>
  <c r="F36" i="18"/>
  <c r="A36" i="18"/>
  <c r="F35" i="18"/>
  <c r="A35" i="18"/>
  <c r="A34" i="18"/>
  <c r="F33" i="18"/>
  <c r="A33" i="18"/>
  <c r="F32" i="18"/>
  <c r="A32" i="18"/>
  <c r="A31" i="18"/>
  <c r="F30" i="18"/>
  <c r="A30" i="18"/>
  <c r="F29" i="18"/>
  <c r="A29" i="18"/>
  <c r="A28" i="18"/>
  <c r="A27" i="18"/>
  <c r="A26" i="18"/>
  <c r="K25" i="18"/>
  <c r="J25" i="18"/>
  <c r="L25" i="18" s="1"/>
  <c r="M25" i="18" s="1"/>
  <c r="I25" i="18"/>
  <c r="A25" i="18"/>
  <c r="K24" i="18"/>
  <c r="L24" i="18" s="1"/>
  <c r="M24" i="18" s="1"/>
  <c r="J24" i="18"/>
  <c r="I24" i="18"/>
  <c r="F24" i="18"/>
  <c r="A24" i="18"/>
  <c r="L23" i="18"/>
  <c r="M23" i="18" s="1"/>
  <c r="K23" i="18"/>
  <c r="J23" i="18"/>
  <c r="I23" i="18"/>
  <c r="F23" i="18"/>
  <c r="A23" i="18"/>
  <c r="K22" i="18"/>
  <c r="J22" i="18"/>
  <c r="L22" i="18" s="1"/>
  <c r="M22" i="18" s="1"/>
  <c r="I22" i="18"/>
  <c r="F22" i="18"/>
  <c r="A22" i="18"/>
  <c r="K21" i="18"/>
  <c r="J21" i="18"/>
  <c r="L21" i="18" s="1"/>
  <c r="M21" i="18" s="1"/>
  <c r="I21" i="18"/>
  <c r="F21" i="18"/>
  <c r="A21" i="18"/>
  <c r="K20" i="18"/>
  <c r="J20" i="18"/>
  <c r="L20" i="18" s="1"/>
  <c r="M20" i="18" s="1"/>
  <c r="I20" i="18"/>
  <c r="A20" i="18"/>
  <c r="K19" i="18"/>
  <c r="J19" i="18"/>
  <c r="L19" i="18" s="1"/>
  <c r="M19" i="18" s="1"/>
  <c r="I19" i="18"/>
  <c r="A19" i="18"/>
  <c r="K18" i="18"/>
  <c r="J18" i="18"/>
  <c r="I18" i="18"/>
  <c r="F18" i="18"/>
  <c r="A18" i="18"/>
  <c r="L17" i="18"/>
  <c r="K17" i="18"/>
  <c r="J17" i="18"/>
  <c r="I17" i="18"/>
  <c r="F17" i="18"/>
  <c r="A17" i="18"/>
  <c r="F16" i="18"/>
  <c r="A16" i="18"/>
  <c r="A15" i="18"/>
  <c r="F14" i="18"/>
  <c r="A14" i="18"/>
  <c r="F13" i="18"/>
  <c r="A13" i="18"/>
  <c r="A12" i="18"/>
  <c r="F11" i="18"/>
  <c r="A11" i="18"/>
  <c r="F10" i="18"/>
  <c r="A10" i="18"/>
  <c r="A9" i="18"/>
  <c r="F8" i="18"/>
  <c r="A8" i="18"/>
  <c r="F7" i="18"/>
  <c r="A7" i="18"/>
  <c r="A6" i="18"/>
  <c r="J27" i="19" l="1"/>
  <c r="L27" i="19"/>
  <c r="M17" i="19"/>
  <c r="M27" i="19" s="1"/>
  <c r="K27" i="18"/>
  <c r="F6" i="18"/>
  <c r="F12" i="18"/>
  <c r="F15" i="18"/>
  <c r="F19" i="18"/>
  <c r="F25" i="18"/>
  <c r="F41" i="18"/>
  <c r="F47" i="18"/>
  <c r="F9" i="18"/>
  <c r="F20" i="18"/>
  <c r="F26" i="18"/>
  <c r="F27" i="18"/>
  <c r="F28" i="18"/>
  <c r="F31" i="18"/>
  <c r="F34" i="18"/>
  <c r="F37" i="18"/>
  <c r="J26" i="18"/>
  <c r="L26" i="18" s="1"/>
  <c r="M26" i="18" s="1"/>
  <c r="M17" i="18"/>
  <c r="L18" i="18"/>
  <c r="M18" i="18" s="1"/>
  <c r="K26" i="18"/>
  <c r="E48" i="17"/>
  <c r="F43" i="17" s="1"/>
  <c r="D48" i="17"/>
  <c r="C48" i="17"/>
  <c r="J26" i="17" s="1"/>
  <c r="F46" i="17"/>
  <c r="F45" i="17"/>
  <c r="F44" i="17"/>
  <c r="F42" i="17"/>
  <c r="F40" i="17"/>
  <c r="F39" i="17"/>
  <c r="F38" i="17"/>
  <c r="A38" i="17"/>
  <c r="F37" i="17"/>
  <c r="A37" i="17"/>
  <c r="F36" i="17"/>
  <c r="A36" i="17"/>
  <c r="F35" i="17"/>
  <c r="A35" i="17"/>
  <c r="F34" i="17"/>
  <c r="A34" i="17"/>
  <c r="F33" i="17"/>
  <c r="A33" i="17"/>
  <c r="F32" i="17"/>
  <c r="A32" i="17"/>
  <c r="F31" i="17"/>
  <c r="A31" i="17"/>
  <c r="F30" i="17"/>
  <c r="A30" i="17"/>
  <c r="F29" i="17"/>
  <c r="A29" i="17"/>
  <c r="F28" i="17"/>
  <c r="A28" i="17"/>
  <c r="F27" i="17"/>
  <c r="A27" i="17"/>
  <c r="F26" i="17"/>
  <c r="A26" i="17"/>
  <c r="L25" i="17"/>
  <c r="M25" i="17" s="1"/>
  <c r="K25" i="17"/>
  <c r="J25" i="17"/>
  <c r="I25" i="17"/>
  <c r="A25" i="17"/>
  <c r="K24" i="17"/>
  <c r="J24" i="17"/>
  <c r="L24" i="17" s="1"/>
  <c r="M24" i="17" s="1"/>
  <c r="I24" i="17"/>
  <c r="F24" i="17"/>
  <c r="A24" i="17"/>
  <c r="K23" i="17"/>
  <c r="J23" i="17"/>
  <c r="L23" i="17" s="1"/>
  <c r="M23" i="17" s="1"/>
  <c r="I23" i="17"/>
  <c r="F23" i="17"/>
  <c r="A23" i="17"/>
  <c r="K22" i="17"/>
  <c r="J22" i="17"/>
  <c r="L22" i="17" s="1"/>
  <c r="M22" i="17" s="1"/>
  <c r="I22" i="17"/>
  <c r="F22" i="17"/>
  <c r="A22" i="17"/>
  <c r="K21" i="17"/>
  <c r="J21" i="17"/>
  <c r="L21" i="17" s="1"/>
  <c r="M21" i="17" s="1"/>
  <c r="I21" i="17"/>
  <c r="A21" i="17"/>
  <c r="K20" i="17"/>
  <c r="L20" i="17" s="1"/>
  <c r="M20" i="17" s="1"/>
  <c r="J20" i="17"/>
  <c r="I20" i="17"/>
  <c r="F20" i="17"/>
  <c r="A20" i="17"/>
  <c r="L19" i="17"/>
  <c r="M19" i="17" s="1"/>
  <c r="K19" i="17"/>
  <c r="J19" i="17"/>
  <c r="I19" i="17"/>
  <c r="F19" i="17"/>
  <c r="A19" i="17"/>
  <c r="K18" i="17"/>
  <c r="J18" i="17"/>
  <c r="L18" i="17" s="1"/>
  <c r="M18" i="17" s="1"/>
  <c r="I18" i="17"/>
  <c r="F18" i="17"/>
  <c r="A18" i="17"/>
  <c r="K17" i="17"/>
  <c r="J17" i="17"/>
  <c r="J27" i="17" s="1"/>
  <c r="I17" i="17"/>
  <c r="F17" i="17"/>
  <c r="A17" i="17"/>
  <c r="F16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48" i="18" l="1"/>
  <c r="M27" i="18"/>
  <c r="L27" i="18"/>
  <c r="J27" i="18"/>
  <c r="K27" i="17"/>
  <c r="F25" i="17"/>
  <c r="F41" i="17"/>
  <c r="F47" i="17"/>
  <c r="L17" i="17"/>
  <c r="F21" i="17"/>
  <c r="F48" i="17" s="1"/>
  <c r="K26" i="17"/>
  <c r="L26" i="17" s="1"/>
  <c r="M26" i="17" s="1"/>
  <c r="E48" i="16"/>
  <c r="F45" i="16" s="1"/>
  <c r="D48" i="16"/>
  <c r="K26" i="16" s="1"/>
  <c r="C48" i="16"/>
  <c r="F47" i="16"/>
  <c r="F46" i="16"/>
  <c r="F44" i="16"/>
  <c r="F43" i="16"/>
  <c r="F41" i="16"/>
  <c r="F40" i="16"/>
  <c r="F38" i="16"/>
  <c r="A38" i="16"/>
  <c r="A37" i="16"/>
  <c r="F36" i="16"/>
  <c r="A36" i="16"/>
  <c r="F35" i="16"/>
  <c r="A35" i="16"/>
  <c r="A34" i="16"/>
  <c r="F33" i="16"/>
  <c r="A33" i="16"/>
  <c r="F32" i="16"/>
  <c r="A32" i="16"/>
  <c r="F31" i="16"/>
  <c r="A31" i="16"/>
  <c r="F30" i="16"/>
  <c r="A30" i="16"/>
  <c r="F29" i="16"/>
  <c r="A29" i="16"/>
  <c r="F28" i="16"/>
  <c r="A28" i="16"/>
  <c r="F27" i="16"/>
  <c r="A27" i="16"/>
  <c r="F26" i="16"/>
  <c r="A26" i="16"/>
  <c r="K25" i="16"/>
  <c r="J25" i="16"/>
  <c r="L25" i="16" s="1"/>
  <c r="M25" i="16" s="1"/>
  <c r="I25" i="16"/>
  <c r="F25" i="16"/>
  <c r="A25" i="16"/>
  <c r="K24" i="16"/>
  <c r="J24" i="16"/>
  <c r="L24" i="16" s="1"/>
  <c r="M24" i="16" s="1"/>
  <c r="I24" i="16"/>
  <c r="F24" i="16"/>
  <c r="A24" i="16"/>
  <c r="K23" i="16"/>
  <c r="J23" i="16"/>
  <c r="L23" i="16" s="1"/>
  <c r="M23" i="16" s="1"/>
  <c r="I23" i="16"/>
  <c r="F23" i="16"/>
  <c r="A23" i="16"/>
  <c r="K22" i="16"/>
  <c r="J22" i="16"/>
  <c r="L22" i="16" s="1"/>
  <c r="M22" i="16" s="1"/>
  <c r="I22" i="16"/>
  <c r="F22" i="16"/>
  <c r="A22" i="16"/>
  <c r="K21" i="16"/>
  <c r="L21" i="16" s="1"/>
  <c r="M21" i="16" s="1"/>
  <c r="J21" i="16"/>
  <c r="I21" i="16"/>
  <c r="F21" i="16"/>
  <c r="A21" i="16"/>
  <c r="L20" i="16"/>
  <c r="M20" i="16" s="1"/>
  <c r="K20" i="16"/>
  <c r="J20" i="16"/>
  <c r="I20" i="16"/>
  <c r="F20" i="16"/>
  <c r="A20" i="16"/>
  <c r="K19" i="16"/>
  <c r="J19" i="16"/>
  <c r="L19" i="16" s="1"/>
  <c r="M19" i="16" s="1"/>
  <c r="I19" i="16"/>
  <c r="F19" i="16"/>
  <c r="A19" i="16"/>
  <c r="K18" i="16"/>
  <c r="J18" i="16"/>
  <c r="L18" i="16" s="1"/>
  <c r="M18" i="16" s="1"/>
  <c r="I18" i="16"/>
  <c r="F18" i="16"/>
  <c r="A18" i="16"/>
  <c r="K17" i="16"/>
  <c r="K27" i="16" s="1"/>
  <c r="J17" i="16"/>
  <c r="I17" i="16"/>
  <c r="F17" i="16"/>
  <c r="A17" i="16"/>
  <c r="F16" i="16"/>
  <c r="A16" i="16"/>
  <c r="F15" i="16"/>
  <c r="A15" i="16"/>
  <c r="F14" i="16"/>
  <c r="A14" i="16"/>
  <c r="F13" i="16"/>
  <c r="A13" i="16"/>
  <c r="F12" i="16"/>
  <c r="A12" i="16"/>
  <c r="F11" i="16"/>
  <c r="A11" i="16"/>
  <c r="F10" i="16"/>
  <c r="A10" i="16"/>
  <c r="F9" i="16"/>
  <c r="A9" i="16"/>
  <c r="F8" i="16"/>
  <c r="A8" i="16"/>
  <c r="F7" i="16"/>
  <c r="A7" i="16"/>
  <c r="F6" i="16"/>
  <c r="A6" i="16"/>
  <c r="M17" i="17" l="1"/>
  <c r="M27" i="17" s="1"/>
  <c r="L27" i="17"/>
  <c r="F34" i="16"/>
  <c r="F48" i="16" s="1"/>
  <c r="F37" i="16"/>
  <c r="F42" i="16"/>
  <c r="L17" i="16"/>
  <c r="J26" i="16"/>
  <c r="L26" i="16" s="1"/>
  <c r="M26" i="16" s="1"/>
  <c r="F39" i="16"/>
  <c r="E48" i="15"/>
  <c r="F45" i="15" s="1"/>
  <c r="D48" i="15"/>
  <c r="C48" i="15"/>
  <c r="F44" i="15"/>
  <c r="F43" i="15"/>
  <c r="F42" i="15"/>
  <c r="F38" i="15"/>
  <c r="A38" i="15"/>
  <c r="F37" i="15"/>
  <c r="A37" i="15"/>
  <c r="A36" i="15"/>
  <c r="F35" i="15"/>
  <c r="A35" i="15"/>
  <c r="F34" i="15"/>
  <c r="A34" i="15"/>
  <c r="A33" i="15"/>
  <c r="F32" i="15"/>
  <c r="A32" i="15"/>
  <c r="F31" i="15"/>
  <c r="A31" i="15"/>
  <c r="A30" i="15"/>
  <c r="F29" i="15"/>
  <c r="A29" i="15"/>
  <c r="F28" i="15"/>
  <c r="A28" i="15"/>
  <c r="F27" i="15"/>
  <c r="A27" i="15"/>
  <c r="F26" i="15"/>
  <c r="A26" i="15"/>
  <c r="K25" i="15"/>
  <c r="J25" i="15"/>
  <c r="L25" i="15" s="1"/>
  <c r="M25" i="15" s="1"/>
  <c r="I25" i="15"/>
  <c r="A25" i="15"/>
  <c r="K24" i="15"/>
  <c r="J24" i="15"/>
  <c r="L24" i="15" s="1"/>
  <c r="M24" i="15" s="1"/>
  <c r="I24" i="15"/>
  <c r="A24" i="15"/>
  <c r="K23" i="15"/>
  <c r="L23" i="15" s="1"/>
  <c r="M23" i="15" s="1"/>
  <c r="J23" i="15"/>
  <c r="I23" i="15"/>
  <c r="A23" i="15"/>
  <c r="L22" i="15"/>
  <c r="M22" i="15" s="1"/>
  <c r="K22" i="15"/>
  <c r="J22" i="15"/>
  <c r="I22" i="15"/>
  <c r="F22" i="15"/>
  <c r="A22" i="15"/>
  <c r="K21" i="15"/>
  <c r="J21" i="15"/>
  <c r="L21" i="15" s="1"/>
  <c r="M21" i="15" s="1"/>
  <c r="I21" i="15"/>
  <c r="F21" i="15"/>
  <c r="A21" i="15"/>
  <c r="K20" i="15"/>
  <c r="J20" i="15"/>
  <c r="L20" i="15" s="1"/>
  <c r="M20" i="15" s="1"/>
  <c r="I20" i="15"/>
  <c r="F20" i="15"/>
  <c r="A20" i="15"/>
  <c r="K19" i="15"/>
  <c r="J19" i="15"/>
  <c r="L19" i="15" s="1"/>
  <c r="M19" i="15" s="1"/>
  <c r="I19" i="15"/>
  <c r="A19" i="15"/>
  <c r="K18" i="15"/>
  <c r="J18" i="15"/>
  <c r="I18" i="15"/>
  <c r="A18" i="15"/>
  <c r="K17" i="15"/>
  <c r="L17" i="15" s="1"/>
  <c r="J17" i="15"/>
  <c r="I17" i="15"/>
  <c r="F17" i="15"/>
  <c r="A17" i="15"/>
  <c r="F16" i="15"/>
  <c r="A16" i="15"/>
  <c r="A15" i="15"/>
  <c r="F14" i="15"/>
  <c r="A14" i="15"/>
  <c r="F13" i="15"/>
  <c r="A13" i="15"/>
  <c r="A12" i="15"/>
  <c r="F11" i="15"/>
  <c r="A11" i="15"/>
  <c r="F10" i="15"/>
  <c r="A10" i="15"/>
  <c r="A9" i="15"/>
  <c r="F8" i="15"/>
  <c r="A8" i="15"/>
  <c r="F7" i="15"/>
  <c r="A7" i="15"/>
  <c r="A6" i="15"/>
  <c r="L27" i="16" l="1"/>
  <c r="M17" i="16"/>
  <c r="M27" i="16" s="1"/>
  <c r="J27" i="16"/>
  <c r="M17" i="15"/>
  <c r="L18" i="15"/>
  <c r="M18" i="15" s="1"/>
  <c r="F18" i="15"/>
  <c r="F24" i="15"/>
  <c r="F30" i="15"/>
  <c r="F33" i="15"/>
  <c r="F36" i="15"/>
  <c r="F40" i="15"/>
  <c r="F46" i="15"/>
  <c r="F6" i="15"/>
  <c r="F9" i="15"/>
  <c r="F12" i="15"/>
  <c r="F15" i="15"/>
  <c r="F19" i="15"/>
  <c r="F25" i="15"/>
  <c r="F41" i="15"/>
  <c r="F47" i="15"/>
  <c r="J26" i="15"/>
  <c r="K26" i="15"/>
  <c r="K27" i="15"/>
  <c r="F23" i="15"/>
  <c r="F39" i="15"/>
  <c r="E48" i="14"/>
  <c r="D48" i="14"/>
  <c r="C48" i="14"/>
  <c r="F47" i="14"/>
  <c r="F46" i="14"/>
  <c r="F45" i="14"/>
  <c r="F44" i="14"/>
  <c r="F43" i="14"/>
  <c r="F42" i="14"/>
  <c r="F41" i="14"/>
  <c r="F40" i="14"/>
  <c r="F39" i="14"/>
  <c r="F38" i="14"/>
  <c r="A38" i="14"/>
  <c r="F37" i="14"/>
  <c r="A37" i="14"/>
  <c r="F36" i="14"/>
  <c r="A36" i="14"/>
  <c r="F35" i="14"/>
  <c r="A35" i="14"/>
  <c r="F34" i="14"/>
  <c r="A34" i="14"/>
  <c r="F33" i="14"/>
  <c r="A33" i="14"/>
  <c r="F32" i="14"/>
  <c r="A32" i="14"/>
  <c r="F31" i="14"/>
  <c r="A31" i="14"/>
  <c r="F30" i="14"/>
  <c r="A30" i="14"/>
  <c r="F29" i="14"/>
  <c r="A29" i="14"/>
  <c r="F28" i="14"/>
  <c r="A28" i="14"/>
  <c r="F27" i="14"/>
  <c r="A27" i="14"/>
  <c r="F26" i="14"/>
  <c r="A26" i="14"/>
  <c r="K25" i="14"/>
  <c r="J25" i="14"/>
  <c r="L25" i="14" s="1"/>
  <c r="M25" i="14" s="1"/>
  <c r="I25" i="14"/>
  <c r="F25" i="14"/>
  <c r="A25" i="14"/>
  <c r="K24" i="14"/>
  <c r="J24" i="14"/>
  <c r="L24" i="14" s="1"/>
  <c r="M24" i="14" s="1"/>
  <c r="I24" i="14"/>
  <c r="F24" i="14"/>
  <c r="A24" i="14"/>
  <c r="K23" i="14"/>
  <c r="J23" i="14"/>
  <c r="L23" i="14" s="1"/>
  <c r="M23" i="14" s="1"/>
  <c r="I23" i="14"/>
  <c r="F23" i="14"/>
  <c r="A23" i="14"/>
  <c r="K22" i="14"/>
  <c r="J22" i="14"/>
  <c r="L22" i="14" s="1"/>
  <c r="M22" i="14" s="1"/>
  <c r="I22" i="14"/>
  <c r="F22" i="14"/>
  <c r="A22" i="14"/>
  <c r="K21" i="14"/>
  <c r="L21" i="14" s="1"/>
  <c r="M21" i="14" s="1"/>
  <c r="J21" i="14"/>
  <c r="I21" i="14"/>
  <c r="F21" i="14"/>
  <c r="A21" i="14"/>
  <c r="L20" i="14"/>
  <c r="M20" i="14" s="1"/>
  <c r="K20" i="14"/>
  <c r="J20" i="14"/>
  <c r="I20" i="14"/>
  <c r="F20" i="14"/>
  <c r="A20" i="14"/>
  <c r="K19" i="14"/>
  <c r="J19" i="14"/>
  <c r="L19" i="14" s="1"/>
  <c r="M19" i="14" s="1"/>
  <c r="I19" i="14"/>
  <c r="F19" i="14"/>
  <c r="A19" i="14"/>
  <c r="K18" i="14"/>
  <c r="J18" i="14"/>
  <c r="L18" i="14" s="1"/>
  <c r="M18" i="14" s="1"/>
  <c r="I18" i="14"/>
  <c r="F18" i="14"/>
  <c r="A18" i="14"/>
  <c r="K17" i="14"/>
  <c r="J17" i="14"/>
  <c r="I17" i="14"/>
  <c r="F17" i="14"/>
  <c r="A17" i="14"/>
  <c r="F16" i="14"/>
  <c r="A16" i="14"/>
  <c r="F15" i="14"/>
  <c r="A15" i="14"/>
  <c r="F14" i="14"/>
  <c r="A14" i="14"/>
  <c r="F13" i="14"/>
  <c r="A13" i="14"/>
  <c r="F12" i="14"/>
  <c r="A12" i="14"/>
  <c r="F11" i="14"/>
  <c r="A11" i="14"/>
  <c r="F10" i="14"/>
  <c r="A10" i="14"/>
  <c r="F9" i="14"/>
  <c r="A9" i="14"/>
  <c r="F8" i="14"/>
  <c r="A8" i="14"/>
  <c r="F7" i="14"/>
  <c r="A7" i="14"/>
  <c r="F6" i="14"/>
  <c r="F48" i="14" s="1"/>
  <c r="A6" i="14"/>
  <c r="L26" i="15" l="1"/>
  <c r="M26" i="15" s="1"/>
  <c r="M27" i="15" s="1"/>
  <c r="L27" i="15"/>
  <c r="J27" i="15"/>
  <c r="F48" i="15"/>
  <c r="L17" i="14"/>
  <c r="J26" i="14"/>
  <c r="K26" i="14"/>
  <c r="K27" i="14" s="1"/>
  <c r="E46" i="13"/>
  <c r="F45" i="13" s="1"/>
  <c r="D46" i="13"/>
  <c r="C46" i="13"/>
  <c r="F44" i="13"/>
  <c r="F43" i="13"/>
  <c r="F42" i="13"/>
  <c r="F41" i="13"/>
  <c r="F40" i="13"/>
  <c r="F38" i="13"/>
  <c r="A38" i="13"/>
  <c r="F37" i="13"/>
  <c r="A37" i="13"/>
  <c r="F36" i="13"/>
  <c r="A36" i="13"/>
  <c r="F35" i="13"/>
  <c r="A35" i="13"/>
  <c r="F34" i="13"/>
  <c r="A34" i="13"/>
  <c r="F33" i="13"/>
  <c r="A33" i="13"/>
  <c r="F32" i="13"/>
  <c r="A32" i="13"/>
  <c r="F31" i="13"/>
  <c r="A31" i="13"/>
  <c r="F30" i="13"/>
  <c r="A30" i="13"/>
  <c r="F29" i="13"/>
  <c r="A29" i="13"/>
  <c r="F28" i="13"/>
  <c r="A28" i="13"/>
  <c r="F27" i="13"/>
  <c r="A27" i="13"/>
  <c r="F26" i="13"/>
  <c r="A26" i="13"/>
  <c r="K25" i="13"/>
  <c r="J25" i="13"/>
  <c r="L25" i="13" s="1"/>
  <c r="M25" i="13" s="1"/>
  <c r="I25" i="13"/>
  <c r="F25" i="13"/>
  <c r="A25" i="13"/>
  <c r="L24" i="13"/>
  <c r="M24" i="13" s="1"/>
  <c r="K24" i="13"/>
  <c r="J24" i="13"/>
  <c r="I24" i="13"/>
  <c r="F24" i="13"/>
  <c r="A24" i="13"/>
  <c r="K23" i="13"/>
  <c r="J23" i="13"/>
  <c r="L23" i="13" s="1"/>
  <c r="M23" i="13" s="1"/>
  <c r="I23" i="13"/>
  <c r="A23" i="13"/>
  <c r="K22" i="13"/>
  <c r="J22" i="13"/>
  <c r="L22" i="13" s="1"/>
  <c r="M22" i="13" s="1"/>
  <c r="I22" i="13"/>
  <c r="F22" i="13"/>
  <c r="A22" i="13"/>
  <c r="K21" i="13"/>
  <c r="L21" i="13" s="1"/>
  <c r="M21" i="13" s="1"/>
  <c r="J21" i="13"/>
  <c r="I21" i="13"/>
  <c r="F21" i="13"/>
  <c r="A21" i="13"/>
  <c r="L20" i="13"/>
  <c r="M20" i="13" s="1"/>
  <c r="K20" i="13"/>
  <c r="J20" i="13"/>
  <c r="I20" i="13"/>
  <c r="F20" i="13"/>
  <c r="A20" i="13"/>
  <c r="K19" i="13"/>
  <c r="J19" i="13"/>
  <c r="L19" i="13" s="1"/>
  <c r="M19" i="13" s="1"/>
  <c r="I19" i="13"/>
  <c r="F19" i="13"/>
  <c r="A19" i="13"/>
  <c r="K18" i="13"/>
  <c r="J18" i="13"/>
  <c r="L18" i="13" s="1"/>
  <c r="M18" i="13" s="1"/>
  <c r="I18" i="13"/>
  <c r="F18" i="13"/>
  <c r="A18" i="13"/>
  <c r="K17" i="13"/>
  <c r="J17" i="13"/>
  <c r="I17" i="13"/>
  <c r="F17" i="13"/>
  <c r="A17" i="13"/>
  <c r="F16" i="13"/>
  <c r="A16" i="13"/>
  <c r="F15" i="13"/>
  <c r="A15" i="13"/>
  <c r="F14" i="13"/>
  <c r="A14" i="13"/>
  <c r="F13" i="13"/>
  <c r="A13" i="13"/>
  <c r="F12" i="13"/>
  <c r="A12" i="13"/>
  <c r="F11" i="13"/>
  <c r="A11" i="13"/>
  <c r="F10" i="13"/>
  <c r="A10" i="13"/>
  <c r="F9" i="13"/>
  <c r="A9" i="13"/>
  <c r="F8" i="13"/>
  <c r="A8" i="13"/>
  <c r="F7" i="13"/>
  <c r="A7" i="13"/>
  <c r="F6" i="13"/>
  <c r="A6" i="13"/>
  <c r="M17" i="14" l="1"/>
  <c r="L26" i="14"/>
  <c r="M26" i="14" s="1"/>
  <c r="J27" i="14"/>
  <c r="F46" i="13"/>
  <c r="K27" i="13"/>
  <c r="K26" i="13"/>
  <c r="F23" i="13"/>
  <c r="F39" i="13"/>
  <c r="L17" i="13"/>
  <c r="J26" i="13"/>
  <c r="L26" i="13" s="1"/>
  <c r="M26" i="13" s="1"/>
  <c r="M27" i="14" l="1"/>
  <c r="L27" i="14"/>
  <c r="L27" i="13"/>
  <c r="M17" i="13"/>
  <c r="M27" i="13" s="1"/>
  <c r="J27" i="13"/>
</calcChain>
</file>

<file path=xl/sharedStrings.xml><?xml version="1.0" encoding="utf-8"?>
<sst xmlns="http://schemas.openxmlformats.org/spreadsheetml/2006/main" count="768" uniqueCount="127">
  <si>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</si>
  <si>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</si>
  <si>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内　　　　訳</t>
    <rPh sb="0" eb="1">
      <t>ウチ</t>
    </rPh>
    <rPh sb="5" eb="6">
      <t>ヤク</t>
    </rPh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</si>
  <si>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</si>
  <si>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</si>
  <si>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</si>
  <si>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</si>
  <si>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ベトナム</t>
  </si>
  <si>
    <t>インドネシア</t>
  </si>
  <si>
    <t>韓国</t>
  </si>
  <si>
    <t>中国</t>
  </si>
  <si>
    <t>フィリピン</t>
  </si>
  <si>
    <t>マレーシア</t>
  </si>
  <si>
    <t>ミャンマー</t>
  </si>
  <si>
    <t>朝鮮</t>
  </si>
  <si>
    <t>カンボジア</t>
  </si>
  <si>
    <t>ブラジル</t>
  </si>
  <si>
    <t>パキスタン</t>
  </si>
  <si>
    <t>アフガニスタン</t>
  </si>
  <si>
    <t>米国</t>
  </si>
  <si>
    <t>インド</t>
  </si>
  <si>
    <t>ペルー</t>
  </si>
  <si>
    <t>ネパール</t>
  </si>
  <si>
    <t>タイ</t>
  </si>
  <si>
    <t>英国</t>
  </si>
  <si>
    <t>セネガル</t>
  </si>
  <si>
    <t>ナイジェリア</t>
  </si>
  <si>
    <t>バングラデシュ</t>
  </si>
  <si>
    <t>その他</t>
    <rPh sb="2" eb="3">
      <t>タ</t>
    </rPh>
    <phoneticPr fontId="4"/>
  </si>
  <si>
    <t>スリランカ</t>
  </si>
  <si>
    <t>ドイツ</t>
  </si>
  <si>
    <t>ニュージーランド</t>
  </si>
  <si>
    <t>アイルランド</t>
  </si>
  <si>
    <t>オーストラリア</t>
  </si>
  <si>
    <t>カナダ</t>
  </si>
  <si>
    <t>ロシア</t>
  </si>
  <si>
    <t>台湾</t>
  </si>
  <si>
    <t>モンゴル</t>
  </si>
  <si>
    <t>フランス</t>
  </si>
  <si>
    <t>イタリア</t>
  </si>
  <si>
    <t>ハンガリー</t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</si>
  <si>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</si>
  <si>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</si>
  <si>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</si>
  <si>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ケニア</t>
  </si>
  <si>
    <t>南アフリカ共和国</t>
  </si>
  <si>
    <t>カメルーン</t>
  </si>
  <si>
    <t>トルコ</t>
  </si>
  <si>
    <t>タンザニア</t>
  </si>
  <si>
    <t>RANK</t>
    <phoneticPr fontId="3"/>
  </si>
  <si>
    <t>ガーナ</t>
  </si>
  <si>
    <t>（令和3年3月31日現在）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</si>
  <si>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</si>
  <si>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</si>
  <si>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イエメン</t>
  </si>
  <si>
    <t>　　100.0ではない。</t>
    <phoneticPr fontId="3"/>
  </si>
  <si>
    <t>（令和3年4月30日現在）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</si>
  <si>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</si>
  <si>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</si>
  <si>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ルワンダ</t>
  </si>
  <si>
    <t>ウガンダ</t>
  </si>
  <si>
    <t>　　100.0ではない。</t>
    <phoneticPr fontId="3"/>
  </si>
  <si>
    <t>（令和3年5月31日現在）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</si>
  <si>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</si>
  <si>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％</t>
    <phoneticPr fontId="3"/>
  </si>
  <si>
    <t>ロシア</t>
    <phoneticPr fontId="3"/>
  </si>
  <si>
    <t>　　100.0ではない。</t>
    <phoneticPr fontId="3"/>
  </si>
  <si>
    <t>（令和3年6月30日現在）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</si>
  <si>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</si>
  <si>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</si>
  <si>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</si>
  <si>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ロシア</t>
    <phoneticPr fontId="3"/>
  </si>
  <si>
    <t>　　100.0ではない。</t>
    <phoneticPr fontId="3"/>
  </si>
  <si>
    <t>（令和3年7月31日現在）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</si>
  <si>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</si>
  <si>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</si>
  <si>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</si>
  <si>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国籍不明</t>
    <rPh sb="0" eb="4">
      <t>コクセキフメイ</t>
    </rPh>
    <phoneticPr fontId="3"/>
  </si>
  <si>
    <t>　　100.0ではない。</t>
    <phoneticPr fontId="3"/>
  </si>
  <si>
    <t>国籍不明</t>
    <rPh sb="0" eb="4">
      <t>コクセキフメイ</t>
    </rPh>
    <phoneticPr fontId="3"/>
  </si>
  <si>
    <t>（令和3年8月31日現在）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</si>
  <si>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</si>
  <si>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</si>
  <si>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</si>
  <si>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シリア</t>
  </si>
  <si>
    <t>国籍不明</t>
    <rPh sb="0" eb="2">
      <t>コクセキ</t>
    </rPh>
    <rPh sb="2" eb="4">
      <t>フメイ</t>
    </rPh>
    <phoneticPr fontId="3"/>
  </si>
  <si>
    <t>ノルウェー</t>
  </si>
  <si>
    <t>　　100.0ではない。</t>
    <phoneticPr fontId="3"/>
  </si>
  <si>
    <t>（令和3年9月30日現在）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</si>
  <si>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</si>
  <si>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</si>
  <si>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</si>
  <si>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</si>
  <si>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ギニア</t>
  </si>
  <si>
    <t>イラク</t>
  </si>
  <si>
    <t>チュニジア</t>
  </si>
  <si>
    <t>（令和3年10月31日現在）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</si>
  <si>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</si>
  <si>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</si>
  <si>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</si>
  <si>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</si>
  <si>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　　100.0ではない。</t>
    <phoneticPr fontId="3"/>
  </si>
  <si>
    <t>（令和3年11月30日現在）</t>
    <rPh sb="1" eb="3">
      <t>レイワ</t>
    </rPh>
    <rPh sb="4" eb="5">
      <t>ネン</t>
    </rPh>
    <rPh sb="7" eb="8">
      <t>ガツ</t>
    </rPh>
    <rPh sb="10" eb="13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</si>
  <si>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</si>
  <si>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</si>
  <si>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</si>
  <si>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コロンビア</t>
  </si>
  <si>
    <t>　　100.0ではない。</t>
    <phoneticPr fontId="3"/>
  </si>
  <si>
    <t>（令和3年12月31日現在）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3"/>
  </si>
  <si>
    <t>％</t>
    <phoneticPr fontId="3"/>
  </si>
  <si>
    <t>トーゴ</t>
  </si>
  <si>
    <t>エジプト</t>
  </si>
  <si>
    <t>ブルキナファソ</t>
  </si>
  <si>
    <t>　　100.0ではない。</t>
    <phoneticPr fontId="3"/>
  </si>
  <si>
    <t>　　100.0ではない。</t>
    <phoneticPr fontId="3"/>
  </si>
  <si>
    <t>総計</t>
  </si>
  <si>
    <t>ブータン</t>
  </si>
  <si>
    <t>スーダン</t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</si>
  <si>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</si>
  <si>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</si>
  <si>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</si>
  <si>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RANK</t>
    <phoneticPr fontId="3"/>
  </si>
  <si>
    <t>（令和4年1月31日現在）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</si>
  <si>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（令和4年2月28日現在）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</si>
  <si>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RANK</t>
    <phoneticPr fontId="3"/>
  </si>
  <si>
    <t>％</t>
    <phoneticPr fontId="3"/>
  </si>
  <si>
    <t>　　100.0ではない。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</si>
</sst>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9" fillId="4" borderId="4" xfId="0" applyFont="1" applyFill="1" applyBorder="1">
      <alignment vertical="center"/>
    </xf>
    <xf numFmtId="0" fontId="10" fillId="4" borderId="4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9" fillId="5" borderId="4" xfId="0" applyFont="1" applyFill="1" applyBorder="1" applyAlignment="1">
      <alignment vertical="center" shrinkToFit="1"/>
    </xf>
    <xf numFmtId="0" fontId="10" fillId="5" borderId="4" xfId="0" applyFont="1" applyFill="1" applyBorder="1" applyAlignment="1">
      <alignment horizontal="right"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2" applyNumberFormat="1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1" fillId="0" borderId="0" xfId="2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4" xfId="0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6" fontId="10" fillId="0" borderId="0" xfId="1" applyNumberFormat="1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8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176" fontId="10" fillId="0" borderId="11" xfId="1" applyNumberFormat="1" applyFont="1" applyBorder="1" applyAlignment="1">
      <alignment horizontal="right" vertical="center"/>
    </xf>
    <xf numFmtId="0" fontId="10" fillId="0" borderId="11" xfId="0" applyFont="1" applyBorder="1">
      <alignment vertical="center"/>
    </xf>
    <xf numFmtId="176" fontId="10" fillId="0" borderId="12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13" xfId="1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63C-42E0-9FA8-6E6EA9FB337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63C-42E0-9FA8-6E6EA9FB337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63C-42E0-9FA8-6E6EA9FB337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63C-42E0-9FA8-6E6EA9FB337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63C-42E0-9FA8-6E6EA9FB337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163C-42E0-9FA8-6E6EA9FB337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163C-42E0-9FA8-6E6EA9FB337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163C-42E0-9FA8-6E6EA9FB337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163C-42E0-9FA8-6E6EA9FB337B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63C-42E0-9FA8-6E6EA9FB337B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3C-42E0-9FA8-6E6EA9FB337B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3C-42E0-9FA8-6E6EA9FB337B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3C-42E0-9FA8-6E6EA9FB337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3C-42E0-9FA8-6E6EA9FB337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3C-42E0-9FA8-6E6EA9FB337B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163C-42E0-9FA8-6E6EA9FB337B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3C-42E0-9FA8-6E6EA9FB337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3C-42E0-9FA8-6E6EA9FB337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C-42E0-9FA8-6E6EA9FB337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'4月'!$M$17:$M$26</c:f>
              <c:numCache>
                <c:formatCode>#,##0.0;[Red]\-#,##0.0</c:formatCode>
                <c:ptCount val="10"/>
                <c:pt idx="0">
                  <c:v>37.5</c:v>
                </c:pt>
                <c:pt idx="1">
                  <c:v>17.7</c:v>
                </c:pt>
                <c:pt idx="2">
                  <c:v>11.899999999999999</c:v>
                </c:pt>
                <c:pt idx="3">
                  <c:v>11.1</c:v>
                </c:pt>
                <c:pt idx="4">
                  <c:v>7.1999999999999993</c:v>
                </c:pt>
                <c:pt idx="5">
                  <c:v>3.3000000000000003</c:v>
                </c:pt>
                <c:pt idx="6">
                  <c:v>1.5</c:v>
                </c:pt>
                <c:pt idx="7">
                  <c:v>0.89999999999999991</c:v>
                </c:pt>
                <c:pt idx="8">
                  <c:v>0.8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3C-42E0-9FA8-6E6EA9FB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C4F-452B-BE49-B7C7FEAA5FA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C4F-452B-BE49-B7C7FEAA5FA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C4F-452B-BE49-B7C7FEAA5FA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C4F-452B-BE49-B7C7FEAA5FA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C4F-452B-BE49-B7C7FEAA5FA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C4F-452B-BE49-B7C7FEAA5FA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C4F-452B-BE49-B7C7FEAA5FA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C4F-452B-BE49-B7C7FEAA5FA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C4F-452B-BE49-B7C7FEAA5FA6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C4F-452B-BE49-B7C7FEAA5FA6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F-452B-BE49-B7C7FEAA5FA6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F-452B-BE49-B7C7FEAA5FA6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F-452B-BE49-B7C7FEAA5FA6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4F-452B-BE49-B7C7FEAA5FA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4F-452B-BE49-B7C7FEAA5FA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4F-452B-BE49-B7C7FEAA5FA6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9C4F-452B-BE49-B7C7FEAA5FA6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4F-452B-BE49-B7C7FEAA5FA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4F-452B-BE49-B7C7FEAA5FA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4F-452B-BE49-B7C7FEAA5FA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ブラジル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'5月'!$M$17:$M$26</c:f>
              <c:numCache>
                <c:formatCode>#,##0.0;[Red]\-#,##0.0</c:formatCode>
                <c:ptCount val="10"/>
                <c:pt idx="0">
                  <c:v>37.299999999999997</c:v>
                </c:pt>
                <c:pt idx="1">
                  <c:v>17.5</c:v>
                </c:pt>
                <c:pt idx="2">
                  <c:v>12.1</c:v>
                </c:pt>
                <c:pt idx="3">
                  <c:v>11.3</c:v>
                </c:pt>
                <c:pt idx="4">
                  <c:v>7.3999999999999995</c:v>
                </c:pt>
                <c:pt idx="5">
                  <c:v>2.4</c:v>
                </c:pt>
                <c:pt idx="6">
                  <c:v>1.5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4F-452B-BE49-B7C7FEAA5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C34-4184-8098-C4C407C0068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C34-4184-8098-C4C407C0068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C34-4184-8098-C4C407C0068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C34-4184-8098-C4C407C0068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C34-4184-8098-C4C407C0068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C34-4184-8098-C4C407C0068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C34-4184-8098-C4C407C0068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C34-4184-8098-C4C407C0068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C34-4184-8098-C4C407C00689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C34-4184-8098-C4C407C00689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4-4184-8098-C4C407C00689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4-4184-8098-C4C407C00689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4-4184-8098-C4C407C00689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34-4184-8098-C4C407C0068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34-4184-8098-C4C407C0068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34-4184-8098-C4C407C00689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C34-4184-8098-C4C407C00689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34-4184-8098-C4C407C0068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34-4184-8098-C4C407C0068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34-4184-8098-C4C407C0068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インド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37.700000000000003</c:v>
                </c:pt>
                <c:pt idx="1">
                  <c:v>17.5</c:v>
                </c:pt>
                <c:pt idx="2">
                  <c:v>12.3</c:v>
                </c:pt>
                <c:pt idx="3">
                  <c:v>11.1</c:v>
                </c:pt>
                <c:pt idx="4">
                  <c:v>7.3999999999999995</c:v>
                </c:pt>
                <c:pt idx="5">
                  <c:v>2.1</c:v>
                </c:pt>
                <c:pt idx="6">
                  <c:v>1.5</c:v>
                </c:pt>
                <c:pt idx="7">
                  <c:v>1</c:v>
                </c:pt>
                <c:pt idx="8">
                  <c:v>0.89999999999999991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34-4184-8098-C4C407C00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735-4C66-AC4C-5ACB8EFD52C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735-4C66-AC4C-5ACB8EFD52C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735-4C66-AC4C-5ACB8EFD52C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735-4C66-AC4C-5ACB8EFD52C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735-4C66-AC4C-5ACB8EFD52C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735-4C66-AC4C-5ACB8EFD52C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735-4C66-AC4C-5ACB8EFD52C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735-4C66-AC4C-5ACB8EFD52C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735-4C66-AC4C-5ACB8EFD52C3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735-4C66-AC4C-5ACB8EFD52C3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5-4C66-AC4C-5ACB8EFD52C3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5-4C66-AC4C-5ACB8EFD52C3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5-4C66-AC4C-5ACB8EFD52C3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5-4C66-AC4C-5ACB8EFD52C3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5-4C66-AC4C-5ACB8EFD52C3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5-4C66-AC4C-5ACB8EFD52C3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2735-4C66-AC4C-5ACB8EFD52C3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5-4C66-AC4C-5ACB8EFD52C3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5-4C66-AC4C-5ACB8EFD52C3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35-4C66-AC4C-5ACB8EFD52C3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インド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37.5</c:v>
                </c:pt>
                <c:pt idx="1">
                  <c:v>17.5</c:v>
                </c:pt>
                <c:pt idx="2">
                  <c:v>12.5</c:v>
                </c:pt>
                <c:pt idx="3">
                  <c:v>10.9</c:v>
                </c:pt>
                <c:pt idx="4">
                  <c:v>7.1</c:v>
                </c:pt>
                <c:pt idx="5">
                  <c:v>2.1</c:v>
                </c:pt>
                <c:pt idx="6">
                  <c:v>1.5</c:v>
                </c:pt>
                <c:pt idx="7">
                  <c:v>1</c:v>
                </c:pt>
                <c:pt idx="8">
                  <c:v>0.89999999999999991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35-4C66-AC4C-5ACB8EFD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56D-4CF3-9D4F-C8A292F228D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56D-4CF3-9D4F-C8A292F228D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56D-4CF3-9D4F-C8A292F228D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56D-4CF3-9D4F-C8A292F228D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56D-4CF3-9D4F-C8A292F228D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56D-4CF3-9D4F-C8A292F228D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56D-4CF3-9D4F-C8A292F228D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56D-4CF3-9D4F-C8A292F228D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56D-4CF3-9D4F-C8A292F228D4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56D-4CF3-9D4F-C8A292F228D4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D-4CF3-9D4F-C8A292F228D4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D-4CF3-9D4F-C8A292F228D4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D-4CF3-9D4F-C8A292F228D4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D-4CF3-9D4F-C8A292F228D4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D-4CF3-9D4F-C8A292F228D4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6D-4CF3-9D4F-C8A292F228D4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B56D-4CF3-9D4F-C8A292F228D4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6D-4CF3-9D4F-C8A292F228D4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6D-4CF3-9D4F-C8A292F228D4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6D-4CF3-9D4F-C8A292F228D4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'8月'!$M$17:$M$26</c:f>
              <c:numCache>
                <c:formatCode>#,##0.0;[Red]\-#,##0.0</c:formatCode>
                <c:ptCount val="10"/>
                <c:pt idx="0">
                  <c:v>37.4</c:v>
                </c:pt>
                <c:pt idx="1">
                  <c:v>16.900000000000002</c:v>
                </c:pt>
                <c:pt idx="2">
                  <c:v>12.7</c:v>
                </c:pt>
                <c:pt idx="3">
                  <c:v>11.4</c:v>
                </c:pt>
                <c:pt idx="4">
                  <c:v>7.3</c:v>
                </c:pt>
                <c:pt idx="5">
                  <c:v>1.6</c:v>
                </c:pt>
                <c:pt idx="6">
                  <c:v>1.6</c:v>
                </c:pt>
                <c:pt idx="7">
                  <c:v>1.3</c:v>
                </c:pt>
                <c:pt idx="8">
                  <c:v>1.0999999999999999</c:v>
                </c:pt>
                <c:pt idx="9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6D-4CF3-9D4F-C8A292F2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002-4A23-9747-022D6D0628C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002-4A23-9747-022D6D0628C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002-4A23-9747-022D6D0628C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002-4A23-9747-022D6D0628C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002-4A23-9747-022D6D0628C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002-4A23-9747-022D6D0628C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002-4A23-9747-022D6D0628C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002-4A23-9747-022D6D0628C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002-4A23-9747-022D6D0628C6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002-4A23-9747-022D6D0628C6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2-4A23-9747-022D6D0628C6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2-4A23-9747-022D6D0628C6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2-4A23-9747-022D6D0628C6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2-4A23-9747-022D6D0628C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2-4A23-9747-022D6D0628C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2-4A23-9747-022D6D0628C6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002-4A23-9747-022D6D0628C6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2-4A23-9747-022D6D0628C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2-4A23-9747-022D6D0628C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2-4A23-9747-022D6D0628C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朝鮮</c:v>
                </c:pt>
                <c:pt idx="6">
                  <c:v>カンボジア</c:v>
                </c:pt>
                <c:pt idx="7">
                  <c:v>ミャンマー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'9月'!$M$17:$M$26</c:f>
              <c:numCache>
                <c:formatCode>#,##0.0;[Red]\-#,##0.0</c:formatCode>
                <c:ptCount val="10"/>
                <c:pt idx="0">
                  <c:v>37.4</c:v>
                </c:pt>
                <c:pt idx="1">
                  <c:v>17.299999999999997</c:v>
                </c:pt>
                <c:pt idx="2">
                  <c:v>13</c:v>
                </c:pt>
                <c:pt idx="3">
                  <c:v>11</c:v>
                </c:pt>
                <c:pt idx="4">
                  <c:v>7.3999999999999995</c:v>
                </c:pt>
                <c:pt idx="5">
                  <c:v>1.5</c:v>
                </c:pt>
                <c:pt idx="6">
                  <c:v>1.4000000000000001</c:v>
                </c:pt>
                <c:pt idx="7">
                  <c:v>1.2</c:v>
                </c:pt>
                <c:pt idx="8">
                  <c:v>0.89999999999999991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02-4A23-9747-022D6D06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79A-4E2A-B019-755968B640F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79A-4E2A-B019-755968B640F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79A-4E2A-B019-755968B640F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79A-4E2A-B019-755968B640F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79A-4E2A-B019-755968B640F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79A-4E2A-B019-755968B640F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79A-4E2A-B019-755968B640F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79A-4E2A-B019-755968B640F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79A-4E2A-B019-755968B640F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79A-4E2A-B019-755968B640FF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A-4E2A-B019-755968B640FF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A-4E2A-B019-755968B640FF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A-4E2A-B019-755968B640FF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A-4E2A-B019-755968B640F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9A-4E2A-B019-755968B640FF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9A-4E2A-B019-755968B640FF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79A-4E2A-B019-755968B640FF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9A-4E2A-B019-755968B640F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9A-4E2A-B019-755968B640F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9A-4E2A-B019-755968B640F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朝鮮</c:v>
                </c:pt>
                <c:pt idx="6">
                  <c:v>ミャンマー</c:v>
                </c:pt>
                <c:pt idx="7">
                  <c:v>カンボジア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'10月'!$M$17:$M$26</c:f>
              <c:numCache>
                <c:formatCode>#,##0.0;[Red]\-#,##0.0</c:formatCode>
                <c:ptCount val="10"/>
                <c:pt idx="0">
                  <c:v>36.799999999999997</c:v>
                </c:pt>
                <c:pt idx="1">
                  <c:v>16.600000000000001</c:v>
                </c:pt>
                <c:pt idx="2">
                  <c:v>13.200000000000001</c:v>
                </c:pt>
                <c:pt idx="3">
                  <c:v>10.6</c:v>
                </c:pt>
                <c:pt idx="4">
                  <c:v>8.3000000000000007</c:v>
                </c:pt>
                <c:pt idx="5">
                  <c:v>1.5</c:v>
                </c:pt>
                <c:pt idx="6">
                  <c:v>1.5</c:v>
                </c:pt>
                <c:pt idx="7">
                  <c:v>1.3</c:v>
                </c:pt>
                <c:pt idx="8">
                  <c:v>1</c:v>
                </c:pt>
                <c:pt idx="9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9A-4E2A-B019-755968B6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B4E-4D24-B151-8BBCFD1871D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B4E-4D24-B151-8BBCFD1871D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B4E-4D24-B151-8BBCFD1871D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B4E-4D24-B151-8BBCFD1871D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B4E-4D24-B151-8BBCFD1871D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B4E-4D24-B151-8BBCFD1871D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B4E-4D24-B151-8BBCFD1871D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B4E-4D24-B151-8BBCFD1871D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B4E-4D24-B151-8BBCFD1871DB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B4E-4D24-B151-8BBCFD1871DB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E-4D24-B151-8BBCFD1871DB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E-4D24-B151-8BBCFD1871DB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4E-4D24-B151-8BBCFD1871DB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E-4D24-B151-8BBCFD1871D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4E-4D24-B151-8BBCFD1871D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4E-4D24-B151-8BBCFD1871DB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2B4E-4D24-B151-8BBCFD1871DB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4E-4D24-B151-8BBCFD1871D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4E-4D24-B151-8BBCFD1871D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4E-4D24-B151-8BBCFD1871D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朝鮮</c:v>
                </c:pt>
                <c:pt idx="7">
                  <c:v>カンボジア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'11月'!$M$17:$M$26</c:f>
              <c:numCache>
                <c:formatCode>#,##0.0;[Red]\-#,##0.0</c:formatCode>
                <c:ptCount val="10"/>
                <c:pt idx="0">
                  <c:v>36.199999999999996</c:v>
                </c:pt>
                <c:pt idx="1">
                  <c:v>16.3</c:v>
                </c:pt>
                <c:pt idx="2">
                  <c:v>13.3</c:v>
                </c:pt>
                <c:pt idx="3">
                  <c:v>9.9</c:v>
                </c:pt>
                <c:pt idx="4">
                  <c:v>8.6999999999999993</c:v>
                </c:pt>
                <c:pt idx="5">
                  <c:v>2.1999999999999997</c:v>
                </c:pt>
                <c:pt idx="6">
                  <c:v>1.6</c:v>
                </c:pt>
                <c:pt idx="7">
                  <c:v>1.4000000000000001</c:v>
                </c:pt>
                <c:pt idx="8">
                  <c:v>1.2</c:v>
                </c:pt>
                <c:pt idx="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B4E-4D24-B151-8BBCFD187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06B-425D-8B6A-91BE248C140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06B-425D-8B6A-91BE248C140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06B-425D-8B6A-91BE248C140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06B-425D-8B6A-91BE248C140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06B-425D-8B6A-91BE248C140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06B-425D-8B6A-91BE248C140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06B-425D-8B6A-91BE248C140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06B-425D-8B6A-91BE248C140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06B-425D-8B6A-91BE248C1406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06B-425D-8B6A-91BE248C1406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B-425D-8B6A-91BE248C1406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B-425D-8B6A-91BE248C1406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B-425D-8B6A-91BE248C1406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B-425D-8B6A-91BE248C140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B-425D-8B6A-91BE248C140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B-425D-8B6A-91BE248C1406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706B-425D-8B6A-91BE248C1406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6B-425D-8B6A-91BE248C140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B-425D-8B6A-91BE248C140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6B-425D-8B6A-91BE248C140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朝鮮</c:v>
                </c:pt>
                <c:pt idx="7">
                  <c:v>パキスタン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34.9</c:v>
                </c:pt>
                <c:pt idx="1">
                  <c:v>16.2</c:v>
                </c:pt>
                <c:pt idx="2">
                  <c:v>13.3</c:v>
                </c:pt>
                <c:pt idx="3">
                  <c:v>9.9</c:v>
                </c:pt>
                <c:pt idx="4">
                  <c:v>8.6999999999999993</c:v>
                </c:pt>
                <c:pt idx="5">
                  <c:v>2.8000000000000003</c:v>
                </c:pt>
                <c:pt idx="6">
                  <c:v>1.6</c:v>
                </c:pt>
                <c:pt idx="7">
                  <c:v>1.4000000000000001</c:v>
                </c:pt>
                <c:pt idx="8">
                  <c:v>1.3</c:v>
                </c:pt>
                <c:pt idx="9">
                  <c:v>9.7000000000000011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6B-425D-8B6A-91BE248C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F77-42FF-B87B-D24CEB1C9F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F77-42FF-B87B-D24CEB1C9F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F77-42FF-B87B-D24CEB1C9F6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F77-42FF-B87B-D24CEB1C9F6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F77-42FF-B87B-D24CEB1C9F6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1F77-42FF-B87B-D24CEB1C9F6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1F77-42FF-B87B-D24CEB1C9F6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1F77-42FF-B87B-D24CEB1C9F6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1F77-42FF-B87B-D24CEB1C9F64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F77-42FF-B87B-D24CEB1C9F64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77-42FF-B87B-D24CEB1C9F64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77-42FF-B87B-D24CEB1C9F64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77-42FF-B87B-D24CEB1C9F64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77-42FF-B87B-D24CEB1C9F64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77-42FF-B87B-D24CEB1C9F64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77-42FF-B87B-D24CEB1C9F64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1F77-42FF-B87B-D24CEB1C9F64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F77-42FF-B87B-D24CEB1C9F64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7-42FF-B87B-D24CEB1C9F64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77-42FF-B87B-D24CEB1C9F64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朝鮮</c:v>
                </c:pt>
                <c:pt idx="7">
                  <c:v>パキスタン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'1月'!$M$17:$M$26</c:f>
              <c:numCache>
                <c:formatCode>#,##0.0;[Red]\-#,##0.0</c:formatCode>
                <c:ptCount val="10"/>
                <c:pt idx="0">
                  <c:v>33.700000000000003</c:v>
                </c:pt>
                <c:pt idx="1">
                  <c:v>15.9</c:v>
                </c:pt>
                <c:pt idx="2">
                  <c:v>13.3</c:v>
                </c:pt>
                <c:pt idx="3">
                  <c:v>10</c:v>
                </c:pt>
                <c:pt idx="4">
                  <c:v>8.6</c:v>
                </c:pt>
                <c:pt idx="5">
                  <c:v>3.5000000000000004</c:v>
                </c:pt>
                <c:pt idx="6">
                  <c:v>1.6</c:v>
                </c:pt>
                <c:pt idx="7">
                  <c:v>1.6</c:v>
                </c:pt>
                <c:pt idx="8">
                  <c:v>1.3</c:v>
                </c:pt>
                <c:pt idx="9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77-42FF-B87B-D24CEB1C9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C38-4AFB-8F76-1DA545ADF08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C38-4AFB-8F76-1DA545ADF08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C38-4AFB-8F76-1DA545ADF08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C38-4AFB-8F76-1DA545ADF08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C38-4AFB-8F76-1DA545ADF08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C38-4AFB-8F76-1DA545ADF08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C38-4AFB-8F76-1DA545ADF08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C38-4AFB-8F76-1DA545ADF08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C38-4AFB-8F76-1DA545ADF08C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C38-4AFB-8F76-1DA545ADF08C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38-4AFB-8F76-1DA545ADF08C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38-4AFB-8F76-1DA545ADF08C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38-4AFB-8F76-1DA545ADF08C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C38-4AFB-8F76-1DA545ADF08C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C38-4AFB-8F76-1DA545ADF08C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C38-4AFB-8F76-1DA545ADF08C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FC38-4AFB-8F76-1DA545ADF08C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C38-4AFB-8F76-1DA545ADF08C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8-4AFB-8F76-1DA545ADF08C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8-4AFB-8F76-1DA545ADF08C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パキスタン</c:v>
                </c:pt>
                <c:pt idx="7">
                  <c:v>朝鮮</c:v>
                </c:pt>
                <c:pt idx="8">
                  <c:v>スリランカ</c:v>
                </c:pt>
                <c:pt idx="9">
                  <c:v>その他</c:v>
                </c:pt>
              </c:strCache>
            </c:strRef>
          </c:cat>
          <c:val>
            <c:numRef>
              <c:f>'2月'!$M$17:$M$26</c:f>
              <c:numCache>
                <c:formatCode>#,##0.0;[Red]\-#,##0.0</c:formatCode>
                <c:ptCount val="10"/>
                <c:pt idx="0">
                  <c:v>33.300000000000004</c:v>
                </c:pt>
                <c:pt idx="1">
                  <c:v>15</c:v>
                </c:pt>
                <c:pt idx="2">
                  <c:v>13.3</c:v>
                </c:pt>
                <c:pt idx="3">
                  <c:v>9.7000000000000011</c:v>
                </c:pt>
                <c:pt idx="4">
                  <c:v>8.5</c:v>
                </c:pt>
                <c:pt idx="5">
                  <c:v>4.2</c:v>
                </c:pt>
                <c:pt idx="6">
                  <c:v>1.7999999999999998</c:v>
                </c:pt>
                <c:pt idx="7">
                  <c:v>1.7000000000000002</c:v>
                </c:pt>
                <c:pt idx="8">
                  <c:v>0.89999999999999991</c:v>
                </c:pt>
                <c:pt idx="9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38-4AFB-8F76-1DA545ADF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30B-4BB1-8B86-C32037D465B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30B-4BB1-8B86-C32037D465B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30B-4BB1-8B86-C32037D465B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30B-4BB1-8B86-C32037D465B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30B-4BB1-8B86-C32037D465B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30B-4BB1-8B86-C32037D465B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30B-4BB1-8B86-C32037D465B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30B-4BB1-8B86-C32037D465B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30B-4BB1-8B86-C32037D465B1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30B-4BB1-8B86-C32037D465B1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B-4BB1-8B86-C32037D465B1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B-4BB1-8B86-C32037D465B1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0B-4BB1-8B86-C32037D465B1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0B-4BB1-8B86-C32037D465B1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30B-4BB1-8B86-C32037D465B1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0B-4BB1-8B86-C32037D465B1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30B-4BB1-8B86-C32037D465B1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0B-4BB1-8B86-C32037D465B1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B-4BB1-8B86-C32037D465B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B-4BB1-8B86-C32037D465B1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パキスタン</c:v>
                </c:pt>
                <c:pt idx="7">
                  <c:v>朝鮮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'3月'!$M$17:$M$26</c:f>
              <c:numCache>
                <c:formatCode>#,##0.0;[Red]\-#,##0.0</c:formatCode>
                <c:ptCount val="10"/>
                <c:pt idx="0">
                  <c:v>31.2</c:v>
                </c:pt>
                <c:pt idx="1">
                  <c:v>15</c:v>
                </c:pt>
                <c:pt idx="2">
                  <c:v>13.600000000000001</c:v>
                </c:pt>
                <c:pt idx="3">
                  <c:v>9.7000000000000011</c:v>
                </c:pt>
                <c:pt idx="4">
                  <c:v>8.9</c:v>
                </c:pt>
                <c:pt idx="5">
                  <c:v>4.5</c:v>
                </c:pt>
                <c:pt idx="6">
                  <c:v>2</c:v>
                </c:pt>
                <c:pt idx="7">
                  <c:v>1.7000000000000002</c:v>
                </c:pt>
                <c:pt idx="8">
                  <c:v>1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0B-4BB1-8B86-C32037D4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251;&#20809;&#37096;&#24773;&#22577;&#32113;&#35336;&#35506;/&#9734;&#32113;&#35336;&#35519;&#26619;/01_&#32113;&#35336;&#38306;&#20418;/01_&#20154;&#21475;&#12289;&#19990;&#24111;&#25968;&#38306;&#20418;/foreigner/R3/04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31.2</v>
          </cell>
        </row>
        <row r="18">
          <cell r="I18" t="str">
            <v>インドネシア</v>
          </cell>
          <cell r="M18">
            <v>15</v>
          </cell>
        </row>
        <row r="19">
          <cell r="I19" t="str">
            <v>韓国</v>
          </cell>
          <cell r="M19">
            <v>13.600000000000001</v>
          </cell>
        </row>
        <row r="20">
          <cell r="I20" t="str">
            <v>中国</v>
          </cell>
          <cell r="M20">
            <v>9.7000000000000011</v>
          </cell>
        </row>
        <row r="21">
          <cell r="I21" t="str">
            <v>フィリピン</v>
          </cell>
          <cell r="M21">
            <v>8.9</v>
          </cell>
        </row>
        <row r="22">
          <cell r="I22" t="str">
            <v>ミャンマー</v>
          </cell>
          <cell r="M22">
            <v>4.5</v>
          </cell>
        </row>
        <row r="23">
          <cell r="I23" t="str">
            <v>パキスタン</v>
          </cell>
          <cell r="M23">
            <v>2</v>
          </cell>
        </row>
        <row r="24">
          <cell r="I24" t="str">
            <v>朝鮮</v>
          </cell>
          <cell r="M24">
            <v>1.7000000000000002</v>
          </cell>
        </row>
        <row r="25">
          <cell r="I25" t="str">
            <v>インド</v>
          </cell>
          <cell r="M25">
            <v>1</v>
          </cell>
        </row>
        <row r="26">
          <cell r="I26" t="str">
            <v>その他</v>
          </cell>
          <cell r="M26">
            <v>12.4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opLeftCell="B1" zoomScale="85" zoomScaleNormal="85" workbookViewId="0">
      <selection activeCell="S25" sqref="S25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51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7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49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52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371</v>
      </c>
      <c r="D6" s="24">
        <v>198</v>
      </c>
      <c r="E6" s="24">
        <v>569</v>
      </c>
      <c r="F6" s="25">
        <f>ROUND(E6/$E$46,3)*100</f>
        <v>37.5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228</v>
      </c>
      <c r="D7" s="24">
        <v>41</v>
      </c>
      <c r="E7" s="24">
        <v>269</v>
      </c>
      <c r="F7" s="25">
        <f t="shared" ref="F7:F44" si="1">ROUND(E7/$E$46,3)*100</f>
        <v>17.7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81</v>
      </c>
      <c r="D8" s="24">
        <v>100</v>
      </c>
      <c r="E8" s="24">
        <v>181</v>
      </c>
      <c r="F8" s="25">
        <f t="shared" si="1"/>
        <v>11.899999999999999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73</v>
      </c>
      <c r="D9" s="24">
        <v>96</v>
      </c>
      <c r="E9" s="24">
        <v>169</v>
      </c>
      <c r="F9" s="25">
        <f t="shared" si="1"/>
        <v>11.1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27</v>
      </c>
      <c r="D10" s="24">
        <v>82</v>
      </c>
      <c r="E10" s="24">
        <v>109</v>
      </c>
      <c r="F10" s="25">
        <f t="shared" si="1"/>
        <v>7.1999999999999993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15</v>
      </c>
      <c r="C11" s="24">
        <v>39</v>
      </c>
      <c r="D11" s="24">
        <v>11</v>
      </c>
      <c r="E11" s="24">
        <v>50</v>
      </c>
      <c r="F11" s="25">
        <f t="shared" si="1"/>
        <v>3.3000000000000003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14</v>
      </c>
      <c r="D12" s="24">
        <v>8</v>
      </c>
      <c r="E12" s="24">
        <v>22</v>
      </c>
      <c r="F12" s="25">
        <f t="shared" si="1"/>
        <v>1.5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13</v>
      </c>
      <c r="C13" s="24">
        <v>5</v>
      </c>
      <c r="D13" s="24">
        <v>9</v>
      </c>
      <c r="E13" s="24">
        <v>14</v>
      </c>
      <c r="F13" s="25">
        <f t="shared" si="1"/>
        <v>0.89999999999999991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16</v>
      </c>
      <c r="C14" s="34">
        <v>9</v>
      </c>
      <c r="D14" s="34">
        <v>3</v>
      </c>
      <c r="E14" s="34">
        <v>12</v>
      </c>
      <c r="F14" s="25">
        <f t="shared" si="1"/>
        <v>0.8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9</v>
      </c>
      <c r="B15" s="37" t="s">
        <v>20</v>
      </c>
      <c r="C15" s="38">
        <v>12</v>
      </c>
      <c r="D15" s="38"/>
      <c r="E15" s="38">
        <v>12</v>
      </c>
      <c r="F15" s="25">
        <f t="shared" si="1"/>
        <v>0.8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11</v>
      </c>
      <c r="B16" s="32" t="s">
        <v>21</v>
      </c>
      <c r="C16" s="24">
        <v>7</v>
      </c>
      <c r="D16" s="24">
        <v>3</v>
      </c>
      <c r="E16" s="24">
        <v>10</v>
      </c>
      <c r="F16" s="25">
        <f t="shared" si="1"/>
        <v>0.70000000000000007</v>
      </c>
      <c r="G16" s="28"/>
      <c r="H16" s="39" t="s">
        <v>53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52</v>
      </c>
      <c r="N16" s="21"/>
      <c r="O16" s="4"/>
      <c r="P16" s="7"/>
    </row>
    <row r="17" spans="1:19" ht="20.100000000000001" customHeight="1" thickTop="1" x14ac:dyDescent="0.15">
      <c r="A17" s="22">
        <f t="shared" si="0"/>
        <v>12</v>
      </c>
      <c r="B17" s="23" t="s">
        <v>19</v>
      </c>
      <c r="C17" s="24">
        <v>6</v>
      </c>
      <c r="D17" s="24">
        <v>3</v>
      </c>
      <c r="E17" s="24">
        <v>9</v>
      </c>
      <c r="F17" s="25">
        <f t="shared" si="1"/>
        <v>0.6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371</v>
      </c>
      <c r="K17" s="45">
        <f t="shared" si="2"/>
        <v>198</v>
      </c>
      <c r="L17" s="45">
        <f t="shared" ref="L17:L25" si="3">J17+K17</f>
        <v>569</v>
      </c>
      <c r="M17" s="46">
        <f t="shared" ref="M17:M26" si="4">ROUND(L17/$E$46,3)*100</f>
        <v>37.5</v>
      </c>
      <c r="N17" s="21"/>
      <c r="O17" s="19"/>
      <c r="P17" s="7"/>
    </row>
    <row r="18" spans="1:19" ht="20.100000000000001" customHeight="1" x14ac:dyDescent="0.15">
      <c r="A18" s="22">
        <f t="shared" si="0"/>
        <v>12</v>
      </c>
      <c r="B18" s="23" t="s">
        <v>17</v>
      </c>
      <c r="C18" s="24">
        <v>6</v>
      </c>
      <c r="D18" s="24">
        <v>3</v>
      </c>
      <c r="E18" s="24">
        <v>9</v>
      </c>
      <c r="F18" s="25">
        <f t="shared" si="1"/>
        <v>0.6</v>
      </c>
      <c r="G18" s="28"/>
      <c r="H18" s="43">
        <v>2</v>
      </c>
      <c r="I18" s="47" t="str">
        <f t="shared" si="2"/>
        <v>インドネシア</v>
      </c>
      <c r="J18" s="48">
        <f t="shared" si="2"/>
        <v>228</v>
      </c>
      <c r="K18" s="48">
        <f t="shared" si="2"/>
        <v>41</v>
      </c>
      <c r="L18" s="45">
        <f t="shared" si="3"/>
        <v>269</v>
      </c>
      <c r="M18" s="49">
        <f t="shared" si="4"/>
        <v>17.7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12</v>
      </c>
      <c r="B19" s="23" t="s">
        <v>22</v>
      </c>
      <c r="C19" s="24">
        <v>9</v>
      </c>
      <c r="D19" s="24"/>
      <c r="E19" s="24">
        <v>9</v>
      </c>
      <c r="F19" s="25">
        <f t="shared" si="1"/>
        <v>0.6</v>
      </c>
      <c r="G19" s="28"/>
      <c r="H19" s="43">
        <v>3</v>
      </c>
      <c r="I19" s="47" t="str">
        <f t="shared" si="2"/>
        <v>韓国</v>
      </c>
      <c r="J19" s="48">
        <f t="shared" si="2"/>
        <v>81</v>
      </c>
      <c r="K19" s="48">
        <f t="shared" si="2"/>
        <v>100</v>
      </c>
      <c r="L19" s="45">
        <f t="shared" si="3"/>
        <v>181</v>
      </c>
      <c r="M19" s="49">
        <f t="shared" si="4"/>
        <v>11.899999999999999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18</v>
      </c>
      <c r="C20" s="24">
        <v>8</v>
      </c>
      <c r="D20" s="24"/>
      <c r="E20" s="24">
        <v>8</v>
      </c>
      <c r="F20" s="25">
        <f t="shared" si="1"/>
        <v>0.5</v>
      </c>
      <c r="G20" s="28"/>
      <c r="H20" s="43">
        <v>4</v>
      </c>
      <c r="I20" s="47" t="str">
        <f t="shared" si="2"/>
        <v>中国</v>
      </c>
      <c r="J20" s="48">
        <f t="shared" si="2"/>
        <v>73</v>
      </c>
      <c r="K20" s="48">
        <f t="shared" si="2"/>
        <v>96</v>
      </c>
      <c r="L20" s="45">
        <f t="shared" si="3"/>
        <v>169</v>
      </c>
      <c r="M20" s="49">
        <f t="shared" si="4"/>
        <v>11.1</v>
      </c>
      <c r="N20" s="21"/>
      <c r="O20" s="7"/>
      <c r="P20" s="7"/>
    </row>
    <row r="21" spans="1:19" ht="20.100000000000001" customHeight="1" x14ac:dyDescent="0.15">
      <c r="A21" s="22">
        <f t="shared" si="0"/>
        <v>16</v>
      </c>
      <c r="B21" s="23" t="s">
        <v>46</v>
      </c>
      <c r="C21" s="24">
        <v>5</v>
      </c>
      <c r="D21" s="24">
        <v>1</v>
      </c>
      <c r="E21" s="24">
        <v>6</v>
      </c>
      <c r="F21" s="25">
        <f t="shared" si="1"/>
        <v>0.4</v>
      </c>
      <c r="G21" s="28"/>
      <c r="H21" s="43">
        <v>5</v>
      </c>
      <c r="I21" s="47" t="str">
        <f t="shared" si="2"/>
        <v>フィリピン</v>
      </c>
      <c r="J21" s="48">
        <f t="shared" si="2"/>
        <v>27</v>
      </c>
      <c r="K21" s="48">
        <f t="shared" si="2"/>
        <v>82</v>
      </c>
      <c r="L21" s="45">
        <f t="shared" si="3"/>
        <v>109</v>
      </c>
      <c r="M21" s="49">
        <f t="shared" si="4"/>
        <v>7.1999999999999993</v>
      </c>
      <c r="O21" s="7"/>
      <c r="P21" s="7"/>
    </row>
    <row r="22" spans="1:19" ht="20.100000000000001" customHeight="1" x14ac:dyDescent="0.15">
      <c r="A22" s="22">
        <f t="shared" si="0"/>
        <v>16</v>
      </c>
      <c r="B22" s="23" t="s">
        <v>27</v>
      </c>
      <c r="C22" s="24">
        <v>6</v>
      </c>
      <c r="D22" s="24"/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カンボジア</v>
      </c>
      <c r="J22" s="48">
        <f t="shared" si="2"/>
        <v>39</v>
      </c>
      <c r="K22" s="48">
        <f t="shared" si="2"/>
        <v>11</v>
      </c>
      <c r="L22" s="45">
        <f t="shared" si="3"/>
        <v>50</v>
      </c>
      <c r="M22" s="49">
        <f t="shared" si="4"/>
        <v>3.3000000000000003</v>
      </c>
      <c r="O22" s="7"/>
      <c r="P22" s="7"/>
    </row>
    <row r="23" spans="1:19" ht="20.100000000000001" customHeight="1" x14ac:dyDescent="0.15">
      <c r="A23" s="22">
        <f t="shared" si="0"/>
        <v>16</v>
      </c>
      <c r="B23" s="23" t="s">
        <v>29</v>
      </c>
      <c r="C23" s="24">
        <v>5</v>
      </c>
      <c r="D23" s="24">
        <v>1</v>
      </c>
      <c r="E23" s="24">
        <v>6</v>
      </c>
      <c r="F23" s="25">
        <f t="shared" si="1"/>
        <v>0.4</v>
      </c>
      <c r="G23" s="28"/>
      <c r="H23" s="43">
        <v>7</v>
      </c>
      <c r="I23" s="47" t="str">
        <f t="shared" si="2"/>
        <v>朝鮮</v>
      </c>
      <c r="J23" s="48">
        <f t="shared" si="2"/>
        <v>14</v>
      </c>
      <c r="K23" s="48">
        <f t="shared" si="2"/>
        <v>8</v>
      </c>
      <c r="L23" s="45">
        <f t="shared" si="3"/>
        <v>22</v>
      </c>
      <c r="M23" s="49">
        <f t="shared" si="4"/>
        <v>1.5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26</v>
      </c>
      <c r="C24" s="24">
        <v>3</v>
      </c>
      <c r="D24" s="24">
        <v>2</v>
      </c>
      <c r="E24" s="24">
        <v>5</v>
      </c>
      <c r="F24" s="25">
        <f t="shared" si="1"/>
        <v>0.3</v>
      </c>
      <c r="G24" s="28"/>
      <c r="H24" s="43">
        <v>8</v>
      </c>
      <c r="I24" s="47" t="str">
        <f t="shared" si="2"/>
        <v>ミャンマー</v>
      </c>
      <c r="J24" s="48">
        <f t="shared" si="2"/>
        <v>5</v>
      </c>
      <c r="K24" s="48">
        <f t="shared" si="2"/>
        <v>9</v>
      </c>
      <c r="L24" s="45">
        <f t="shared" si="3"/>
        <v>14</v>
      </c>
      <c r="M24" s="49">
        <f t="shared" si="4"/>
        <v>0.89999999999999991</v>
      </c>
      <c r="O24" s="7"/>
      <c r="P24" s="7"/>
    </row>
    <row r="25" spans="1:19" ht="20.100000000000001" customHeight="1" x14ac:dyDescent="0.15">
      <c r="A25" s="22">
        <f t="shared" si="0"/>
        <v>20</v>
      </c>
      <c r="B25" s="23" t="s">
        <v>33</v>
      </c>
      <c r="C25" s="24">
        <v>3</v>
      </c>
      <c r="D25" s="24">
        <v>1</v>
      </c>
      <c r="E25" s="24">
        <v>4</v>
      </c>
      <c r="F25" s="25">
        <f t="shared" si="1"/>
        <v>0.3</v>
      </c>
      <c r="G25" s="28"/>
      <c r="H25" s="52"/>
      <c r="I25" s="53" t="str">
        <f t="shared" si="2"/>
        <v>ブラジル</v>
      </c>
      <c r="J25" s="54">
        <f t="shared" si="2"/>
        <v>9</v>
      </c>
      <c r="K25" s="54">
        <f t="shared" si="2"/>
        <v>3</v>
      </c>
      <c r="L25" s="45">
        <f t="shared" si="3"/>
        <v>12</v>
      </c>
      <c r="M25" s="49">
        <f t="shared" si="4"/>
        <v>0.8</v>
      </c>
      <c r="O25" s="7"/>
      <c r="P25" s="7"/>
    </row>
    <row r="26" spans="1:19" ht="20.100000000000001" customHeight="1" x14ac:dyDescent="0.15">
      <c r="A26" s="22">
        <f t="shared" si="0"/>
        <v>20</v>
      </c>
      <c r="B26" s="55" t="s">
        <v>25</v>
      </c>
      <c r="C26" s="24">
        <v>4</v>
      </c>
      <c r="D26" s="24"/>
      <c r="E26" s="24">
        <v>4</v>
      </c>
      <c r="F26" s="25">
        <f t="shared" si="1"/>
        <v>0.3</v>
      </c>
      <c r="G26" s="28"/>
      <c r="H26" s="56"/>
      <c r="I26" s="57" t="s">
        <v>28</v>
      </c>
      <c r="J26" s="58">
        <f>C46-SUM(J17:J25)</f>
        <v>92</v>
      </c>
      <c r="K26" s="58">
        <f>D46-SUM(K17:K25)</f>
        <v>30</v>
      </c>
      <c r="L26" s="59">
        <f>SUM(J26:K26)</f>
        <v>122</v>
      </c>
      <c r="M26" s="60">
        <f t="shared" si="4"/>
        <v>8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23</v>
      </c>
      <c r="C27" s="24">
        <v>2</v>
      </c>
      <c r="D27" s="24">
        <v>1</v>
      </c>
      <c r="E27" s="24">
        <v>3</v>
      </c>
      <c r="F27" s="25">
        <f t="shared" si="1"/>
        <v>0.2</v>
      </c>
      <c r="G27" s="61"/>
      <c r="H27" s="29"/>
      <c r="J27" s="62">
        <f>SUM(J17:J26)</f>
        <v>939</v>
      </c>
      <c r="K27" s="62">
        <f>SUM(K17:K26)</f>
        <v>578</v>
      </c>
      <c r="L27" s="62">
        <f>SUM(L17:L26)</f>
        <v>1517</v>
      </c>
      <c r="M27" s="63">
        <f>SUM(M17:M26)</f>
        <v>99.899999999999991</v>
      </c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24</v>
      </c>
      <c r="C28" s="24">
        <v>1</v>
      </c>
      <c r="D28" s="24">
        <v>2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22</v>
      </c>
      <c r="B29" s="32" t="s">
        <v>34</v>
      </c>
      <c r="C29" s="24">
        <v>3</v>
      </c>
      <c r="D29" s="24"/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22</v>
      </c>
      <c r="B30" s="23" t="s">
        <v>30</v>
      </c>
      <c r="C30" s="24">
        <v>2</v>
      </c>
      <c r="D30" s="24">
        <v>1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26</v>
      </c>
      <c r="B31" s="32" t="s">
        <v>54</v>
      </c>
      <c r="C31" s="24">
        <v>2</v>
      </c>
      <c r="D31" s="24"/>
      <c r="E31" s="24">
        <v>2</v>
      </c>
      <c r="F31" s="25">
        <f t="shared" si="1"/>
        <v>0.1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26</v>
      </c>
      <c r="B32" s="32" t="s">
        <v>36</v>
      </c>
      <c r="C32" s="24"/>
      <c r="D32" s="24">
        <v>2</v>
      </c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26</v>
      </c>
      <c r="B33" s="23" t="s">
        <v>32</v>
      </c>
      <c r="C33" s="24"/>
      <c r="D33" s="24">
        <v>2</v>
      </c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26</v>
      </c>
      <c r="B34" s="23" t="s">
        <v>37</v>
      </c>
      <c r="C34" s="24">
        <v>2</v>
      </c>
      <c r="D34" s="24"/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26</v>
      </c>
      <c r="B35" s="23" t="s">
        <v>35</v>
      </c>
      <c r="C35" s="24"/>
      <c r="D35" s="24">
        <v>2</v>
      </c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26</v>
      </c>
      <c r="B36" s="55" t="s">
        <v>12</v>
      </c>
      <c r="C36" s="24"/>
      <c r="D36" s="24">
        <v>2</v>
      </c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26</v>
      </c>
      <c r="B37" s="32" t="s">
        <v>31</v>
      </c>
      <c r="C37" s="24">
        <v>1</v>
      </c>
      <c r="D37" s="24">
        <v>1</v>
      </c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33</v>
      </c>
      <c r="B38" s="23" t="s">
        <v>39</v>
      </c>
      <c r="C38" s="24">
        <v>1</v>
      </c>
      <c r="D38" s="24"/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47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40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38</v>
      </c>
      <c r="C41" s="24">
        <v>1</v>
      </c>
      <c r="D41" s="24"/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45</v>
      </c>
      <c r="C42" s="24"/>
      <c r="D42" s="24">
        <v>1</v>
      </c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48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25.5" customHeight="1" x14ac:dyDescent="0.15">
      <c r="A44" s="22"/>
      <c r="B44" s="23" t="s">
        <v>44</v>
      </c>
      <c r="C44" s="24">
        <v>1</v>
      </c>
      <c r="D44" s="24"/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25.5" customHeight="1" x14ac:dyDescent="0.15">
      <c r="A45" s="22"/>
      <c r="B45" s="23" t="s">
        <v>50</v>
      </c>
      <c r="C45" s="24"/>
      <c r="D45" s="24">
        <v>1</v>
      </c>
      <c r="E45" s="24">
        <v>1</v>
      </c>
      <c r="F45" s="65">
        <f>ROUND(E45/$E$46,3)*100</f>
        <v>0.1</v>
      </c>
      <c r="G45" s="61"/>
      <c r="H45" s="29"/>
      <c r="J45" s="62"/>
      <c r="K45" s="62"/>
      <c r="L45" s="62"/>
      <c r="M45" s="63"/>
    </row>
    <row r="46" spans="1:13" ht="20.100000000000001" customHeight="1" x14ac:dyDescent="0.15">
      <c r="A46" s="66"/>
      <c r="B46" s="55" t="s">
        <v>41</v>
      </c>
      <c r="C46" s="67">
        <f>SUM(C6:C45)</f>
        <v>939</v>
      </c>
      <c r="D46" s="67">
        <f>SUM(D6:D45)</f>
        <v>578</v>
      </c>
      <c r="E46" s="67">
        <f>SUM(E6:E45)</f>
        <v>1517</v>
      </c>
      <c r="F46" s="68">
        <f>SUM(F6:F45)</f>
        <v>100.09999999999991</v>
      </c>
      <c r="G46" s="61"/>
      <c r="H46" s="29"/>
      <c r="I46" s="31" t="s">
        <v>42</v>
      </c>
      <c r="J46" s="62"/>
      <c r="K46" s="62"/>
      <c r="L46" s="62"/>
      <c r="M46" s="63"/>
    </row>
    <row r="47" spans="1:13" ht="18" customHeight="1" x14ac:dyDescent="0.15">
      <c r="A47" s="28"/>
      <c r="B47" s="26"/>
      <c r="C47" s="69"/>
      <c r="D47" s="69"/>
      <c r="E47" s="19"/>
      <c r="F47" s="28"/>
      <c r="G47" s="66"/>
      <c r="H47" s="29"/>
      <c r="I47" s="70" t="s">
        <v>43</v>
      </c>
      <c r="J47" s="50"/>
      <c r="K47" s="50"/>
      <c r="L47" s="50"/>
      <c r="M47" s="50"/>
    </row>
    <row r="48" spans="1:13" ht="18" customHeight="1" x14ac:dyDescent="0.15">
      <c r="A48" s="28"/>
      <c r="B48" s="26"/>
      <c r="C48" s="69"/>
      <c r="D48" s="69"/>
      <c r="E48" s="19"/>
      <c r="F48" s="28"/>
      <c r="G48" s="28"/>
      <c r="H48" s="29"/>
      <c r="I48" s="70" t="s">
        <v>55</v>
      </c>
      <c r="J48" s="50"/>
      <c r="K48" s="50"/>
      <c r="L48" s="50"/>
      <c r="M48" s="50"/>
    </row>
    <row r="49" spans="1:29" ht="18" customHeight="1" x14ac:dyDescent="0.15">
      <c r="A49" s="28"/>
      <c r="B49" s="26"/>
      <c r="C49" s="69"/>
      <c r="D49" s="69"/>
      <c r="E49" s="19"/>
      <c r="F49" s="28"/>
      <c r="G49" s="28"/>
      <c r="H49" s="29"/>
      <c r="V49" s="71"/>
      <c r="W49" s="71"/>
      <c r="X49" s="71"/>
      <c r="Y49" s="71"/>
      <c r="Z49" s="71"/>
      <c r="AA49" s="71"/>
      <c r="AB49" s="71"/>
      <c r="AC49" s="71"/>
    </row>
    <row r="50" spans="1:29" ht="18" customHeight="1" x14ac:dyDescent="0.15">
      <c r="A50" s="28"/>
      <c r="B50" s="72"/>
      <c r="C50" s="69"/>
      <c r="D50" s="69"/>
      <c r="E50" s="19"/>
      <c r="F50" s="28"/>
      <c r="G50" s="28"/>
      <c r="H50" s="29"/>
      <c r="Q50" s="71"/>
      <c r="R50" s="71"/>
      <c r="S50" s="71"/>
      <c r="T50" s="71"/>
      <c r="U50" s="71"/>
    </row>
    <row r="51" spans="1:29" ht="18" customHeight="1" x14ac:dyDescent="0.15">
      <c r="A51" s="66"/>
      <c r="B51" s="72"/>
      <c r="C51" s="69"/>
      <c r="D51" s="69"/>
      <c r="E51" s="69"/>
      <c r="F51" s="66"/>
      <c r="G51" s="28"/>
      <c r="H51" s="29"/>
    </row>
    <row r="52" spans="1:29" ht="18" customHeight="1" x14ac:dyDescent="0.15">
      <c r="A52" s="73"/>
      <c r="C52" s="73"/>
      <c r="D52" s="73"/>
      <c r="E52" s="73"/>
      <c r="F52" s="73"/>
      <c r="G52" s="66"/>
      <c r="H52" s="29"/>
    </row>
    <row r="53" spans="1:29" ht="18" customHeight="1" x14ac:dyDescent="0.15">
      <c r="G53" s="73"/>
      <c r="H53" s="74"/>
    </row>
    <row r="54" spans="1:29" ht="11.25" customHeight="1" x14ac:dyDescent="0.15">
      <c r="H54" s="73"/>
      <c r="N54" s="73"/>
      <c r="O54" s="73"/>
      <c r="P54" s="73"/>
      <c r="Q54" s="73"/>
    </row>
    <row r="56" spans="1:29" x14ac:dyDescent="0.15">
      <c r="I56" s="73"/>
      <c r="J56" s="73"/>
      <c r="K56" s="73"/>
      <c r="L56" s="73"/>
      <c r="M56" s="73"/>
    </row>
    <row r="59" spans="1:29" x14ac:dyDescent="0.15">
      <c r="E59" s="75"/>
    </row>
    <row r="64" spans="1:29" x14ac:dyDescent="0.15">
      <c r="K64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R9" sqref="R9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56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7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49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52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364</v>
      </c>
      <c r="D6" s="24">
        <v>193</v>
      </c>
      <c r="E6" s="24">
        <v>557</v>
      </c>
      <c r="F6" s="25">
        <f>ROUND(E6/$E$48,3)*100</f>
        <v>37.299999999999997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220</v>
      </c>
      <c r="D7" s="24">
        <v>41</v>
      </c>
      <c r="E7" s="24">
        <v>261</v>
      </c>
      <c r="F7" s="25">
        <f t="shared" ref="F7:F44" si="1">ROUND(E7/$E$48,3)*100</f>
        <v>17.5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80</v>
      </c>
      <c r="D8" s="24">
        <v>100</v>
      </c>
      <c r="E8" s="24">
        <v>180</v>
      </c>
      <c r="F8" s="25">
        <f t="shared" si="1"/>
        <v>12.1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72</v>
      </c>
      <c r="D9" s="24">
        <v>97</v>
      </c>
      <c r="E9" s="24">
        <v>169</v>
      </c>
      <c r="F9" s="25">
        <f t="shared" si="1"/>
        <v>11.3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28</v>
      </c>
      <c r="D10" s="24">
        <v>82</v>
      </c>
      <c r="E10" s="24">
        <v>110</v>
      </c>
      <c r="F10" s="25">
        <f t="shared" si="1"/>
        <v>7.3999999999999995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15</v>
      </c>
      <c r="C11" s="24">
        <v>27</v>
      </c>
      <c r="D11" s="24">
        <v>9</v>
      </c>
      <c r="E11" s="24">
        <v>36</v>
      </c>
      <c r="F11" s="25">
        <f t="shared" si="1"/>
        <v>2.4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14</v>
      </c>
      <c r="D12" s="24">
        <v>8</v>
      </c>
      <c r="E12" s="24">
        <v>22</v>
      </c>
      <c r="F12" s="25">
        <f t="shared" si="1"/>
        <v>1.5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16</v>
      </c>
      <c r="C13" s="24">
        <v>9</v>
      </c>
      <c r="D13" s="24">
        <v>5</v>
      </c>
      <c r="E13" s="24">
        <v>14</v>
      </c>
      <c r="F13" s="25">
        <f t="shared" si="1"/>
        <v>0.89999999999999991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8</v>
      </c>
      <c r="B14" s="33" t="s">
        <v>13</v>
      </c>
      <c r="C14" s="34">
        <v>5</v>
      </c>
      <c r="D14" s="34">
        <v>9</v>
      </c>
      <c r="E14" s="34">
        <v>14</v>
      </c>
      <c r="F14" s="25">
        <f t="shared" si="1"/>
        <v>0.89999999999999991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8</v>
      </c>
      <c r="B15" s="37" t="s">
        <v>20</v>
      </c>
      <c r="C15" s="38">
        <v>14</v>
      </c>
      <c r="D15" s="38"/>
      <c r="E15" s="38">
        <v>14</v>
      </c>
      <c r="F15" s="25">
        <f t="shared" si="1"/>
        <v>0.89999999999999991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11</v>
      </c>
      <c r="B16" s="32" t="s">
        <v>17</v>
      </c>
      <c r="C16" s="24">
        <v>8</v>
      </c>
      <c r="D16" s="24">
        <v>3</v>
      </c>
      <c r="E16" s="24">
        <v>11</v>
      </c>
      <c r="F16" s="25">
        <f t="shared" si="1"/>
        <v>0.70000000000000007</v>
      </c>
      <c r="G16" s="28"/>
      <c r="H16" s="39" t="s">
        <v>57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58</v>
      </c>
      <c r="N16" s="21"/>
      <c r="O16" s="4"/>
      <c r="P16" s="7"/>
    </row>
    <row r="17" spans="1:19" ht="20.100000000000001" customHeight="1" thickTop="1" x14ac:dyDescent="0.15">
      <c r="A17" s="22">
        <f t="shared" si="0"/>
        <v>12</v>
      </c>
      <c r="B17" s="23" t="s">
        <v>21</v>
      </c>
      <c r="C17" s="24">
        <v>7</v>
      </c>
      <c r="D17" s="24">
        <v>3</v>
      </c>
      <c r="E17" s="24">
        <v>10</v>
      </c>
      <c r="F17" s="25">
        <f t="shared" si="1"/>
        <v>0.70000000000000007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364</v>
      </c>
      <c r="K17" s="45">
        <f t="shared" si="2"/>
        <v>193</v>
      </c>
      <c r="L17" s="45">
        <f t="shared" ref="L17:L25" si="3">J17+K17</f>
        <v>557</v>
      </c>
      <c r="M17" s="46">
        <f t="shared" ref="M17:M26" si="4">ROUND(L17/$E$48,3)*100</f>
        <v>37.299999999999997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19</v>
      </c>
      <c r="C18" s="24">
        <v>6</v>
      </c>
      <c r="D18" s="24">
        <v>3</v>
      </c>
      <c r="E18" s="24">
        <v>9</v>
      </c>
      <c r="F18" s="25">
        <f t="shared" si="1"/>
        <v>0.6</v>
      </c>
      <c r="G18" s="28"/>
      <c r="H18" s="43">
        <v>2</v>
      </c>
      <c r="I18" s="47" t="str">
        <f t="shared" si="2"/>
        <v>インドネシア</v>
      </c>
      <c r="J18" s="48">
        <f t="shared" si="2"/>
        <v>220</v>
      </c>
      <c r="K18" s="48">
        <f t="shared" si="2"/>
        <v>41</v>
      </c>
      <c r="L18" s="45">
        <f t="shared" si="3"/>
        <v>261</v>
      </c>
      <c r="M18" s="49">
        <f t="shared" si="4"/>
        <v>17.5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14</v>
      </c>
      <c r="B19" s="23" t="s">
        <v>22</v>
      </c>
      <c r="C19" s="24">
        <v>8</v>
      </c>
      <c r="D19" s="24"/>
      <c r="E19" s="24">
        <v>8</v>
      </c>
      <c r="F19" s="25">
        <f t="shared" si="1"/>
        <v>0.5</v>
      </c>
      <c r="G19" s="28"/>
      <c r="H19" s="43">
        <v>3</v>
      </c>
      <c r="I19" s="47" t="str">
        <f t="shared" si="2"/>
        <v>韓国</v>
      </c>
      <c r="J19" s="48">
        <f t="shared" si="2"/>
        <v>80</v>
      </c>
      <c r="K19" s="48">
        <f t="shared" si="2"/>
        <v>100</v>
      </c>
      <c r="L19" s="45">
        <f t="shared" si="3"/>
        <v>180</v>
      </c>
      <c r="M19" s="49">
        <f t="shared" si="4"/>
        <v>12.1</v>
      </c>
      <c r="N19" s="21"/>
      <c r="O19" s="7"/>
      <c r="P19" s="7"/>
    </row>
    <row r="20" spans="1:19" ht="20.100000000000001" customHeight="1" x14ac:dyDescent="0.15">
      <c r="A20" s="22">
        <f t="shared" si="0"/>
        <v>14</v>
      </c>
      <c r="B20" s="23" t="s">
        <v>29</v>
      </c>
      <c r="C20" s="24">
        <v>7</v>
      </c>
      <c r="D20" s="24">
        <v>1</v>
      </c>
      <c r="E20" s="24">
        <v>8</v>
      </c>
      <c r="F20" s="25">
        <f t="shared" si="1"/>
        <v>0.5</v>
      </c>
      <c r="G20" s="28"/>
      <c r="H20" s="43">
        <v>4</v>
      </c>
      <c r="I20" s="47" t="str">
        <f t="shared" si="2"/>
        <v>中国</v>
      </c>
      <c r="J20" s="48">
        <f t="shared" si="2"/>
        <v>72</v>
      </c>
      <c r="K20" s="48">
        <f t="shared" si="2"/>
        <v>97</v>
      </c>
      <c r="L20" s="45">
        <f t="shared" si="3"/>
        <v>169</v>
      </c>
      <c r="M20" s="49">
        <f t="shared" si="4"/>
        <v>11.3</v>
      </c>
      <c r="N20" s="21"/>
      <c r="O20" s="7"/>
      <c r="P20" s="7"/>
    </row>
    <row r="21" spans="1:19" ht="20.100000000000001" customHeight="1" x14ac:dyDescent="0.15">
      <c r="A21" s="22">
        <f t="shared" si="0"/>
        <v>14</v>
      </c>
      <c r="B21" s="23" t="s">
        <v>18</v>
      </c>
      <c r="C21" s="24">
        <v>8</v>
      </c>
      <c r="D21" s="24"/>
      <c r="E21" s="24">
        <v>8</v>
      </c>
      <c r="F21" s="25">
        <f t="shared" si="1"/>
        <v>0.5</v>
      </c>
      <c r="G21" s="28"/>
      <c r="H21" s="43">
        <v>5</v>
      </c>
      <c r="I21" s="47" t="str">
        <f t="shared" si="2"/>
        <v>フィリピン</v>
      </c>
      <c r="J21" s="48">
        <f t="shared" si="2"/>
        <v>28</v>
      </c>
      <c r="K21" s="48">
        <f t="shared" si="2"/>
        <v>82</v>
      </c>
      <c r="L21" s="45">
        <f t="shared" si="3"/>
        <v>110</v>
      </c>
      <c r="M21" s="49">
        <f t="shared" si="4"/>
        <v>7.3999999999999995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27</v>
      </c>
      <c r="C22" s="24">
        <v>7</v>
      </c>
      <c r="D22" s="24"/>
      <c r="E22" s="24">
        <v>7</v>
      </c>
      <c r="F22" s="25">
        <f t="shared" si="1"/>
        <v>0.5</v>
      </c>
      <c r="G22" s="28"/>
      <c r="H22" s="43">
        <v>6</v>
      </c>
      <c r="I22" s="47" t="str">
        <f t="shared" si="2"/>
        <v>カンボジア</v>
      </c>
      <c r="J22" s="48">
        <f t="shared" si="2"/>
        <v>27</v>
      </c>
      <c r="K22" s="48">
        <f t="shared" si="2"/>
        <v>9</v>
      </c>
      <c r="L22" s="45">
        <f t="shared" si="3"/>
        <v>36</v>
      </c>
      <c r="M22" s="49">
        <f t="shared" si="4"/>
        <v>2.4</v>
      </c>
      <c r="O22" s="7"/>
      <c r="P22" s="7"/>
    </row>
    <row r="23" spans="1:19" ht="20.100000000000001" customHeight="1" x14ac:dyDescent="0.15">
      <c r="A23" s="22">
        <f t="shared" si="0"/>
        <v>18</v>
      </c>
      <c r="B23" s="23" t="s">
        <v>46</v>
      </c>
      <c r="C23" s="24">
        <v>5</v>
      </c>
      <c r="D23" s="24">
        <v>1</v>
      </c>
      <c r="E23" s="24">
        <v>6</v>
      </c>
      <c r="F23" s="25">
        <f t="shared" si="1"/>
        <v>0.4</v>
      </c>
      <c r="G23" s="28"/>
      <c r="H23" s="43">
        <v>7</v>
      </c>
      <c r="I23" s="47" t="str">
        <f t="shared" si="2"/>
        <v>朝鮮</v>
      </c>
      <c r="J23" s="48">
        <f t="shared" si="2"/>
        <v>14</v>
      </c>
      <c r="K23" s="48">
        <f t="shared" si="2"/>
        <v>8</v>
      </c>
      <c r="L23" s="45">
        <f t="shared" si="3"/>
        <v>22</v>
      </c>
      <c r="M23" s="49">
        <f t="shared" si="4"/>
        <v>1.5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25</v>
      </c>
      <c r="C24" s="24">
        <v>5</v>
      </c>
      <c r="D24" s="24"/>
      <c r="E24" s="24">
        <v>5</v>
      </c>
      <c r="F24" s="25">
        <f t="shared" si="1"/>
        <v>0.3</v>
      </c>
      <c r="G24" s="28"/>
      <c r="H24" s="43">
        <v>8</v>
      </c>
      <c r="I24" s="47" t="str">
        <f t="shared" si="2"/>
        <v>ブラジル</v>
      </c>
      <c r="J24" s="48">
        <f t="shared" si="2"/>
        <v>9</v>
      </c>
      <c r="K24" s="48">
        <f t="shared" si="2"/>
        <v>5</v>
      </c>
      <c r="L24" s="45">
        <f t="shared" si="3"/>
        <v>14</v>
      </c>
      <c r="M24" s="49">
        <f t="shared" si="4"/>
        <v>0.89999999999999991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26</v>
      </c>
      <c r="C25" s="24">
        <v>3</v>
      </c>
      <c r="D25" s="24">
        <v>2</v>
      </c>
      <c r="E25" s="24">
        <v>5</v>
      </c>
      <c r="F25" s="25">
        <f t="shared" si="1"/>
        <v>0.3</v>
      </c>
      <c r="G25" s="28"/>
      <c r="H25" s="52"/>
      <c r="I25" s="53" t="str">
        <f t="shared" si="2"/>
        <v>ミャンマー</v>
      </c>
      <c r="J25" s="54">
        <f t="shared" si="2"/>
        <v>5</v>
      </c>
      <c r="K25" s="54">
        <f t="shared" si="2"/>
        <v>9</v>
      </c>
      <c r="L25" s="45">
        <f t="shared" si="3"/>
        <v>14</v>
      </c>
      <c r="M25" s="49">
        <f t="shared" si="4"/>
        <v>0.89999999999999991</v>
      </c>
      <c r="O25" s="7"/>
      <c r="P25" s="7"/>
    </row>
    <row r="26" spans="1:19" ht="20.100000000000001" customHeight="1" x14ac:dyDescent="0.15">
      <c r="A26" s="22">
        <f t="shared" si="0"/>
        <v>21</v>
      </c>
      <c r="B26" s="55" t="s">
        <v>24</v>
      </c>
      <c r="C26" s="24">
        <v>1</v>
      </c>
      <c r="D26" s="24">
        <v>2</v>
      </c>
      <c r="E26" s="24">
        <v>3</v>
      </c>
      <c r="F26" s="25">
        <f t="shared" si="1"/>
        <v>0.2</v>
      </c>
      <c r="G26" s="28"/>
      <c r="H26" s="56"/>
      <c r="I26" s="57" t="s">
        <v>28</v>
      </c>
      <c r="J26" s="58">
        <f>C48-SUM(J17:J25)</f>
        <v>101</v>
      </c>
      <c r="K26" s="58">
        <f>D48-SUM(K17:K25)</f>
        <v>29</v>
      </c>
      <c r="L26" s="59">
        <f>SUM(J26:K26)</f>
        <v>130</v>
      </c>
      <c r="M26" s="60">
        <f t="shared" si="4"/>
        <v>8.6999999999999993</v>
      </c>
      <c r="O26" s="7"/>
      <c r="P26" s="7"/>
    </row>
    <row r="27" spans="1:19" ht="20.100000000000001" customHeight="1" x14ac:dyDescent="0.15">
      <c r="A27" s="22">
        <f t="shared" si="0"/>
        <v>21</v>
      </c>
      <c r="B27" s="23" t="s">
        <v>30</v>
      </c>
      <c r="C27" s="24">
        <v>2</v>
      </c>
      <c r="D27" s="24">
        <v>1</v>
      </c>
      <c r="E27" s="24">
        <v>3</v>
      </c>
      <c r="F27" s="25">
        <f t="shared" si="1"/>
        <v>0.2</v>
      </c>
      <c r="G27" s="61"/>
      <c r="H27" s="29"/>
      <c r="J27" s="62">
        <f>SUM(J17:J26)</f>
        <v>920</v>
      </c>
      <c r="K27" s="62">
        <f>SUM(K17:K26)</f>
        <v>573</v>
      </c>
      <c r="L27" s="62">
        <f>SUM(L17:L26)</f>
        <v>1493</v>
      </c>
      <c r="M27" s="63">
        <f>SUM(M17:M26)</f>
        <v>100.00000000000001</v>
      </c>
      <c r="O27" s="7"/>
      <c r="P27" s="7"/>
    </row>
    <row r="28" spans="1:19" ht="20.100000000000001" customHeight="1" x14ac:dyDescent="0.15">
      <c r="A28" s="22">
        <f t="shared" si="0"/>
        <v>21</v>
      </c>
      <c r="B28" s="23" t="s">
        <v>23</v>
      </c>
      <c r="C28" s="24">
        <v>2</v>
      </c>
      <c r="D28" s="24">
        <v>1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21</v>
      </c>
      <c r="B29" s="32" t="s">
        <v>33</v>
      </c>
      <c r="C29" s="24">
        <v>2</v>
      </c>
      <c r="D29" s="24">
        <v>1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21</v>
      </c>
      <c r="B30" s="23" t="s">
        <v>34</v>
      </c>
      <c r="C30" s="24">
        <v>3</v>
      </c>
      <c r="D30" s="24"/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21</v>
      </c>
      <c r="B31" s="32" t="s">
        <v>12</v>
      </c>
      <c r="C31" s="24">
        <v>1</v>
      </c>
      <c r="D31" s="24">
        <v>2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27</v>
      </c>
      <c r="B32" s="32" t="s">
        <v>37</v>
      </c>
      <c r="C32" s="24">
        <v>2</v>
      </c>
      <c r="D32" s="24"/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27</v>
      </c>
      <c r="B33" s="23" t="s">
        <v>54</v>
      </c>
      <c r="C33" s="24">
        <v>2</v>
      </c>
      <c r="D33" s="24"/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27</v>
      </c>
      <c r="B34" s="23" t="s">
        <v>36</v>
      </c>
      <c r="C34" s="24"/>
      <c r="D34" s="24">
        <v>2</v>
      </c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27</v>
      </c>
      <c r="B35" s="23" t="s">
        <v>32</v>
      </c>
      <c r="C35" s="24"/>
      <c r="D35" s="24">
        <v>2</v>
      </c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27</v>
      </c>
      <c r="B36" s="55" t="s">
        <v>31</v>
      </c>
      <c r="C36" s="24">
        <v>1</v>
      </c>
      <c r="D36" s="24">
        <v>1</v>
      </c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32</v>
      </c>
      <c r="B37" s="32" t="s">
        <v>39</v>
      </c>
      <c r="C37" s="24">
        <v>1</v>
      </c>
      <c r="D37" s="24"/>
      <c r="E37" s="24">
        <v>1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32</v>
      </c>
      <c r="B38" s="23" t="s">
        <v>40</v>
      </c>
      <c r="C38" s="24"/>
      <c r="D38" s="24">
        <v>1</v>
      </c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45</v>
      </c>
      <c r="C39" s="24"/>
      <c r="D39" s="24">
        <v>1</v>
      </c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44</v>
      </c>
      <c r="C40" s="24">
        <v>1</v>
      </c>
      <c r="D40" s="24"/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38</v>
      </c>
      <c r="C41" s="24">
        <v>1</v>
      </c>
      <c r="D41" s="24"/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59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50</v>
      </c>
      <c r="C43" s="24"/>
      <c r="D43" s="24">
        <v>1</v>
      </c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25.5" customHeight="1" x14ac:dyDescent="0.15">
      <c r="A44" s="22"/>
      <c r="B44" s="23" t="s">
        <v>35</v>
      </c>
      <c r="C44" s="24"/>
      <c r="D44" s="24">
        <v>1</v>
      </c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25.5" customHeight="1" x14ac:dyDescent="0.15">
      <c r="A45" s="22"/>
      <c r="B45" s="23" t="s">
        <v>48</v>
      </c>
      <c r="C45" s="24">
        <v>1</v>
      </c>
      <c r="D45" s="24"/>
      <c r="E45" s="24">
        <v>1</v>
      </c>
      <c r="F45" s="65">
        <f>ROUND(E45/$E$48,3)*100</f>
        <v>0.1</v>
      </c>
      <c r="G45" s="61"/>
      <c r="H45" s="29"/>
      <c r="J45" s="62"/>
      <c r="K45" s="62"/>
      <c r="L45" s="62"/>
      <c r="M45" s="63"/>
    </row>
    <row r="46" spans="1:13" ht="25.5" customHeight="1" x14ac:dyDescent="0.15">
      <c r="A46" s="22"/>
      <c r="B46" s="23" t="s">
        <v>47</v>
      </c>
      <c r="C46" s="24">
        <v>1</v>
      </c>
      <c r="D46" s="24"/>
      <c r="E46" s="24">
        <v>1</v>
      </c>
      <c r="F46" s="65">
        <f>ROUND(E46/$E$48,3)*100</f>
        <v>0.1</v>
      </c>
      <c r="G46" s="61"/>
      <c r="H46" s="29"/>
      <c r="J46" s="62"/>
      <c r="K46" s="62"/>
      <c r="L46" s="62"/>
      <c r="M46" s="63"/>
    </row>
    <row r="47" spans="1:13" ht="25.5" customHeight="1" x14ac:dyDescent="0.15">
      <c r="A47" s="22"/>
      <c r="B47" s="23" t="s">
        <v>60</v>
      </c>
      <c r="C47" s="24">
        <v>1</v>
      </c>
      <c r="D47" s="24"/>
      <c r="E47" s="24">
        <v>1</v>
      </c>
      <c r="F47" s="65">
        <f>ROUND(E47/$E$48,3)*100</f>
        <v>0.1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SUM(C6:C47)</f>
        <v>920</v>
      </c>
      <c r="D48" s="67">
        <f>SUM(D6:D47)</f>
        <v>573</v>
      </c>
      <c r="E48" s="67">
        <f>SUM(E6:E47)</f>
        <v>1493</v>
      </c>
      <c r="F48" s="68">
        <f>SUM(F6:F47)</f>
        <v>99.999999999999943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61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B48" sqref="B48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62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79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49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63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359</v>
      </c>
      <c r="D6" s="24">
        <v>194</v>
      </c>
      <c r="E6" s="24">
        <v>553</v>
      </c>
      <c r="F6" s="25">
        <f>ROUND(E6/$E$48,3)*100</f>
        <v>37.700000000000003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218</v>
      </c>
      <c r="D7" s="24">
        <v>39</v>
      </c>
      <c r="E7" s="24">
        <v>257</v>
      </c>
      <c r="F7" s="25">
        <f t="shared" ref="F7:F44" si="1">ROUND(E7/$E$48,3)*100</f>
        <v>17.5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80</v>
      </c>
      <c r="D8" s="24">
        <v>100</v>
      </c>
      <c r="E8" s="24">
        <v>180</v>
      </c>
      <c r="F8" s="25">
        <f t="shared" si="1"/>
        <v>12.3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70</v>
      </c>
      <c r="D9" s="24">
        <v>93</v>
      </c>
      <c r="E9" s="24">
        <v>163</v>
      </c>
      <c r="F9" s="25">
        <f t="shared" si="1"/>
        <v>11.1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28</v>
      </c>
      <c r="D10" s="24">
        <v>80</v>
      </c>
      <c r="E10" s="24">
        <v>108</v>
      </c>
      <c r="F10" s="25">
        <f t="shared" si="1"/>
        <v>7.3999999999999995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15</v>
      </c>
      <c r="C11" s="24">
        <v>24</v>
      </c>
      <c r="D11" s="24">
        <v>7</v>
      </c>
      <c r="E11" s="24">
        <v>31</v>
      </c>
      <c r="F11" s="25">
        <f t="shared" si="1"/>
        <v>2.1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14</v>
      </c>
      <c r="D12" s="24">
        <v>8</v>
      </c>
      <c r="E12" s="24">
        <v>22</v>
      </c>
      <c r="F12" s="25">
        <f t="shared" si="1"/>
        <v>1.5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20</v>
      </c>
      <c r="C13" s="24">
        <v>14</v>
      </c>
      <c r="D13" s="24"/>
      <c r="E13" s="24">
        <v>14</v>
      </c>
      <c r="F13" s="25">
        <f t="shared" si="1"/>
        <v>1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13</v>
      </c>
      <c r="C14" s="34">
        <v>5</v>
      </c>
      <c r="D14" s="34">
        <v>8</v>
      </c>
      <c r="E14" s="34">
        <v>13</v>
      </c>
      <c r="F14" s="25">
        <f t="shared" si="1"/>
        <v>0.89999999999999991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21</v>
      </c>
      <c r="C15" s="38">
        <v>7</v>
      </c>
      <c r="D15" s="38">
        <v>3</v>
      </c>
      <c r="E15" s="38">
        <v>10</v>
      </c>
      <c r="F15" s="25">
        <f t="shared" si="1"/>
        <v>0.70000000000000007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10</v>
      </c>
      <c r="B16" s="32" t="s">
        <v>17</v>
      </c>
      <c r="C16" s="24">
        <v>7</v>
      </c>
      <c r="D16" s="24">
        <v>3</v>
      </c>
      <c r="E16" s="24">
        <v>10</v>
      </c>
      <c r="F16" s="25">
        <f t="shared" si="1"/>
        <v>0.70000000000000007</v>
      </c>
      <c r="G16" s="28"/>
      <c r="H16" s="39" t="s">
        <v>53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64</v>
      </c>
      <c r="N16" s="21"/>
      <c r="O16" s="4"/>
      <c r="P16" s="7"/>
    </row>
    <row r="17" spans="1:19" ht="20.100000000000001" customHeight="1" thickTop="1" x14ac:dyDescent="0.15">
      <c r="A17" s="22">
        <f t="shared" si="0"/>
        <v>10</v>
      </c>
      <c r="B17" s="23" t="s">
        <v>16</v>
      </c>
      <c r="C17" s="24">
        <v>6</v>
      </c>
      <c r="D17" s="24">
        <v>4</v>
      </c>
      <c r="E17" s="24">
        <v>10</v>
      </c>
      <c r="F17" s="25">
        <f t="shared" si="1"/>
        <v>0.70000000000000007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359</v>
      </c>
      <c r="K17" s="45">
        <f t="shared" si="2"/>
        <v>194</v>
      </c>
      <c r="L17" s="45">
        <f t="shared" ref="L17:L25" si="3">J17+K17</f>
        <v>553</v>
      </c>
      <c r="M17" s="46">
        <f t="shared" ref="M17:M26" si="4">ROUND(L17/$E$48,3)*100</f>
        <v>37.700000000000003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18</v>
      </c>
      <c r="C18" s="24">
        <v>9</v>
      </c>
      <c r="D18" s="24"/>
      <c r="E18" s="24">
        <v>9</v>
      </c>
      <c r="F18" s="25">
        <f t="shared" si="1"/>
        <v>0.6</v>
      </c>
      <c r="G18" s="28"/>
      <c r="H18" s="43">
        <v>2</v>
      </c>
      <c r="I18" s="47" t="str">
        <f t="shared" si="2"/>
        <v>インドネシア</v>
      </c>
      <c r="J18" s="48">
        <f t="shared" si="2"/>
        <v>218</v>
      </c>
      <c r="K18" s="48">
        <f t="shared" si="2"/>
        <v>39</v>
      </c>
      <c r="L18" s="45">
        <f t="shared" si="3"/>
        <v>257</v>
      </c>
      <c r="M18" s="49">
        <f t="shared" si="4"/>
        <v>17.5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13</v>
      </c>
      <c r="B19" s="23" t="s">
        <v>19</v>
      </c>
      <c r="C19" s="24">
        <v>6</v>
      </c>
      <c r="D19" s="24">
        <v>3</v>
      </c>
      <c r="E19" s="24">
        <v>9</v>
      </c>
      <c r="F19" s="25">
        <f t="shared" si="1"/>
        <v>0.6</v>
      </c>
      <c r="G19" s="28"/>
      <c r="H19" s="43">
        <v>3</v>
      </c>
      <c r="I19" s="47" t="str">
        <f t="shared" si="2"/>
        <v>韓国</v>
      </c>
      <c r="J19" s="48">
        <f t="shared" si="2"/>
        <v>80</v>
      </c>
      <c r="K19" s="48">
        <f t="shared" si="2"/>
        <v>100</v>
      </c>
      <c r="L19" s="45">
        <f t="shared" si="3"/>
        <v>180</v>
      </c>
      <c r="M19" s="49">
        <f t="shared" si="4"/>
        <v>12.3</v>
      </c>
      <c r="N19" s="21"/>
      <c r="O19" s="7"/>
      <c r="P19" s="7"/>
    </row>
    <row r="20" spans="1:19" ht="20.100000000000001" customHeight="1" x14ac:dyDescent="0.15">
      <c r="A20" s="22">
        <f t="shared" si="0"/>
        <v>13</v>
      </c>
      <c r="B20" s="23" t="s">
        <v>29</v>
      </c>
      <c r="C20" s="24">
        <v>8</v>
      </c>
      <c r="D20" s="24">
        <v>1</v>
      </c>
      <c r="E20" s="24">
        <v>9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70</v>
      </c>
      <c r="K20" s="48">
        <f t="shared" si="2"/>
        <v>93</v>
      </c>
      <c r="L20" s="45">
        <f t="shared" si="3"/>
        <v>163</v>
      </c>
      <c r="M20" s="49">
        <f t="shared" si="4"/>
        <v>11.1</v>
      </c>
      <c r="N20" s="21"/>
      <c r="O20" s="7"/>
      <c r="P20" s="7"/>
    </row>
    <row r="21" spans="1:19" ht="20.100000000000001" customHeight="1" x14ac:dyDescent="0.15">
      <c r="A21" s="22">
        <f t="shared" si="0"/>
        <v>13</v>
      </c>
      <c r="B21" s="23" t="s">
        <v>22</v>
      </c>
      <c r="C21" s="24">
        <v>9</v>
      </c>
      <c r="D21" s="24"/>
      <c r="E21" s="24">
        <v>9</v>
      </c>
      <c r="F21" s="25">
        <f t="shared" si="1"/>
        <v>0.6</v>
      </c>
      <c r="G21" s="28"/>
      <c r="H21" s="43">
        <v>5</v>
      </c>
      <c r="I21" s="47" t="str">
        <f t="shared" si="2"/>
        <v>フィリピン</v>
      </c>
      <c r="J21" s="48">
        <f t="shared" si="2"/>
        <v>28</v>
      </c>
      <c r="K21" s="48">
        <f t="shared" si="2"/>
        <v>80</v>
      </c>
      <c r="L21" s="45">
        <f t="shared" si="3"/>
        <v>108</v>
      </c>
      <c r="M21" s="49">
        <f t="shared" si="4"/>
        <v>7.3999999999999995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26</v>
      </c>
      <c r="C22" s="24">
        <v>4</v>
      </c>
      <c r="D22" s="24">
        <v>2</v>
      </c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カンボジア</v>
      </c>
      <c r="J22" s="48">
        <f t="shared" si="2"/>
        <v>24</v>
      </c>
      <c r="K22" s="48">
        <f t="shared" si="2"/>
        <v>7</v>
      </c>
      <c r="L22" s="45">
        <f t="shared" si="3"/>
        <v>31</v>
      </c>
      <c r="M22" s="49">
        <f t="shared" si="4"/>
        <v>2.1</v>
      </c>
      <c r="O22" s="7"/>
      <c r="P22" s="7"/>
    </row>
    <row r="23" spans="1:19" ht="20.100000000000001" customHeight="1" x14ac:dyDescent="0.15">
      <c r="A23" s="22">
        <f t="shared" si="0"/>
        <v>17</v>
      </c>
      <c r="B23" s="23" t="s">
        <v>27</v>
      </c>
      <c r="C23" s="24">
        <v>6</v>
      </c>
      <c r="D23" s="24"/>
      <c r="E23" s="24">
        <v>6</v>
      </c>
      <c r="F23" s="25">
        <f t="shared" si="1"/>
        <v>0.4</v>
      </c>
      <c r="G23" s="28"/>
      <c r="H23" s="43">
        <v>7</v>
      </c>
      <c r="I23" s="47" t="str">
        <f t="shared" si="2"/>
        <v>朝鮮</v>
      </c>
      <c r="J23" s="48">
        <f t="shared" si="2"/>
        <v>14</v>
      </c>
      <c r="K23" s="48">
        <f t="shared" si="2"/>
        <v>8</v>
      </c>
      <c r="L23" s="45">
        <f t="shared" si="3"/>
        <v>22</v>
      </c>
      <c r="M23" s="49">
        <f t="shared" si="4"/>
        <v>1.5</v>
      </c>
      <c r="O23" s="7"/>
      <c r="P23" s="7"/>
    </row>
    <row r="24" spans="1:19" ht="20.100000000000001" customHeight="1" x14ac:dyDescent="0.15">
      <c r="A24" s="22">
        <f t="shared" si="0"/>
        <v>17</v>
      </c>
      <c r="B24" s="23" t="s">
        <v>46</v>
      </c>
      <c r="C24" s="24">
        <v>5</v>
      </c>
      <c r="D24" s="24">
        <v>1</v>
      </c>
      <c r="E24" s="24">
        <v>6</v>
      </c>
      <c r="F24" s="25">
        <f t="shared" si="1"/>
        <v>0.4</v>
      </c>
      <c r="G24" s="28"/>
      <c r="H24" s="43">
        <v>8</v>
      </c>
      <c r="I24" s="47" t="str">
        <f t="shared" si="2"/>
        <v>インド</v>
      </c>
      <c r="J24" s="48">
        <f t="shared" si="2"/>
        <v>14</v>
      </c>
      <c r="K24" s="48">
        <f t="shared" si="2"/>
        <v>0</v>
      </c>
      <c r="L24" s="45">
        <f t="shared" si="3"/>
        <v>14</v>
      </c>
      <c r="M24" s="49">
        <f t="shared" si="4"/>
        <v>1</v>
      </c>
      <c r="O24" s="7"/>
      <c r="P24" s="7"/>
    </row>
    <row r="25" spans="1:19" ht="20.100000000000001" customHeight="1" x14ac:dyDescent="0.15">
      <c r="A25" s="22">
        <f t="shared" si="0"/>
        <v>20</v>
      </c>
      <c r="B25" s="23" t="s">
        <v>25</v>
      </c>
      <c r="C25" s="24">
        <v>5</v>
      </c>
      <c r="D25" s="24"/>
      <c r="E25" s="24">
        <v>5</v>
      </c>
      <c r="F25" s="25">
        <f t="shared" si="1"/>
        <v>0.3</v>
      </c>
      <c r="G25" s="28"/>
      <c r="H25" s="52"/>
      <c r="I25" s="53" t="str">
        <f t="shared" si="2"/>
        <v>ミャンマー</v>
      </c>
      <c r="J25" s="54">
        <f t="shared" si="2"/>
        <v>5</v>
      </c>
      <c r="K25" s="54">
        <f t="shared" si="2"/>
        <v>8</v>
      </c>
      <c r="L25" s="45">
        <f t="shared" si="3"/>
        <v>13</v>
      </c>
      <c r="M25" s="49">
        <f t="shared" si="4"/>
        <v>0.89999999999999991</v>
      </c>
      <c r="O25" s="7"/>
      <c r="P25" s="7"/>
    </row>
    <row r="26" spans="1:19" ht="20.100000000000001" customHeight="1" x14ac:dyDescent="0.15">
      <c r="A26" s="22">
        <f t="shared" si="0"/>
        <v>21</v>
      </c>
      <c r="B26" s="55" t="s">
        <v>30</v>
      </c>
      <c r="C26" s="24">
        <v>2</v>
      </c>
      <c r="D26" s="24">
        <v>1</v>
      </c>
      <c r="E26" s="24">
        <v>3</v>
      </c>
      <c r="F26" s="25">
        <f t="shared" si="1"/>
        <v>0.2</v>
      </c>
      <c r="G26" s="28"/>
      <c r="H26" s="56"/>
      <c r="I26" s="57" t="s">
        <v>28</v>
      </c>
      <c r="J26" s="58">
        <f>C48-SUM(J17:J25)</f>
        <v>94</v>
      </c>
      <c r="K26" s="58">
        <f>D48-SUM(K17:K25)</f>
        <v>33</v>
      </c>
      <c r="L26" s="59">
        <f>SUM(J26:K26)</f>
        <v>127</v>
      </c>
      <c r="M26" s="60">
        <f t="shared" si="4"/>
        <v>8.6999999999999993</v>
      </c>
      <c r="O26" s="7"/>
      <c r="P26" s="7"/>
    </row>
    <row r="27" spans="1:19" ht="20.100000000000001" customHeight="1" x14ac:dyDescent="0.15">
      <c r="A27" s="22">
        <f t="shared" si="0"/>
        <v>21</v>
      </c>
      <c r="B27" s="23" t="s">
        <v>24</v>
      </c>
      <c r="C27" s="24">
        <v>1</v>
      </c>
      <c r="D27" s="24">
        <v>2</v>
      </c>
      <c r="E27" s="24">
        <v>3</v>
      </c>
      <c r="F27" s="25">
        <f t="shared" si="1"/>
        <v>0.2</v>
      </c>
      <c r="G27" s="61"/>
      <c r="H27" s="29"/>
      <c r="J27" s="62">
        <f>SUM(J17:J26)</f>
        <v>906</v>
      </c>
      <c r="K27" s="62">
        <f>SUM(K17:K26)</f>
        <v>562</v>
      </c>
      <c r="L27" s="62">
        <f>SUM(L17:L26)</f>
        <v>1468</v>
      </c>
      <c r="M27" s="63">
        <f>SUM(M17:M26)</f>
        <v>100.2</v>
      </c>
      <c r="O27" s="7"/>
      <c r="P27" s="7"/>
    </row>
    <row r="28" spans="1:19" ht="20.100000000000001" customHeight="1" x14ac:dyDescent="0.15">
      <c r="A28" s="22">
        <f t="shared" si="0"/>
        <v>21</v>
      </c>
      <c r="B28" s="23" t="s">
        <v>33</v>
      </c>
      <c r="C28" s="24">
        <v>2</v>
      </c>
      <c r="D28" s="24">
        <v>1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21</v>
      </c>
      <c r="B29" s="32" t="s">
        <v>23</v>
      </c>
      <c r="C29" s="24">
        <v>2</v>
      </c>
      <c r="D29" s="24">
        <v>1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21</v>
      </c>
      <c r="B30" s="23" t="s">
        <v>34</v>
      </c>
      <c r="C30" s="24">
        <v>3</v>
      </c>
      <c r="D30" s="24"/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21</v>
      </c>
      <c r="B31" s="32" t="s">
        <v>12</v>
      </c>
      <c r="C31" s="24">
        <v>1</v>
      </c>
      <c r="D31" s="24">
        <v>2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27</v>
      </c>
      <c r="B32" s="32" t="s">
        <v>32</v>
      </c>
      <c r="C32" s="24"/>
      <c r="D32" s="24">
        <v>2</v>
      </c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27</v>
      </c>
      <c r="B33" s="23" t="s">
        <v>31</v>
      </c>
      <c r="C33" s="24">
        <v>1</v>
      </c>
      <c r="D33" s="24">
        <v>1</v>
      </c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27</v>
      </c>
      <c r="B34" s="23" t="s">
        <v>36</v>
      </c>
      <c r="C34" s="24"/>
      <c r="D34" s="24">
        <v>2</v>
      </c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27</v>
      </c>
      <c r="B35" s="23" t="s">
        <v>60</v>
      </c>
      <c r="C35" s="24">
        <v>2</v>
      </c>
      <c r="D35" s="24"/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27</v>
      </c>
      <c r="B36" s="55" t="s">
        <v>37</v>
      </c>
      <c r="C36" s="24">
        <v>2</v>
      </c>
      <c r="D36" s="24"/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32</v>
      </c>
      <c r="B37" s="32" t="s">
        <v>40</v>
      </c>
      <c r="C37" s="24"/>
      <c r="D37" s="24">
        <v>1</v>
      </c>
      <c r="E37" s="24">
        <v>1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32</v>
      </c>
      <c r="B38" s="23" t="s">
        <v>54</v>
      </c>
      <c r="C38" s="24">
        <v>1</v>
      </c>
      <c r="D38" s="24"/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44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50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39</v>
      </c>
      <c r="C41" s="24">
        <v>1</v>
      </c>
      <c r="D41" s="24"/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38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47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25.5" customHeight="1" x14ac:dyDescent="0.15">
      <c r="A44" s="22"/>
      <c r="B44" s="23" t="s">
        <v>65</v>
      </c>
      <c r="C44" s="24"/>
      <c r="D44" s="24">
        <v>1</v>
      </c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25.5" customHeight="1" x14ac:dyDescent="0.15">
      <c r="A45" s="22"/>
      <c r="B45" s="23" t="s">
        <v>59</v>
      </c>
      <c r="C45" s="24">
        <v>1</v>
      </c>
      <c r="D45" s="24"/>
      <c r="E45" s="24">
        <v>1</v>
      </c>
      <c r="F45" s="65">
        <f>ROUND(E45/$E$48,3)*100</f>
        <v>0.1</v>
      </c>
      <c r="G45" s="61"/>
      <c r="H45" s="29"/>
      <c r="J45" s="62"/>
      <c r="K45" s="62"/>
      <c r="L45" s="62"/>
      <c r="M45" s="63"/>
    </row>
    <row r="46" spans="1:13" ht="25.5" customHeight="1" x14ac:dyDescent="0.15">
      <c r="A46" s="22"/>
      <c r="B46" s="23" t="s">
        <v>79</v>
      </c>
      <c r="C46" s="24"/>
      <c r="D46" s="24">
        <v>1</v>
      </c>
      <c r="E46" s="24">
        <v>1</v>
      </c>
      <c r="F46" s="65">
        <f>ROUND(E46/$E$48,3)*100</f>
        <v>0.1</v>
      </c>
      <c r="G46" s="61"/>
      <c r="H46" s="29"/>
      <c r="J46" s="62"/>
      <c r="K46" s="62"/>
      <c r="L46" s="62"/>
      <c r="M46" s="63"/>
    </row>
    <row r="47" spans="1:13" ht="25.5" hidden="1" customHeight="1" x14ac:dyDescent="0.15">
      <c r="A47" s="22"/>
      <c r="B47" s="23"/>
      <c r="C47" s="24"/>
      <c r="D47" s="24"/>
      <c r="E47" s="24"/>
      <c r="F47" s="65">
        <f>ROUND(E47/$E$48,3)*100</f>
        <v>0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SUM(C6:C47)</f>
        <v>906</v>
      </c>
      <c r="D48" s="67">
        <f>SUM(D6:D47)</f>
        <v>562</v>
      </c>
      <c r="E48" s="67">
        <f>SUM(E6:E47)</f>
        <v>1468</v>
      </c>
      <c r="F48" s="68">
        <f>SUM(F6:F47)</f>
        <v>100.19999999999993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66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C15" sqref="C15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67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68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69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349</v>
      </c>
      <c r="D6" s="24">
        <v>192</v>
      </c>
      <c r="E6" s="24">
        <v>541</v>
      </c>
      <c r="F6" s="25">
        <f>ROUND(E6/$E$48,3)*100</f>
        <v>37.5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214</v>
      </c>
      <c r="D7" s="24">
        <v>39</v>
      </c>
      <c r="E7" s="24">
        <v>253</v>
      </c>
      <c r="F7" s="25">
        <f t="shared" ref="F7:F44" si="1">ROUND(E7/$E$48,3)*100</f>
        <v>17.5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80</v>
      </c>
      <c r="D8" s="24">
        <v>100</v>
      </c>
      <c r="E8" s="24">
        <v>180</v>
      </c>
      <c r="F8" s="25">
        <f t="shared" si="1"/>
        <v>12.5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65</v>
      </c>
      <c r="D9" s="24">
        <v>93</v>
      </c>
      <c r="E9" s="24">
        <v>158</v>
      </c>
      <c r="F9" s="25">
        <f t="shared" si="1"/>
        <v>10.9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17</v>
      </c>
      <c r="D10" s="24">
        <v>85</v>
      </c>
      <c r="E10" s="24">
        <v>102</v>
      </c>
      <c r="F10" s="25">
        <f t="shared" si="1"/>
        <v>7.1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15</v>
      </c>
      <c r="C11" s="24">
        <v>23</v>
      </c>
      <c r="D11" s="24">
        <v>7</v>
      </c>
      <c r="E11" s="24">
        <v>30</v>
      </c>
      <c r="F11" s="25">
        <f t="shared" si="1"/>
        <v>2.1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14</v>
      </c>
      <c r="D12" s="24">
        <v>8</v>
      </c>
      <c r="E12" s="24">
        <v>22</v>
      </c>
      <c r="F12" s="25">
        <f t="shared" si="1"/>
        <v>1.5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20</v>
      </c>
      <c r="C13" s="24">
        <v>6</v>
      </c>
      <c r="D13" s="24">
        <v>8</v>
      </c>
      <c r="E13" s="24">
        <v>14</v>
      </c>
      <c r="F13" s="25">
        <f t="shared" si="1"/>
        <v>1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13</v>
      </c>
      <c r="C14" s="34">
        <v>8</v>
      </c>
      <c r="D14" s="34">
        <v>5</v>
      </c>
      <c r="E14" s="34">
        <v>13</v>
      </c>
      <c r="F14" s="25">
        <f t="shared" si="1"/>
        <v>0.89999999999999991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21</v>
      </c>
      <c r="C15" s="38">
        <v>12</v>
      </c>
      <c r="D15" s="38"/>
      <c r="E15" s="38">
        <v>12</v>
      </c>
      <c r="F15" s="25">
        <f t="shared" si="1"/>
        <v>0.8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10</v>
      </c>
      <c r="B16" s="32" t="s">
        <v>17</v>
      </c>
      <c r="C16" s="24">
        <v>9</v>
      </c>
      <c r="D16" s="24">
        <v>3</v>
      </c>
      <c r="E16" s="24">
        <v>12</v>
      </c>
      <c r="F16" s="25">
        <f t="shared" si="1"/>
        <v>0.8</v>
      </c>
      <c r="G16" s="28"/>
      <c r="H16" s="39" t="s">
        <v>70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69</v>
      </c>
      <c r="N16" s="21"/>
      <c r="O16" s="4"/>
      <c r="P16" s="7"/>
    </row>
    <row r="17" spans="1:19" ht="20.100000000000001" customHeight="1" thickTop="1" x14ac:dyDescent="0.15">
      <c r="A17" s="22">
        <f t="shared" si="0"/>
        <v>12</v>
      </c>
      <c r="B17" s="23" t="s">
        <v>16</v>
      </c>
      <c r="C17" s="24">
        <v>10</v>
      </c>
      <c r="D17" s="24">
        <v>1</v>
      </c>
      <c r="E17" s="24">
        <v>11</v>
      </c>
      <c r="F17" s="25">
        <f t="shared" si="1"/>
        <v>0.8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349</v>
      </c>
      <c r="K17" s="45">
        <f t="shared" si="2"/>
        <v>192</v>
      </c>
      <c r="L17" s="45">
        <f t="shared" ref="L17:L25" si="3">J17+K17</f>
        <v>541</v>
      </c>
      <c r="M17" s="46">
        <f t="shared" ref="M17:M26" si="4">ROUND(L17/$E$48,3)*100</f>
        <v>37.5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18</v>
      </c>
      <c r="C18" s="24">
        <v>7</v>
      </c>
      <c r="D18" s="24">
        <v>3</v>
      </c>
      <c r="E18" s="24">
        <v>10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214</v>
      </c>
      <c r="K18" s="48">
        <f t="shared" si="2"/>
        <v>39</v>
      </c>
      <c r="L18" s="45">
        <f t="shared" si="3"/>
        <v>253</v>
      </c>
      <c r="M18" s="49">
        <f t="shared" si="4"/>
        <v>17.5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14</v>
      </c>
      <c r="B19" s="23" t="s">
        <v>19</v>
      </c>
      <c r="C19" s="24">
        <v>9</v>
      </c>
      <c r="D19" s="24"/>
      <c r="E19" s="24">
        <v>9</v>
      </c>
      <c r="F19" s="25">
        <f t="shared" si="1"/>
        <v>0.6</v>
      </c>
      <c r="G19" s="28"/>
      <c r="H19" s="43">
        <v>3</v>
      </c>
      <c r="I19" s="47" t="str">
        <f t="shared" si="2"/>
        <v>韓国</v>
      </c>
      <c r="J19" s="48">
        <f t="shared" si="2"/>
        <v>80</v>
      </c>
      <c r="K19" s="48">
        <f t="shared" si="2"/>
        <v>100</v>
      </c>
      <c r="L19" s="45">
        <f t="shared" si="3"/>
        <v>180</v>
      </c>
      <c r="M19" s="49">
        <f t="shared" si="4"/>
        <v>12.5</v>
      </c>
      <c r="N19" s="21"/>
      <c r="O19" s="7"/>
      <c r="P19" s="7"/>
    </row>
    <row r="20" spans="1:19" ht="20.100000000000001" customHeight="1" x14ac:dyDescent="0.15">
      <c r="A20" s="22">
        <f t="shared" si="0"/>
        <v>14</v>
      </c>
      <c r="B20" s="23" t="s">
        <v>29</v>
      </c>
      <c r="C20" s="24">
        <v>6</v>
      </c>
      <c r="D20" s="24">
        <v>3</v>
      </c>
      <c r="E20" s="24">
        <v>9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65</v>
      </c>
      <c r="K20" s="48">
        <f t="shared" si="2"/>
        <v>93</v>
      </c>
      <c r="L20" s="45">
        <f t="shared" si="3"/>
        <v>158</v>
      </c>
      <c r="M20" s="49">
        <f t="shared" si="4"/>
        <v>10.9</v>
      </c>
      <c r="N20" s="21"/>
      <c r="O20" s="7"/>
      <c r="P20" s="7"/>
    </row>
    <row r="21" spans="1:19" ht="20.100000000000001" customHeight="1" x14ac:dyDescent="0.15">
      <c r="A21" s="22">
        <f t="shared" si="0"/>
        <v>14</v>
      </c>
      <c r="B21" s="23" t="s">
        <v>22</v>
      </c>
      <c r="C21" s="24">
        <v>9</v>
      </c>
      <c r="D21" s="24"/>
      <c r="E21" s="24">
        <v>9</v>
      </c>
      <c r="F21" s="25">
        <f t="shared" si="1"/>
        <v>0.6</v>
      </c>
      <c r="G21" s="28"/>
      <c r="H21" s="43">
        <v>5</v>
      </c>
      <c r="I21" s="47" t="str">
        <f t="shared" si="2"/>
        <v>フィリピン</v>
      </c>
      <c r="J21" s="48">
        <f t="shared" si="2"/>
        <v>17</v>
      </c>
      <c r="K21" s="48">
        <f t="shared" si="2"/>
        <v>85</v>
      </c>
      <c r="L21" s="45">
        <f t="shared" si="3"/>
        <v>102</v>
      </c>
      <c r="M21" s="49">
        <f t="shared" si="4"/>
        <v>7.1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26</v>
      </c>
      <c r="C22" s="24">
        <v>5</v>
      </c>
      <c r="D22" s="24"/>
      <c r="E22" s="24">
        <v>5</v>
      </c>
      <c r="F22" s="25">
        <f t="shared" si="1"/>
        <v>0.3</v>
      </c>
      <c r="G22" s="28"/>
      <c r="H22" s="43">
        <v>6</v>
      </c>
      <c r="I22" s="47" t="str">
        <f t="shared" si="2"/>
        <v>カンボジア</v>
      </c>
      <c r="J22" s="48">
        <f t="shared" si="2"/>
        <v>23</v>
      </c>
      <c r="K22" s="48">
        <f t="shared" si="2"/>
        <v>7</v>
      </c>
      <c r="L22" s="45">
        <f t="shared" si="3"/>
        <v>30</v>
      </c>
      <c r="M22" s="49">
        <f t="shared" si="4"/>
        <v>2.1</v>
      </c>
      <c r="O22" s="7"/>
      <c r="P22" s="7"/>
    </row>
    <row r="23" spans="1:19" ht="20.100000000000001" customHeight="1" x14ac:dyDescent="0.15">
      <c r="A23" s="22">
        <f t="shared" si="0"/>
        <v>17</v>
      </c>
      <c r="B23" s="23" t="s">
        <v>27</v>
      </c>
      <c r="C23" s="24">
        <v>4</v>
      </c>
      <c r="D23" s="24">
        <v>1</v>
      </c>
      <c r="E23" s="24">
        <v>5</v>
      </c>
      <c r="F23" s="25">
        <f t="shared" si="1"/>
        <v>0.3</v>
      </c>
      <c r="G23" s="28"/>
      <c r="H23" s="43">
        <v>7</v>
      </c>
      <c r="I23" s="47" t="str">
        <f t="shared" si="2"/>
        <v>朝鮮</v>
      </c>
      <c r="J23" s="48">
        <f t="shared" si="2"/>
        <v>14</v>
      </c>
      <c r="K23" s="48">
        <f t="shared" si="2"/>
        <v>8</v>
      </c>
      <c r="L23" s="45">
        <f t="shared" si="3"/>
        <v>22</v>
      </c>
      <c r="M23" s="49">
        <f t="shared" si="4"/>
        <v>1.5</v>
      </c>
      <c r="O23" s="7"/>
      <c r="P23" s="7"/>
    </row>
    <row r="24" spans="1:19" ht="20.100000000000001" customHeight="1" x14ac:dyDescent="0.15">
      <c r="A24" s="22">
        <f t="shared" si="0"/>
        <v>17</v>
      </c>
      <c r="B24" s="23" t="s">
        <v>46</v>
      </c>
      <c r="C24" s="24">
        <v>3</v>
      </c>
      <c r="D24" s="24">
        <v>2</v>
      </c>
      <c r="E24" s="24">
        <v>5</v>
      </c>
      <c r="F24" s="25">
        <f t="shared" si="1"/>
        <v>0.3</v>
      </c>
      <c r="G24" s="28"/>
      <c r="H24" s="43">
        <v>8</v>
      </c>
      <c r="I24" s="47" t="str">
        <f t="shared" si="2"/>
        <v>インド</v>
      </c>
      <c r="J24" s="48">
        <f t="shared" si="2"/>
        <v>6</v>
      </c>
      <c r="K24" s="48">
        <f t="shared" si="2"/>
        <v>8</v>
      </c>
      <c r="L24" s="45">
        <f t="shared" si="3"/>
        <v>14</v>
      </c>
      <c r="M24" s="49">
        <f t="shared" si="4"/>
        <v>1</v>
      </c>
      <c r="O24" s="7"/>
      <c r="P24" s="7"/>
    </row>
    <row r="25" spans="1:19" ht="20.100000000000001" customHeight="1" x14ac:dyDescent="0.15">
      <c r="A25" s="22">
        <f t="shared" si="0"/>
        <v>20</v>
      </c>
      <c r="B25" s="23" t="s">
        <v>25</v>
      </c>
      <c r="C25" s="24">
        <v>2</v>
      </c>
      <c r="D25" s="24">
        <v>2</v>
      </c>
      <c r="E25" s="24">
        <v>4</v>
      </c>
      <c r="F25" s="25">
        <f t="shared" si="1"/>
        <v>0.3</v>
      </c>
      <c r="G25" s="28"/>
      <c r="H25" s="52"/>
      <c r="I25" s="53" t="str">
        <f t="shared" si="2"/>
        <v>ミャンマー</v>
      </c>
      <c r="J25" s="54">
        <f t="shared" si="2"/>
        <v>8</v>
      </c>
      <c r="K25" s="54">
        <f t="shared" si="2"/>
        <v>5</v>
      </c>
      <c r="L25" s="45">
        <f t="shared" si="3"/>
        <v>13</v>
      </c>
      <c r="M25" s="49">
        <f t="shared" si="4"/>
        <v>0.89999999999999991</v>
      </c>
      <c r="O25" s="7"/>
      <c r="P25" s="7"/>
    </row>
    <row r="26" spans="1:19" ht="20.100000000000001" customHeight="1" x14ac:dyDescent="0.15">
      <c r="A26" s="22">
        <f t="shared" si="0"/>
        <v>20</v>
      </c>
      <c r="B26" s="55" t="s">
        <v>30</v>
      </c>
      <c r="C26" s="24">
        <v>4</v>
      </c>
      <c r="D26" s="24"/>
      <c r="E26" s="24">
        <v>4</v>
      </c>
      <c r="F26" s="25">
        <f t="shared" si="1"/>
        <v>0.3</v>
      </c>
      <c r="G26" s="28"/>
      <c r="H26" s="56"/>
      <c r="I26" s="57" t="s">
        <v>28</v>
      </c>
      <c r="J26" s="58">
        <f>C48-SUM(J17:J25)</f>
        <v>101</v>
      </c>
      <c r="K26" s="58">
        <f>D48-SUM(K17:K25)</f>
        <v>29</v>
      </c>
      <c r="L26" s="59">
        <f>SUM(J26:K26)</f>
        <v>130</v>
      </c>
      <c r="M26" s="60">
        <f t="shared" si="4"/>
        <v>9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24</v>
      </c>
      <c r="C27" s="24">
        <v>3</v>
      </c>
      <c r="D27" s="24"/>
      <c r="E27" s="24">
        <v>3</v>
      </c>
      <c r="F27" s="25">
        <f t="shared" si="1"/>
        <v>0.2</v>
      </c>
      <c r="G27" s="61"/>
      <c r="H27" s="29"/>
      <c r="J27" s="62">
        <f>SUM(J17:J26)</f>
        <v>877</v>
      </c>
      <c r="K27" s="62">
        <f>SUM(K17:K26)</f>
        <v>566</v>
      </c>
      <c r="L27" s="62">
        <f>SUM(L17:L26)</f>
        <v>1443</v>
      </c>
      <c r="M27" s="63">
        <f>SUM(M17:M26)</f>
        <v>100</v>
      </c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33</v>
      </c>
      <c r="C28" s="24">
        <v>1</v>
      </c>
      <c r="D28" s="24">
        <v>2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22</v>
      </c>
      <c r="B29" s="32" t="s">
        <v>23</v>
      </c>
      <c r="C29" s="24">
        <v>2</v>
      </c>
      <c r="D29" s="24">
        <v>1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22</v>
      </c>
      <c r="B30" s="23" t="s">
        <v>34</v>
      </c>
      <c r="C30" s="24">
        <v>1</v>
      </c>
      <c r="D30" s="24">
        <v>2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22</v>
      </c>
      <c r="B31" s="32" t="s">
        <v>12</v>
      </c>
      <c r="C31" s="24">
        <v>2</v>
      </c>
      <c r="D31" s="24">
        <v>1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27</v>
      </c>
      <c r="B32" s="32" t="s">
        <v>32</v>
      </c>
      <c r="C32" s="24">
        <v>2</v>
      </c>
      <c r="D32" s="24"/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27</v>
      </c>
      <c r="B33" s="23" t="s">
        <v>31</v>
      </c>
      <c r="C33" s="24"/>
      <c r="D33" s="24">
        <v>2</v>
      </c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27</v>
      </c>
      <c r="B34" s="23" t="s">
        <v>36</v>
      </c>
      <c r="C34" s="24">
        <v>2</v>
      </c>
      <c r="D34" s="24"/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27</v>
      </c>
      <c r="B35" s="23" t="s">
        <v>60</v>
      </c>
      <c r="C35" s="24">
        <v>2</v>
      </c>
      <c r="D35" s="24"/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27</v>
      </c>
      <c r="B36" s="55" t="s">
        <v>37</v>
      </c>
      <c r="C36" s="24"/>
      <c r="D36" s="24">
        <v>2</v>
      </c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27</v>
      </c>
      <c r="B37" s="32" t="s">
        <v>40</v>
      </c>
      <c r="C37" s="24">
        <v>1</v>
      </c>
      <c r="D37" s="24">
        <v>1</v>
      </c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33</v>
      </c>
      <c r="B38" s="23" t="s">
        <v>54</v>
      </c>
      <c r="C38" s="24"/>
      <c r="D38" s="24">
        <v>1</v>
      </c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44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50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39</v>
      </c>
      <c r="C41" s="24"/>
      <c r="D41" s="24">
        <v>1</v>
      </c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38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47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25.5" customHeight="1" x14ac:dyDescent="0.15">
      <c r="A44" s="22"/>
      <c r="B44" s="23" t="s">
        <v>71</v>
      </c>
      <c r="C44" s="24">
        <v>1</v>
      </c>
      <c r="D44" s="24"/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25.5" customHeight="1" x14ac:dyDescent="0.15">
      <c r="A45" s="22"/>
      <c r="B45" s="23" t="s">
        <v>59</v>
      </c>
      <c r="C45" s="24">
        <v>1</v>
      </c>
      <c r="D45" s="24"/>
      <c r="E45" s="24">
        <v>1</v>
      </c>
      <c r="F45" s="65">
        <f>ROUND(E45/$E$48,3)*100</f>
        <v>0.1</v>
      </c>
      <c r="G45" s="61"/>
      <c r="H45" s="29"/>
      <c r="J45" s="62"/>
      <c r="K45" s="62"/>
      <c r="L45" s="62"/>
      <c r="M45" s="63"/>
    </row>
    <row r="46" spans="1:13" ht="25.5" hidden="1" customHeight="1" x14ac:dyDescent="0.15">
      <c r="A46" s="22"/>
      <c r="B46" s="23"/>
      <c r="C46" s="24"/>
      <c r="D46" s="24"/>
      <c r="E46" s="24"/>
      <c r="F46" s="65">
        <f>ROUND(E46/$E$48,3)*100</f>
        <v>0</v>
      </c>
      <c r="G46" s="61"/>
      <c r="H46" s="29"/>
      <c r="J46" s="62"/>
      <c r="K46" s="62"/>
      <c r="L46" s="62"/>
      <c r="M46" s="63"/>
    </row>
    <row r="47" spans="1:13" ht="25.5" hidden="1" customHeight="1" x14ac:dyDescent="0.15">
      <c r="A47" s="22"/>
      <c r="B47" s="23"/>
      <c r="C47" s="24"/>
      <c r="D47" s="24"/>
      <c r="E47" s="24"/>
      <c r="F47" s="65">
        <f>ROUND(E47/$E$48,3)*100</f>
        <v>0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SUM(C6:C45)</f>
        <v>877</v>
      </c>
      <c r="D48" s="67">
        <f>SUM(D6:D45)</f>
        <v>566</v>
      </c>
      <c r="E48" s="67">
        <f>SUM(E6:E45)</f>
        <v>1443</v>
      </c>
      <c r="F48" s="68">
        <f>SUM(F6:F45)</f>
        <v>99.799999999999898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72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B15" sqref="B15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73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49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74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334</v>
      </c>
      <c r="D6" s="24">
        <v>193</v>
      </c>
      <c r="E6" s="24">
        <v>527</v>
      </c>
      <c r="F6" s="25">
        <f>ROUND(E6/$E$48,3)*100</f>
        <v>37.4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199</v>
      </c>
      <c r="D7" s="24">
        <v>39</v>
      </c>
      <c r="E7" s="24">
        <v>238</v>
      </c>
      <c r="F7" s="25">
        <f t="shared" ref="F7:F44" si="1">ROUND(E7/$E$48,3)*100</f>
        <v>16.900000000000002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80</v>
      </c>
      <c r="D8" s="24">
        <v>99</v>
      </c>
      <c r="E8" s="24">
        <v>179</v>
      </c>
      <c r="F8" s="25">
        <f t="shared" si="1"/>
        <v>12.7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66</v>
      </c>
      <c r="D9" s="24">
        <v>94</v>
      </c>
      <c r="E9" s="24">
        <v>160</v>
      </c>
      <c r="F9" s="25">
        <f t="shared" si="1"/>
        <v>11.4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17</v>
      </c>
      <c r="D10" s="24">
        <v>86</v>
      </c>
      <c r="E10" s="24">
        <v>103</v>
      </c>
      <c r="F10" s="25">
        <f t="shared" si="1"/>
        <v>7.3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15</v>
      </c>
      <c r="C11" s="24">
        <v>16</v>
      </c>
      <c r="D11" s="24">
        <v>6</v>
      </c>
      <c r="E11" s="24">
        <v>22</v>
      </c>
      <c r="F11" s="25">
        <f t="shared" si="1"/>
        <v>1.6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6</v>
      </c>
      <c r="B12" s="32" t="s">
        <v>14</v>
      </c>
      <c r="C12" s="24">
        <v>14</v>
      </c>
      <c r="D12" s="24">
        <v>8</v>
      </c>
      <c r="E12" s="24">
        <v>22</v>
      </c>
      <c r="F12" s="25">
        <f t="shared" si="1"/>
        <v>1.6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13</v>
      </c>
      <c r="C13" s="24">
        <v>10</v>
      </c>
      <c r="D13" s="24">
        <v>8</v>
      </c>
      <c r="E13" s="24">
        <v>18</v>
      </c>
      <c r="F13" s="25">
        <f t="shared" si="1"/>
        <v>1.3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16</v>
      </c>
      <c r="C14" s="34">
        <v>9</v>
      </c>
      <c r="D14" s="34">
        <v>6</v>
      </c>
      <c r="E14" s="34">
        <v>15</v>
      </c>
      <c r="F14" s="25">
        <f t="shared" si="1"/>
        <v>1.0999999999999999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17</v>
      </c>
      <c r="C15" s="38">
        <v>10</v>
      </c>
      <c r="D15" s="38">
        <v>3</v>
      </c>
      <c r="E15" s="38">
        <v>13</v>
      </c>
      <c r="F15" s="25">
        <f t="shared" si="1"/>
        <v>0.89999999999999991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11</v>
      </c>
      <c r="B16" s="32" t="s">
        <v>20</v>
      </c>
      <c r="C16" s="24">
        <v>12</v>
      </c>
      <c r="D16" s="24"/>
      <c r="E16" s="24">
        <v>12</v>
      </c>
      <c r="F16" s="25">
        <f t="shared" si="1"/>
        <v>0.89999999999999991</v>
      </c>
      <c r="G16" s="28"/>
      <c r="H16" s="39" t="s">
        <v>75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76</v>
      </c>
      <c r="N16" s="21"/>
      <c r="O16" s="4"/>
      <c r="P16" s="7"/>
    </row>
    <row r="17" spans="1:19" ht="20.100000000000001" customHeight="1" thickTop="1" x14ac:dyDescent="0.15">
      <c r="A17" s="22">
        <f t="shared" si="0"/>
        <v>12</v>
      </c>
      <c r="B17" s="23" t="s">
        <v>21</v>
      </c>
      <c r="C17" s="24">
        <v>7</v>
      </c>
      <c r="D17" s="24">
        <v>3</v>
      </c>
      <c r="E17" s="24">
        <v>10</v>
      </c>
      <c r="F17" s="25">
        <f t="shared" si="1"/>
        <v>0.70000000000000007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334</v>
      </c>
      <c r="K17" s="45">
        <f t="shared" si="2"/>
        <v>193</v>
      </c>
      <c r="L17" s="45">
        <f t="shared" ref="L17:L25" si="3">J17+K17</f>
        <v>527</v>
      </c>
      <c r="M17" s="46">
        <f t="shared" ref="M17:M26" si="4">ROUND(L17/$E$48,3)*100</f>
        <v>37.4</v>
      </c>
      <c r="N17" s="21"/>
      <c r="O17" s="19"/>
      <c r="P17" s="7"/>
    </row>
    <row r="18" spans="1:19" ht="20.100000000000001" customHeight="1" x14ac:dyDescent="0.15">
      <c r="A18" s="22">
        <f t="shared" si="0"/>
        <v>12</v>
      </c>
      <c r="B18" s="23" t="s">
        <v>19</v>
      </c>
      <c r="C18" s="24">
        <v>7</v>
      </c>
      <c r="D18" s="24">
        <v>3</v>
      </c>
      <c r="E18" s="24">
        <v>10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199</v>
      </c>
      <c r="K18" s="48">
        <f t="shared" si="2"/>
        <v>39</v>
      </c>
      <c r="L18" s="45">
        <f t="shared" si="3"/>
        <v>238</v>
      </c>
      <c r="M18" s="49">
        <f t="shared" si="4"/>
        <v>16.900000000000002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12</v>
      </c>
      <c r="B19" s="23" t="s">
        <v>29</v>
      </c>
      <c r="C19" s="24">
        <v>10</v>
      </c>
      <c r="D19" s="24"/>
      <c r="E19" s="24">
        <v>10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2"/>
        <v>80</v>
      </c>
      <c r="K19" s="48">
        <f t="shared" si="2"/>
        <v>99</v>
      </c>
      <c r="L19" s="45">
        <f t="shared" si="3"/>
        <v>179</v>
      </c>
      <c r="M19" s="49">
        <f t="shared" si="4"/>
        <v>12.7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18</v>
      </c>
      <c r="C20" s="24">
        <v>8</v>
      </c>
      <c r="D20" s="24"/>
      <c r="E20" s="24">
        <v>8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66</v>
      </c>
      <c r="K20" s="48">
        <f t="shared" si="2"/>
        <v>94</v>
      </c>
      <c r="L20" s="45">
        <f t="shared" si="3"/>
        <v>160</v>
      </c>
      <c r="M20" s="49">
        <f t="shared" si="4"/>
        <v>11.4</v>
      </c>
      <c r="N20" s="21"/>
      <c r="O20" s="7"/>
      <c r="P20" s="7"/>
    </row>
    <row r="21" spans="1:19" ht="20.100000000000001" customHeight="1" x14ac:dyDescent="0.15">
      <c r="A21" s="22">
        <f t="shared" si="0"/>
        <v>16</v>
      </c>
      <c r="B21" s="23" t="s">
        <v>22</v>
      </c>
      <c r="C21" s="24">
        <v>7</v>
      </c>
      <c r="D21" s="24"/>
      <c r="E21" s="24">
        <v>7</v>
      </c>
      <c r="F21" s="25">
        <f t="shared" si="1"/>
        <v>0.5</v>
      </c>
      <c r="G21" s="28"/>
      <c r="H21" s="43">
        <v>5</v>
      </c>
      <c r="I21" s="47" t="str">
        <f t="shared" si="2"/>
        <v>フィリピン</v>
      </c>
      <c r="J21" s="48">
        <f t="shared" si="2"/>
        <v>17</v>
      </c>
      <c r="K21" s="48">
        <f t="shared" si="2"/>
        <v>86</v>
      </c>
      <c r="L21" s="45">
        <f t="shared" si="3"/>
        <v>103</v>
      </c>
      <c r="M21" s="49">
        <f t="shared" si="4"/>
        <v>7.3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26</v>
      </c>
      <c r="C22" s="24">
        <v>4</v>
      </c>
      <c r="D22" s="24">
        <v>2</v>
      </c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カンボジア</v>
      </c>
      <c r="J22" s="48">
        <f t="shared" si="2"/>
        <v>16</v>
      </c>
      <c r="K22" s="48">
        <f t="shared" si="2"/>
        <v>6</v>
      </c>
      <c r="L22" s="45">
        <f t="shared" si="3"/>
        <v>22</v>
      </c>
      <c r="M22" s="49">
        <f t="shared" si="4"/>
        <v>1.6</v>
      </c>
      <c r="O22" s="7"/>
      <c r="P22" s="7"/>
    </row>
    <row r="23" spans="1:19" ht="20.100000000000001" customHeight="1" x14ac:dyDescent="0.15">
      <c r="A23" s="22">
        <f t="shared" si="0"/>
        <v>18</v>
      </c>
      <c r="B23" s="23" t="s">
        <v>46</v>
      </c>
      <c r="C23" s="24">
        <v>3</v>
      </c>
      <c r="D23" s="24">
        <v>1</v>
      </c>
      <c r="E23" s="24">
        <v>4</v>
      </c>
      <c r="F23" s="25">
        <f t="shared" si="1"/>
        <v>0.3</v>
      </c>
      <c r="G23" s="28"/>
      <c r="H23" s="43">
        <v>7</v>
      </c>
      <c r="I23" s="47" t="str">
        <f t="shared" si="2"/>
        <v>朝鮮</v>
      </c>
      <c r="J23" s="48">
        <f t="shared" si="2"/>
        <v>14</v>
      </c>
      <c r="K23" s="48">
        <f t="shared" si="2"/>
        <v>8</v>
      </c>
      <c r="L23" s="45">
        <f t="shared" si="3"/>
        <v>22</v>
      </c>
      <c r="M23" s="49">
        <f t="shared" si="4"/>
        <v>1.6</v>
      </c>
      <c r="O23" s="7"/>
      <c r="P23" s="7"/>
    </row>
    <row r="24" spans="1:19" ht="20.100000000000001" customHeight="1" x14ac:dyDescent="0.15">
      <c r="A24" s="22">
        <f t="shared" si="0"/>
        <v>18</v>
      </c>
      <c r="B24" s="23" t="s">
        <v>23</v>
      </c>
      <c r="C24" s="24">
        <v>2</v>
      </c>
      <c r="D24" s="24">
        <v>2</v>
      </c>
      <c r="E24" s="24">
        <v>4</v>
      </c>
      <c r="F24" s="25">
        <f t="shared" si="1"/>
        <v>0.3</v>
      </c>
      <c r="G24" s="28"/>
      <c r="H24" s="43">
        <v>8</v>
      </c>
      <c r="I24" s="47" t="str">
        <f t="shared" si="2"/>
        <v>ミャンマー</v>
      </c>
      <c r="J24" s="48">
        <f t="shared" si="2"/>
        <v>10</v>
      </c>
      <c r="K24" s="48">
        <f t="shared" si="2"/>
        <v>8</v>
      </c>
      <c r="L24" s="45">
        <f t="shared" si="3"/>
        <v>18</v>
      </c>
      <c r="M24" s="49">
        <f t="shared" si="4"/>
        <v>1.3</v>
      </c>
      <c r="O24" s="7"/>
      <c r="P24" s="7"/>
    </row>
    <row r="25" spans="1:19" ht="20.100000000000001" customHeight="1" x14ac:dyDescent="0.15">
      <c r="A25" s="22">
        <f t="shared" si="0"/>
        <v>18</v>
      </c>
      <c r="B25" s="23" t="s">
        <v>25</v>
      </c>
      <c r="C25" s="24">
        <v>4</v>
      </c>
      <c r="D25" s="24"/>
      <c r="E25" s="24">
        <v>4</v>
      </c>
      <c r="F25" s="25">
        <f t="shared" si="1"/>
        <v>0.3</v>
      </c>
      <c r="G25" s="28"/>
      <c r="H25" s="52"/>
      <c r="I25" s="53" t="str">
        <f t="shared" si="2"/>
        <v>ブラジル</v>
      </c>
      <c r="J25" s="54">
        <f t="shared" si="2"/>
        <v>9</v>
      </c>
      <c r="K25" s="54">
        <f t="shared" si="2"/>
        <v>6</v>
      </c>
      <c r="L25" s="45">
        <f t="shared" si="3"/>
        <v>15</v>
      </c>
      <c r="M25" s="49">
        <f t="shared" si="4"/>
        <v>1.0999999999999999</v>
      </c>
      <c r="O25" s="7"/>
      <c r="P25" s="7"/>
    </row>
    <row r="26" spans="1:19" ht="20.100000000000001" customHeight="1" x14ac:dyDescent="0.15">
      <c r="A26" s="22">
        <f t="shared" si="0"/>
        <v>21</v>
      </c>
      <c r="B26" s="55" t="s">
        <v>24</v>
      </c>
      <c r="C26" s="24">
        <v>1</v>
      </c>
      <c r="D26" s="24">
        <v>2</v>
      </c>
      <c r="E26" s="24">
        <v>3</v>
      </c>
      <c r="F26" s="25">
        <f t="shared" si="1"/>
        <v>0.2</v>
      </c>
      <c r="G26" s="28"/>
      <c r="H26" s="56"/>
      <c r="I26" s="57" t="s">
        <v>28</v>
      </c>
      <c r="J26" s="58">
        <f>C48-SUM(J17:J25)</f>
        <v>95</v>
      </c>
      <c r="K26" s="58">
        <f>D48-SUM(K17:K25)</f>
        <v>29</v>
      </c>
      <c r="L26" s="59">
        <f>SUM(J26:K26)</f>
        <v>124</v>
      </c>
      <c r="M26" s="60">
        <f t="shared" si="4"/>
        <v>8.7999999999999989</v>
      </c>
      <c r="O26" s="7"/>
      <c r="P26" s="7"/>
    </row>
    <row r="27" spans="1:19" ht="20.100000000000001" customHeight="1" x14ac:dyDescent="0.15">
      <c r="A27" s="22">
        <f t="shared" si="0"/>
        <v>21</v>
      </c>
      <c r="B27" s="23" t="s">
        <v>12</v>
      </c>
      <c r="C27" s="24">
        <v>1</v>
      </c>
      <c r="D27" s="24">
        <v>2</v>
      </c>
      <c r="E27" s="24">
        <v>3</v>
      </c>
      <c r="F27" s="25">
        <f t="shared" si="1"/>
        <v>0.2</v>
      </c>
      <c r="G27" s="61"/>
      <c r="H27" s="29"/>
      <c r="J27" s="62">
        <f>SUM(J17:J26)</f>
        <v>840</v>
      </c>
      <c r="K27" s="62">
        <f>SUM(K17:K26)</f>
        <v>568</v>
      </c>
      <c r="L27" s="62">
        <f>SUM(L17:L26)</f>
        <v>1408</v>
      </c>
      <c r="M27" s="63">
        <f>SUM(M17:M26)</f>
        <v>100.09999999999998</v>
      </c>
      <c r="O27" s="7"/>
      <c r="P27" s="7"/>
    </row>
    <row r="28" spans="1:19" ht="20.100000000000001" customHeight="1" x14ac:dyDescent="0.15">
      <c r="A28" s="22">
        <f t="shared" si="0"/>
        <v>21</v>
      </c>
      <c r="B28" s="23" t="s">
        <v>34</v>
      </c>
      <c r="C28" s="24">
        <v>3</v>
      </c>
      <c r="D28" s="24"/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21</v>
      </c>
      <c r="B29" s="32" t="s">
        <v>30</v>
      </c>
      <c r="C29" s="24">
        <v>2</v>
      </c>
      <c r="D29" s="24">
        <v>1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21</v>
      </c>
      <c r="B30" s="23" t="s">
        <v>33</v>
      </c>
      <c r="C30" s="24">
        <v>2</v>
      </c>
      <c r="D30" s="24">
        <v>1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26</v>
      </c>
      <c r="B31" s="32" t="s">
        <v>31</v>
      </c>
      <c r="C31" s="24">
        <v>1</v>
      </c>
      <c r="D31" s="24">
        <v>1</v>
      </c>
      <c r="E31" s="24">
        <v>2</v>
      </c>
      <c r="F31" s="25">
        <f t="shared" si="1"/>
        <v>0.1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26</v>
      </c>
      <c r="B32" s="32" t="s">
        <v>77</v>
      </c>
      <c r="C32" s="24">
        <v>1</v>
      </c>
      <c r="D32" s="24">
        <v>1</v>
      </c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26</v>
      </c>
      <c r="B33" s="23" t="s">
        <v>60</v>
      </c>
      <c r="C33" s="24">
        <v>2</v>
      </c>
      <c r="D33" s="24"/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26</v>
      </c>
      <c r="B34" s="23" t="s">
        <v>27</v>
      </c>
      <c r="C34" s="24">
        <v>2</v>
      </c>
      <c r="D34" s="24"/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26</v>
      </c>
      <c r="B35" s="23" t="s">
        <v>36</v>
      </c>
      <c r="C35" s="24"/>
      <c r="D35" s="24">
        <v>2</v>
      </c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26</v>
      </c>
      <c r="B36" s="55" t="s">
        <v>37</v>
      </c>
      <c r="C36" s="24">
        <v>2</v>
      </c>
      <c r="D36" s="24"/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26</v>
      </c>
      <c r="B37" s="32" t="s">
        <v>32</v>
      </c>
      <c r="C37" s="24"/>
      <c r="D37" s="24">
        <v>2</v>
      </c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33</v>
      </c>
      <c r="B38" s="23" t="s">
        <v>39</v>
      </c>
      <c r="C38" s="24">
        <v>1</v>
      </c>
      <c r="D38" s="24"/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44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40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50</v>
      </c>
      <c r="C41" s="24"/>
      <c r="D41" s="24">
        <v>1</v>
      </c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59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35</v>
      </c>
      <c r="C43" s="24"/>
      <c r="D43" s="24">
        <v>1</v>
      </c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25.5" customHeight="1" x14ac:dyDescent="0.15">
      <c r="A44" s="22"/>
      <c r="B44" s="23" t="s">
        <v>38</v>
      </c>
      <c r="C44" s="24">
        <v>1</v>
      </c>
      <c r="D44" s="24"/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25.5" hidden="1" customHeight="1" x14ac:dyDescent="0.15">
      <c r="A45" s="22"/>
      <c r="B45" s="23"/>
      <c r="C45" s="24"/>
      <c r="D45" s="24"/>
      <c r="E45" s="24"/>
      <c r="F45" s="65">
        <f>ROUND(E45/$E$48,3)*100</f>
        <v>0</v>
      </c>
      <c r="G45" s="61"/>
      <c r="H45" s="29"/>
      <c r="J45" s="62"/>
      <c r="K45" s="62"/>
      <c r="L45" s="62"/>
      <c r="M45" s="63"/>
    </row>
    <row r="46" spans="1:13" ht="16.5" hidden="1" x14ac:dyDescent="0.15">
      <c r="A46" s="22"/>
      <c r="B46" s="23"/>
      <c r="C46" s="24"/>
      <c r="D46" s="24"/>
      <c r="E46" s="24"/>
      <c r="F46" s="65">
        <f>ROUND(E46/$E$48,3)*100</f>
        <v>0</v>
      </c>
      <c r="G46" s="61"/>
      <c r="H46" s="29"/>
      <c r="J46" s="62"/>
      <c r="K46" s="62"/>
      <c r="L46" s="62"/>
      <c r="M46" s="63"/>
    </row>
    <row r="47" spans="1:13" ht="16.5" hidden="1" x14ac:dyDescent="0.15">
      <c r="A47" s="22"/>
      <c r="B47" s="23"/>
      <c r="C47" s="24"/>
      <c r="D47" s="24"/>
      <c r="E47" s="24"/>
      <c r="F47" s="65">
        <f>ROUND(E47/$E$48,3)*100</f>
        <v>0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SUM(C6:C44)</f>
        <v>840</v>
      </c>
      <c r="D48" s="67">
        <f>SUM(D6:D44)</f>
        <v>568</v>
      </c>
      <c r="E48" s="67">
        <f>SUM(E6:E44)</f>
        <v>1408</v>
      </c>
      <c r="F48" s="68">
        <f>SUM(F6:F44)</f>
        <v>99.999999999999929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78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E3" sqref="E3:F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80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49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81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329</v>
      </c>
      <c r="D6" s="24">
        <v>193</v>
      </c>
      <c r="E6" s="24">
        <v>522</v>
      </c>
      <c r="F6" s="25">
        <f>ROUND(E6/$E$48,3)*100</f>
        <v>37.4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198</v>
      </c>
      <c r="D7" s="24">
        <v>43</v>
      </c>
      <c r="E7" s="24">
        <v>241</v>
      </c>
      <c r="F7" s="25">
        <f t="shared" ref="F7:F44" si="1">ROUND(E7/$E$48,3)*100</f>
        <v>17.299999999999997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81</v>
      </c>
      <c r="D8" s="24">
        <v>100</v>
      </c>
      <c r="E8" s="24">
        <v>181</v>
      </c>
      <c r="F8" s="25">
        <f t="shared" si="1"/>
        <v>13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63</v>
      </c>
      <c r="D9" s="24">
        <v>90</v>
      </c>
      <c r="E9" s="24">
        <v>153</v>
      </c>
      <c r="F9" s="25">
        <f t="shared" si="1"/>
        <v>11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17</v>
      </c>
      <c r="D10" s="24">
        <v>87</v>
      </c>
      <c r="E10" s="24">
        <v>104</v>
      </c>
      <c r="F10" s="25">
        <f t="shared" si="1"/>
        <v>7.3999999999999995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14</v>
      </c>
      <c r="C11" s="24">
        <v>14</v>
      </c>
      <c r="D11" s="24">
        <v>7</v>
      </c>
      <c r="E11" s="24">
        <v>21</v>
      </c>
      <c r="F11" s="25">
        <f t="shared" si="1"/>
        <v>1.5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15</v>
      </c>
      <c r="C12" s="24">
        <v>14</v>
      </c>
      <c r="D12" s="24">
        <v>5</v>
      </c>
      <c r="E12" s="24">
        <v>19</v>
      </c>
      <c r="F12" s="25">
        <f t="shared" si="1"/>
        <v>1.4000000000000001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13</v>
      </c>
      <c r="C13" s="24">
        <v>9</v>
      </c>
      <c r="D13" s="24">
        <v>8</v>
      </c>
      <c r="E13" s="24">
        <v>17</v>
      </c>
      <c r="F13" s="25">
        <f t="shared" si="1"/>
        <v>1.2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17</v>
      </c>
      <c r="C14" s="34">
        <v>10</v>
      </c>
      <c r="D14" s="34">
        <v>3</v>
      </c>
      <c r="E14" s="34">
        <v>13</v>
      </c>
      <c r="F14" s="25">
        <f t="shared" si="1"/>
        <v>0.89999999999999991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16</v>
      </c>
      <c r="C15" s="38">
        <v>7</v>
      </c>
      <c r="D15" s="38">
        <v>4</v>
      </c>
      <c r="E15" s="38">
        <v>11</v>
      </c>
      <c r="F15" s="25">
        <f t="shared" si="1"/>
        <v>0.8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10</v>
      </c>
      <c r="B16" s="32" t="s">
        <v>20</v>
      </c>
      <c r="C16" s="24">
        <v>11</v>
      </c>
      <c r="D16" s="24"/>
      <c r="E16" s="24">
        <v>11</v>
      </c>
      <c r="F16" s="25">
        <f t="shared" si="1"/>
        <v>0.8</v>
      </c>
      <c r="G16" s="28"/>
      <c r="H16" s="39" t="s">
        <v>82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83</v>
      </c>
      <c r="N16" s="21"/>
      <c r="O16" s="4"/>
      <c r="P16" s="7"/>
    </row>
    <row r="17" spans="1:19" ht="20.100000000000001" customHeight="1" thickTop="1" x14ac:dyDescent="0.15">
      <c r="A17" s="22">
        <f t="shared" si="0"/>
        <v>12</v>
      </c>
      <c r="B17" s="23" t="s">
        <v>19</v>
      </c>
      <c r="C17" s="24">
        <v>7</v>
      </c>
      <c r="D17" s="24">
        <v>3</v>
      </c>
      <c r="E17" s="24">
        <v>10</v>
      </c>
      <c r="F17" s="25">
        <f t="shared" si="1"/>
        <v>0.70000000000000007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329</v>
      </c>
      <c r="K17" s="45">
        <f t="shared" si="2"/>
        <v>193</v>
      </c>
      <c r="L17" s="45">
        <f t="shared" ref="L17:L25" si="3">J17+K17</f>
        <v>522</v>
      </c>
      <c r="M17" s="46">
        <f t="shared" ref="M17:M26" si="4">ROUND(L17/$E$48,3)*100</f>
        <v>37.4</v>
      </c>
      <c r="N17" s="21"/>
      <c r="O17" s="19"/>
      <c r="P17" s="7"/>
    </row>
    <row r="18" spans="1:19" ht="20.100000000000001" customHeight="1" x14ac:dyDescent="0.15">
      <c r="A18" s="22">
        <f t="shared" si="0"/>
        <v>12</v>
      </c>
      <c r="B18" s="23" t="s">
        <v>21</v>
      </c>
      <c r="C18" s="24">
        <v>7</v>
      </c>
      <c r="D18" s="24">
        <v>3</v>
      </c>
      <c r="E18" s="24">
        <v>10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198</v>
      </c>
      <c r="K18" s="48">
        <f t="shared" si="2"/>
        <v>43</v>
      </c>
      <c r="L18" s="45">
        <f t="shared" si="3"/>
        <v>241</v>
      </c>
      <c r="M18" s="49">
        <f t="shared" si="4"/>
        <v>17.299999999999997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12</v>
      </c>
      <c r="B19" s="23" t="s">
        <v>29</v>
      </c>
      <c r="C19" s="24">
        <v>10</v>
      </c>
      <c r="D19" s="24"/>
      <c r="E19" s="24">
        <v>10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2"/>
        <v>81</v>
      </c>
      <c r="K19" s="48">
        <f t="shared" si="2"/>
        <v>100</v>
      </c>
      <c r="L19" s="45">
        <f t="shared" si="3"/>
        <v>181</v>
      </c>
      <c r="M19" s="49">
        <f t="shared" si="4"/>
        <v>13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18</v>
      </c>
      <c r="C20" s="24">
        <v>8</v>
      </c>
      <c r="D20" s="24"/>
      <c r="E20" s="24">
        <v>8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63</v>
      </c>
      <c r="K20" s="48">
        <f t="shared" si="2"/>
        <v>90</v>
      </c>
      <c r="L20" s="45">
        <f t="shared" si="3"/>
        <v>153</v>
      </c>
      <c r="M20" s="49">
        <f t="shared" si="4"/>
        <v>11</v>
      </c>
      <c r="N20" s="21"/>
      <c r="O20" s="7"/>
      <c r="P20" s="7"/>
    </row>
    <row r="21" spans="1:19" ht="20.100000000000001" customHeight="1" x14ac:dyDescent="0.15">
      <c r="A21" s="22">
        <f t="shared" si="0"/>
        <v>16</v>
      </c>
      <c r="B21" s="23" t="s">
        <v>26</v>
      </c>
      <c r="C21" s="24">
        <v>4</v>
      </c>
      <c r="D21" s="24">
        <v>2</v>
      </c>
      <c r="E21" s="24">
        <v>6</v>
      </c>
      <c r="F21" s="25">
        <f t="shared" si="1"/>
        <v>0.4</v>
      </c>
      <c r="G21" s="28"/>
      <c r="H21" s="43">
        <v>5</v>
      </c>
      <c r="I21" s="47" t="str">
        <f t="shared" si="2"/>
        <v>フィリピン</v>
      </c>
      <c r="J21" s="48">
        <f t="shared" si="2"/>
        <v>17</v>
      </c>
      <c r="K21" s="48">
        <f t="shared" si="2"/>
        <v>87</v>
      </c>
      <c r="L21" s="45">
        <f t="shared" si="3"/>
        <v>104</v>
      </c>
      <c r="M21" s="49">
        <f t="shared" si="4"/>
        <v>7.3999999999999995</v>
      </c>
      <c r="O21" s="7"/>
      <c r="P21" s="7"/>
    </row>
    <row r="22" spans="1:19" ht="20.100000000000001" customHeight="1" x14ac:dyDescent="0.15">
      <c r="A22" s="22">
        <f t="shared" si="0"/>
        <v>16</v>
      </c>
      <c r="B22" s="23" t="s">
        <v>22</v>
      </c>
      <c r="C22" s="24">
        <v>6</v>
      </c>
      <c r="D22" s="24"/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朝鮮</v>
      </c>
      <c r="J22" s="48">
        <f t="shared" si="2"/>
        <v>14</v>
      </c>
      <c r="K22" s="48">
        <f t="shared" si="2"/>
        <v>7</v>
      </c>
      <c r="L22" s="45">
        <f t="shared" si="3"/>
        <v>21</v>
      </c>
      <c r="M22" s="49">
        <f t="shared" si="4"/>
        <v>1.5</v>
      </c>
      <c r="O22" s="7"/>
      <c r="P22" s="7"/>
    </row>
    <row r="23" spans="1:19" ht="20.100000000000001" customHeight="1" x14ac:dyDescent="0.15">
      <c r="A23" s="22">
        <f t="shared" si="0"/>
        <v>18</v>
      </c>
      <c r="B23" s="23" t="s">
        <v>25</v>
      </c>
      <c r="C23" s="24">
        <v>5</v>
      </c>
      <c r="D23" s="24"/>
      <c r="E23" s="24">
        <v>5</v>
      </c>
      <c r="F23" s="25">
        <f t="shared" si="1"/>
        <v>0.4</v>
      </c>
      <c r="G23" s="28"/>
      <c r="H23" s="43">
        <v>7</v>
      </c>
      <c r="I23" s="47" t="str">
        <f t="shared" si="2"/>
        <v>カンボジア</v>
      </c>
      <c r="J23" s="48">
        <f t="shared" si="2"/>
        <v>14</v>
      </c>
      <c r="K23" s="48">
        <f t="shared" si="2"/>
        <v>5</v>
      </c>
      <c r="L23" s="45">
        <f t="shared" si="3"/>
        <v>19</v>
      </c>
      <c r="M23" s="49">
        <f t="shared" si="4"/>
        <v>1.4000000000000001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23</v>
      </c>
      <c r="C24" s="24">
        <v>2</v>
      </c>
      <c r="D24" s="24">
        <v>2</v>
      </c>
      <c r="E24" s="24">
        <v>4</v>
      </c>
      <c r="F24" s="25">
        <f t="shared" si="1"/>
        <v>0.3</v>
      </c>
      <c r="G24" s="28"/>
      <c r="H24" s="43">
        <v>8</v>
      </c>
      <c r="I24" s="47" t="str">
        <f t="shared" si="2"/>
        <v>ミャンマー</v>
      </c>
      <c r="J24" s="48">
        <f t="shared" si="2"/>
        <v>9</v>
      </c>
      <c r="K24" s="48">
        <f t="shared" si="2"/>
        <v>8</v>
      </c>
      <c r="L24" s="45">
        <f t="shared" si="3"/>
        <v>17</v>
      </c>
      <c r="M24" s="49">
        <f t="shared" si="4"/>
        <v>1.2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27</v>
      </c>
      <c r="C25" s="24">
        <v>4</v>
      </c>
      <c r="D25" s="24"/>
      <c r="E25" s="24">
        <v>4</v>
      </c>
      <c r="F25" s="25">
        <f t="shared" si="1"/>
        <v>0.3</v>
      </c>
      <c r="G25" s="28"/>
      <c r="H25" s="52"/>
      <c r="I25" s="53" t="str">
        <f t="shared" si="2"/>
        <v>パキスタン</v>
      </c>
      <c r="J25" s="54">
        <f t="shared" si="2"/>
        <v>10</v>
      </c>
      <c r="K25" s="54">
        <f t="shared" si="2"/>
        <v>3</v>
      </c>
      <c r="L25" s="45">
        <f t="shared" si="3"/>
        <v>13</v>
      </c>
      <c r="M25" s="49">
        <f t="shared" si="4"/>
        <v>0.89999999999999991</v>
      </c>
      <c r="O25" s="7"/>
      <c r="P25" s="7"/>
    </row>
    <row r="26" spans="1:19" ht="20.100000000000001" customHeight="1" x14ac:dyDescent="0.15">
      <c r="A26" s="22">
        <f t="shared" si="0"/>
        <v>19</v>
      </c>
      <c r="B26" s="55" t="s">
        <v>46</v>
      </c>
      <c r="C26" s="24">
        <v>3</v>
      </c>
      <c r="D26" s="24">
        <v>1</v>
      </c>
      <c r="E26" s="24">
        <v>4</v>
      </c>
      <c r="F26" s="25">
        <f t="shared" si="1"/>
        <v>0.3</v>
      </c>
      <c r="G26" s="28"/>
      <c r="H26" s="56"/>
      <c r="I26" s="57" t="s">
        <v>28</v>
      </c>
      <c r="J26" s="58">
        <f>C48-SUM(J17:J25)</f>
        <v>95</v>
      </c>
      <c r="K26" s="58">
        <f>D48-SUM(K17:K25)</f>
        <v>30</v>
      </c>
      <c r="L26" s="59">
        <f>SUM(J26:K26)</f>
        <v>125</v>
      </c>
      <c r="M26" s="60">
        <f t="shared" si="4"/>
        <v>9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24</v>
      </c>
      <c r="C27" s="24">
        <v>1</v>
      </c>
      <c r="D27" s="24">
        <v>2</v>
      </c>
      <c r="E27" s="24">
        <v>3</v>
      </c>
      <c r="F27" s="25">
        <f t="shared" si="1"/>
        <v>0.2</v>
      </c>
      <c r="G27" s="61"/>
      <c r="H27" s="29"/>
      <c r="J27" s="62">
        <f>SUM(J17:J26)</f>
        <v>830</v>
      </c>
      <c r="K27" s="62">
        <f>SUM(K17:K26)</f>
        <v>566</v>
      </c>
      <c r="L27" s="62">
        <f>SUM(L17:L26)</f>
        <v>1396</v>
      </c>
      <c r="M27" s="63">
        <f>SUM(M17:M26)</f>
        <v>100.10000000000001</v>
      </c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12</v>
      </c>
      <c r="C28" s="24">
        <v>1</v>
      </c>
      <c r="D28" s="24">
        <v>2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22</v>
      </c>
      <c r="B29" s="32" t="s">
        <v>34</v>
      </c>
      <c r="C29" s="24">
        <v>3</v>
      </c>
      <c r="D29" s="24"/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22</v>
      </c>
      <c r="B30" s="23" t="s">
        <v>33</v>
      </c>
      <c r="C30" s="24">
        <v>2</v>
      </c>
      <c r="D30" s="24">
        <v>1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22</v>
      </c>
      <c r="B31" s="32" t="s">
        <v>30</v>
      </c>
      <c r="C31" s="24">
        <v>2</v>
      </c>
      <c r="D31" s="24">
        <v>1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27</v>
      </c>
      <c r="B32" s="32" t="s">
        <v>60</v>
      </c>
      <c r="C32" s="24">
        <v>2</v>
      </c>
      <c r="D32" s="24"/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27</v>
      </c>
      <c r="B33" s="23" t="s">
        <v>32</v>
      </c>
      <c r="C33" s="24"/>
      <c r="D33" s="24">
        <v>2</v>
      </c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27</v>
      </c>
      <c r="B34" s="23" t="s">
        <v>36</v>
      </c>
      <c r="C34" s="24"/>
      <c r="D34" s="24">
        <v>2</v>
      </c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27</v>
      </c>
      <c r="B35" s="23" t="s">
        <v>31</v>
      </c>
      <c r="C35" s="24">
        <v>1</v>
      </c>
      <c r="D35" s="24">
        <v>1</v>
      </c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27</v>
      </c>
      <c r="B36" s="55" t="s">
        <v>84</v>
      </c>
      <c r="C36" s="24">
        <v>2</v>
      </c>
      <c r="D36" s="24"/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27</v>
      </c>
      <c r="B37" s="32" t="s">
        <v>37</v>
      </c>
      <c r="C37" s="24">
        <v>2</v>
      </c>
      <c r="D37" s="24"/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33</v>
      </c>
      <c r="B38" s="23" t="s">
        <v>50</v>
      </c>
      <c r="C38" s="24"/>
      <c r="D38" s="24">
        <v>1</v>
      </c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38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40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35</v>
      </c>
      <c r="C41" s="24"/>
      <c r="D41" s="24">
        <v>1</v>
      </c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59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85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39</v>
      </c>
      <c r="C44" s="24">
        <v>1</v>
      </c>
      <c r="D44" s="24"/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44</v>
      </c>
      <c r="C45" s="24">
        <v>1</v>
      </c>
      <c r="D45" s="24"/>
      <c r="E45" s="24">
        <v>1</v>
      </c>
      <c r="F45" s="65">
        <f>ROUND(E45/$E$48,3)*100</f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86</v>
      </c>
      <c r="C46" s="24"/>
      <c r="D46" s="24">
        <v>1</v>
      </c>
      <c r="E46" s="24">
        <v>1</v>
      </c>
      <c r="F46" s="65">
        <f>ROUND(E46/$E$48,3)*100</f>
        <v>0.1</v>
      </c>
      <c r="G46" s="61"/>
      <c r="H46" s="29"/>
      <c r="J46" s="62"/>
      <c r="K46" s="62"/>
      <c r="L46" s="62"/>
      <c r="M46" s="63"/>
    </row>
    <row r="47" spans="1:13" ht="16.5" hidden="1" x14ac:dyDescent="0.15">
      <c r="A47" s="22"/>
      <c r="B47" s="23"/>
      <c r="C47" s="24"/>
      <c r="D47" s="24"/>
      <c r="E47" s="24"/>
      <c r="F47" s="65">
        <f>ROUND(E47/$E$48,3)*100</f>
        <v>0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SUM(C6:C46)</f>
        <v>830</v>
      </c>
      <c r="D48" s="67">
        <f>SUM(D6:D46)</f>
        <v>566</v>
      </c>
      <c r="E48" s="67">
        <f>SUM(E6:E46)</f>
        <v>1396</v>
      </c>
      <c r="F48" s="68">
        <f>SUM(F6:F46)</f>
        <v>99.999999999999943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87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topLeftCell="B1" zoomScale="85" zoomScaleNormal="85" workbookViewId="0">
      <selection activeCell="B4" sqref="B4:F4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88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3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89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90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318</v>
      </c>
      <c r="D6" s="24">
        <v>185</v>
      </c>
      <c r="E6" s="24">
        <v>503</v>
      </c>
      <c r="F6" s="25">
        <f>ROUND(E6/$E$50,3)*100</f>
        <v>36.799999999999997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186</v>
      </c>
      <c r="D7" s="24">
        <v>41</v>
      </c>
      <c r="E7" s="24">
        <v>227</v>
      </c>
      <c r="F7" s="25">
        <f t="shared" ref="F7:F44" si="1">ROUND(E7/$E$50,3)*100</f>
        <v>16.600000000000001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80</v>
      </c>
      <c r="D8" s="24">
        <v>100</v>
      </c>
      <c r="E8" s="24">
        <v>180</v>
      </c>
      <c r="F8" s="25">
        <f t="shared" si="1"/>
        <v>13.200000000000001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59</v>
      </c>
      <c r="D9" s="24">
        <v>86</v>
      </c>
      <c r="E9" s="24">
        <v>145</v>
      </c>
      <c r="F9" s="25">
        <f t="shared" si="1"/>
        <v>10.6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22</v>
      </c>
      <c r="D10" s="24">
        <v>91</v>
      </c>
      <c r="E10" s="24">
        <v>113</v>
      </c>
      <c r="F10" s="25">
        <f t="shared" si="1"/>
        <v>8.3000000000000007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14</v>
      </c>
      <c r="C11" s="24">
        <v>14</v>
      </c>
      <c r="D11" s="24">
        <v>7</v>
      </c>
      <c r="E11" s="24">
        <v>21</v>
      </c>
      <c r="F11" s="25">
        <f t="shared" si="1"/>
        <v>1.5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13</v>
      </c>
      <c r="C12" s="24">
        <v>11</v>
      </c>
      <c r="D12" s="24">
        <v>9</v>
      </c>
      <c r="E12" s="24">
        <v>20</v>
      </c>
      <c r="F12" s="25">
        <f t="shared" si="1"/>
        <v>1.5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15</v>
      </c>
      <c r="C13" s="24">
        <v>13</v>
      </c>
      <c r="D13" s="24">
        <v>5</v>
      </c>
      <c r="E13" s="24">
        <v>18</v>
      </c>
      <c r="F13" s="25">
        <f t="shared" si="1"/>
        <v>1.3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17</v>
      </c>
      <c r="C14" s="34">
        <v>10</v>
      </c>
      <c r="D14" s="34">
        <v>3</v>
      </c>
      <c r="E14" s="34">
        <v>13</v>
      </c>
      <c r="F14" s="25">
        <f t="shared" si="1"/>
        <v>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29</v>
      </c>
      <c r="C15" s="38">
        <v>11</v>
      </c>
      <c r="D15" s="38"/>
      <c r="E15" s="38">
        <v>11</v>
      </c>
      <c r="F15" s="25">
        <f t="shared" si="1"/>
        <v>0.8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11</v>
      </c>
      <c r="B16" s="32" t="s">
        <v>16</v>
      </c>
      <c r="C16" s="24">
        <v>7</v>
      </c>
      <c r="D16" s="24">
        <v>3</v>
      </c>
      <c r="E16" s="24">
        <v>10</v>
      </c>
      <c r="F16" s="25">
        <f t="shared" si="1"/>
        <v>0.70000000000000007</v>
      </c>
      <c r="G16" s="28"/>
      <c r="H16" s="39" t="s">
        <v>91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92</v>
      </c>
      <c r="N16" s="21"/>
      <c r="O16" s="4"/>
      <c r="P16" s="7"/>
    </row>
    <row r="17" spans="1:19" ht="20.100000000000001" customHeight="1" thickTop="1" x14ac:dyDescent="0.15">
      <c r="A17" s="22">
        <f t="shared" si="0"/>
        <v>11</v>
      </c>
      <c r="B17" s="23" t="s">
        <v>21</v>
      </c>
      <c r="C17" s="24">
        <v>7</v>
      </c>
      <c r="D17" s="24">
        <v>3</v>
      </c>
      <c r="E17" s="24">
        <v>10</v>
      </c>
      <c r="F17" s="25">
        <f t="shared" si="1"/>
        <v>0.70000000000000007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318</v>
      </c>
      <c r="K17" s="45">
        <f t="shared" si="2"/>
        <v>185</v>
      </c>
      <c r="L17" s="45">
        <f t="shared" ref="L17:L25" si="3">J17+K17</f>
        <v>503</v>
      </c>
      <c r="M17" s="46">
        <f t="shared" ref="M17:M26" si="4">ROUND(L17/$E$50,3)*100</f>
        <v>36.799999999999997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20</v>
      </c>
      <c r="C18" s="24">
        <v>9</v>
      </c>
      <c r="D18" s="24"/>
      <c r="E18" s="24">
        <v>9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186</v>
      </c>
      <c r="K18" s="48">
        <f t="shared" si="2"/>
        <v>41</v>
      </c>
      <c r="L18" s="45">
        <f t="shared" si="3"/>
        <v>227</v>
      </c>
      <c r="M18" s="49">
        <f t="shared" si="4"/>
        <v>16.600000000000001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13</v>
      </c>
      <c r="B19" s="23" t="s">
        <v>19</v>
      </c>
      <c r="C19" s="24">
        <v>6</v>
      </c>
      <c r="D19" s="24">
        <v>3</v>
      </c>
      <c r="E19" s="24">
        <v>9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2"/>
        <v>80</v>
      </c>
      <c r="K19" s="48">
        <f t="shared" si="2"/>
        <v>100</v>
      </c>
      <c r="L19" s="45">
        <f t="shared" si="3"/>
        <v>180</v>
      </c>
      <c r="M19" s="49">
        <f t="shared" si="4"/>
        <v>13.200000000000001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18</v>
      </c>
      <c r="C20" s="24">
        <v>8</v>
      </c>
      <c r="D20" s="24"/>
      <c r="E20" s="24">
        <v>8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59</v>
      </c>
      <c r="K20" s="48">
        <f t="shared" si="2"/>
        <v>86</v>
      </c>
      <c r="L20" s="45">
        <f t="shared" si="3"/>
        <v>145</v>
      </c>
      <c r="M20" s="49">
        <f t="shared" si="4"/>
        <v>10.6</v>
      </c>
      <c r="N20" s="21"/>
      <c r="O20" s="7"/>
      <c r="P20" s="7"/>
    </row>
    <row r="21" spans="1:19" ht="20.100000000000001" customHeight="1" x14ac:dyDescent="0.15">
      <c r="A21" s="22">
        <f t="shared" si="0"/>
        <v>15</v>
      </c>
      <c r="B21" s="23" t="s">
        <v>22</v>
      </c>
      <c r="C21" s="24">
        <v>8</v>
      </c>
      <c r="D21" s="24"/>
      <c r="E21" s="24">
        <v>8</v>
      </c>
      <c r="F21" s="25">
        <f t="shared" si="1"/>
        <v>0.6</v>
      </c>
      <c r="G21" s="28"/>
      <c r="H21" s="43">
        <v>5</v>
      </c>
      <c r="I21" s="47" t="str">
        <f t="shared" si="2"/>
        <v>フィリピン</v>
      </c>
      <c r="J21" s="48">
        <f t="shared" si="2"/>
        <v>22</v>
      </c>
      <c r="K21" s="48">
        <f t="shared" si="2"/>
        <v>91</v>
      </c>
      <c r="L21" s="45">
        <f t="shared" si="3"/>
        <v>113</v>
      </c>
      <c r="M21" s="49">
        <f t="shared" si="4"/>
        <v>8.3000000000000007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26</v>
      </c>
      <c r="C22" s="24">
        <v>4</v>
      </c>
      <c r="D22" s="24">
        <v>2</v>
      </c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朝鮮</v>
      </c>
      <c r="J22" s="48">
        <f t="shared" si="2"/>
        <v>14</v>
      </c>
      <c r="K22" s="48">
        <f t="shared" si="2"/>
        <v>7</v>
      </c>
      <c r="L22" s="45">
        <f t="shared" si="3"/>
        <v>21</v>
      </c>
      <c r="M22" s="49">
        <f t="shared" si="4"/>
        <v>1.5</v>
      </c>
      <c r="O22" s="7"/>
      <c r="P22" s="7"/>
    </row>
    <row r="23" spans="1:19" ht="20.100000000000001" customHeight="1" x14ac:dyDescent="0.15">
      <c r="A23" s="22">
        <f t="shared" si="0"/>
        <v>18</v>
      </c>
      <c r="B23" s="23" t="s">
        <v>25</v>
      </c>
      <c r="C23" s="24">
        <v>5</v>
      </c>
      <c r="D23" s="24"/>
      <c r="E23" s="24">
        <v>5</v>
      </c>
      <c r="F23" s="25">
        <f t="shared" si="1"/>
        <v>0.4</v>
      </c>
      <c r="G23" s="28"/>
      <c r="H23" s="43">
        <v>7</v>
      </c>
      <c r="I23" s="47" t="str">
        <f t="shared" si="2"/>
        <v>ミャンマー</v>
      </c>
      <c r="J23" s="48">
        <f t="shared" si="2"/>
        <v>11</v>
      </c>
      <c r="K23" s="48">
        <f t="shared" si="2"/>
        <v>9</v>
      </c>
      <c r="L23" s="45">
        <f t="shared" si="3"/>
        <v>20</v>
      </c>
      <c r="M23" s="49">
        <f t="shared" si="4"/>
        <v>1.5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46</v>
      </c>
      <c r="C24" s="24">
        <v>3</v>
      </c>
      <c r="D24" s="24">
        <v>1</v>
      </c>
      <c r="E24" s="24">
        <v>4</v>
      </c>
      <c r="F24" s="25">
        <f t="shared" si="1"/>
        <v>0.3</v>
      </c>
      <c r="G24" s="28"/>
      <c r="H24" s="43">
        <v>8</v>
      </c>
      <c r="I24" s="47" t="str">
        <f t="shared" si="2"/>
        <v>カンボジア</v>
      </c>
      <c r="J24" s="48">
        <f t="shared" si="2"/>
        <v>13</v>
      </c>
      <c r="K24" s="48">
        <f t="shared" si="2"/>
        <v>5</v>
      </c>
      <c r="L24" s="45">
        <f t="shared" si="3"/>
        <v>18</v>
      </c>
      <c r="M24" s="49">
        <f t="shared" si="4"/>
        <v>1.3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27</v>
      </c>
      <c r="C25" s="24">
        <v>4</v>
      </c>
      <c r="D25" s="24"/>
      <c r="E25" s="24">
        <v>4</v>
      </c>
      <c r="F25" s="25">
        <f t="shared" si="1"/>
        <v>0.3</v>
      </c>
      <c r="G25" s="28"/>
      <c r="H25" s="52"/>
      <c r="I25" s="53" t="str">
        <f t="shared" si="2"/>
        <v>パキスタン</v>
      </c>
      <c r="J25" s="54">
        <f t="shared" si="2"/>
        <v>10</v>
      </c>
      <c r="K25" s="54">
        <f t="shared" si="2"/>
        <v>3</v>
      </c>
      <c r="L25" s="45">
        <f t="shared" si="3"/>
        <v>13</v>
      </c>
      <c r="M25" s="49">
        <f t="shared" si="4"/>
        <v>1</v>
      </c>
      <c r="O25" s="7"/>
      <c r="P25" s="7"/>
    </row>
    <row r="26" spans="1:19" ht="20.100000000000001" customHeight="1" x14ac:dyDescent="0.15">
      <c r="A26" s="22">
        <f t="shared" si="0"/>
        <v>19</v>
      </c>
      <c r="B26" s="55" t="s">
        <v>23</v>
      </c>
      <c r="C26" s="24">
        <v>2</v>
      </c>
      <c r="D26" s="24">
        <v>2</v>
      </c>
      <c r="E26" s="24">
        <v>4</v>
      </c>
      <c r="F26" s="25">
        <f t="shared" si="1"/>
        <v>0.3</v>
      </c>
      <c r="G26" s="28"/>
      <c r="H26" s="56"/>
      <c r="I26" s="57" t="s">
        <v>28</v>
      </c>
      <c r="J26" s="58">
        <f>C50-SUM(J17:J25)</f>
        <v>97</v>
      </c>
      <c r="K26" s="58">
        <f>D50-SUM(K17:K25)</f>
        <v>31</v>
      </c>
      <c r="L26" s="59">
        <f>SUM(J26:K26)</f>
        <v>128</v>
      </c>
      <c r="M26" s="60">
        <f t="shared" si="4"/>
        <v>9.4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24</v>
      </c>
      <c r="C27" s="24">
        <v>1</v>
      </c>
      <c r="D27" s="24">
        <v>2</v>
      </c>
      <c r="E27" s="24">
        <v>3</v>
      </c>
      <c r="F27" s="25">
        <f t="shared" si="1"/>
        <v>0.2</v>
      </c>
      <c r="G27" s="61"/>
      <c r="H27" s="29"/>
      <c r="J27" s="62">
        <f>SUM(J17:J26)</f>
        <v>810</v>
      </c>
      <c r="K27" s="62">
        <f>SUM(K17:K26)</f>
        <v>558</v>
      </c>
      <c r="L27" s="62">
        <f>SUM(L17:L26)</f>
        <v>1368</v>
      </c>
      <c r="M27" s="63">
        <f>SUM(M17:M26)</f>
        <v>100.19999999999999</v>
      </c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34</v>
      </c>
      <c r="C28" s="24">
        <v>3</v>
      </c>
      <c r="D28" s="24"/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22</v>
      </c>
      <c r="B29" s="32" t="s">
        <v>33</v>
      </c>
      <c r="C29" s="24">
        <v>2</v>
      </c>
      <c r="D29" s="24">
        <v>1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22</v>
      </c>
      <c r="B30" s="23" t="s">
        <v>30</v>
      </c>
      <c r="C30" s="24">
        <v>2</v>
      </c>
      <c r="D30" s="24">
        <v>1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22</v>
      </c>
      <c r="B31" s="32" t="s">
        <v>12</v>
      </c>
      <c r="C31" s="24">
        <v>1</v>
      </c>
      <c r="D31" s="24">
        <v>2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27</v>
      </c>
      <c r="B32" s="32" t="s">
        <v>60</v>
      </c>
      <c r="C32" s="24">
        <v>2</v>
      </c>
      <c r="D32" s="24"/>
      <c r="E32" s="24">
        <v>2</v>
      </c>
      <c r="F32" s="65">
        <f t="shared" si="1"/>
        <v>0.1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27</v>
      </c>
      <c r="B33" s="23" t="s">
        <v>36</v>
      </c>
      <c r="C33" s="24"/>
      <c r="D33" s="24">
        <v>2</v>
      </c>
      <c r="E33" s="24">
        <v>2</v>
      </c>
      <c r="F33" s="25">
        <f t="shared" si="1"/>
        <v>0.1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27</v>
      </c>
      <c r="B34" s="23" t="s">
        <v>84</v>
      </c>
      <c r="C34" s="24">
        <v>2</v>
      </c>
      <c r="D34" s="24"/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27</v>
      </c>
      <c r="B35" s="23" t="s">
        <v>37</v>
      </c>
      <c r="C35" s="24">
        <v>2</v>
      </c>
      <c r="D35" s="24"/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27</v>
      </c>
      <c r="B36" s="55" t="s">
        <v>85</v>
      </c>
      <c r="C36" s="24"/>
      <c r="D36" s="24">
        <v>2</v>
      </c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27</v>
      </c>
      <c r="B37" s="32" t="s">
        <v>32</v>
      </c>
      <c r="C37" s="24"/>
      <c r="D37" s="24">
        <v>2</v>
      </c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27</v>
      </c>
      <c r="B38" s="23" t="s">
        <v>31</v>
      </c>
      <c r="C38" s="24">
        <v>1</v>
      </c>
      <c r="D38" s="24">
        <v>1</v>
      </c>
      <c r="E38" s="24">
        <v>2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38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93</v>
      </c>
      <c r="C40" s="24">
        <v>1</v>
      </c>
      <c r="D40" s="24"/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50</v>
      </c>
      <c r="C41" s="24"/>
      <c r="D41" s="24">
        <v>1</v>
      </c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40</v>
      </c>
      <c r="C42" s="24"/>
      <c r="D42" s="24">
        <v>1</v>
      </c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39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59</v>
      </c>
      <c r="C44" s="24">
        <v>1</v>
      </c>
      <c r="D44" s="24"/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94</v>
      </c>
      <c r="C45" s="24">
        <v>1</v>
      </c>
      <c r="D45" s="24"/>
      <c r="E45" s="24">
        <v>1</v>
      </c>
      <c r="F45" s="65">
        <f>ROUND(E45/$E$50,3)*100</f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35</v>
      </c>
      <c r="C46" s="24"/>
      <c r="D46" s="24">
        <v>1</v>
      </c>
      <c r="E46" s="24">
        <v>1</v>
      </c>
      <c r="F46" s="65">
        <f>ROUND(E46/$E$50,3)*100</f>
        <v>0.1</v>
      </c>
      <c r="G46" s="61"/>
      <c r="H46" s="29"/>
      <c r="J46" s="62"/>
      <c r="K46" s="62"/>
      <c r="L46" s="62"/>
      <c r="M46" s="63"/>
    </row>
    <row r="47" spans="1:13" ht="16.5" x14ac:dyDescent="0.15">
      <c r="A47" s="22"/>
      <c r="B47" s="23" t="s">
        <v>86</v>
      </c>
      <c r="C47" s="24"/>
      <c r="D47" s="24">
        <v>1</v>
      </c>
      <c r="E47" s="24">
        <v>1</v>
      </c>
      <c r="F47" s="65">
        <f>ROUND(E47/$E$50,3)*100</f>
        <v>0.1</v>
      </c>
      <c r="G47" s="61"/>
      <c r="H47" s="29"/>
      <c r="J47" s="62"/>
      <c r="K47" s="62"/>
      <c r="L47" s="62"/>
      <c r="M47" s="63"/>
    </row>
    <row r="48" spans="1:13" ht="16.5" x14ac:dyDescent="0.15">
      <c r="A48" s="22"/>
      <c r="B48" s="23" t="s">
        <v>95</v>
      </c>
      <c r="C48" s="24">
        <v>1</v>
      </c>
      <c r="D48" s="24"/>
      <c r="E48" s="24">
        <v>1</v>
      </c>
      <c r="F48" s="65">
        <f>ROUND(E48/$E$50,3)*100</f>
        <v>0.1</v>
      </c>
      <c r="G48" s="61"/>
      <c r="H48" s="29"/>
      <c r="J48" s="62"/>
      <c r="K48" s="62"/>
      <c r="L48" s="62"/>
      <c r="M48" s="63"/>
    </row>
    <row r="49" spans="1:29" ht="16.5" x14ac:dyDescent="0.15">
      <c r="A49" s="22"/>
      <c r="B49" s="23" t="s">
        <v>44</v>
      </c>
      <c r="C49" s="24">
        <v>1</v>
      </c>
      <c r="D49" s="24"/>
      <c r="E49" s="24">
        <v>1</v>
      </c>
      <c r="F49" s="65">
        <f>ROUND(E49/$E$50,3)*100</f>
        <v>0.1</v>
      </c>
      <c r="G49" s="61"/>
      <c r="H49" s="29"/>
      <c r="J49" s="62"/>
      <c r="K49" s="62"/>
      <c r="L49" s="62"/>
      <c r="M49" s="63"/>
    </row>
    <row r="50" spans="1:29" ht="20.100000000000001" customHeight="1" x14ac:dyDescent="0.15">
      <c r="A50" s="66"/>
      <c r="B50" s="55" t="s">
        <v>41</v>
      </c>
      <c r="C50" s="67">
        <f>SUM(C6:C49)</f>
        <v>810</v>
      </c>
      <c r="D50" s="67">
        <f>SUM(D6:D49)</f>
        <v>558</v>
      </c>
      <c r="E50" s="67">
        <f>SUM(E6:E49)</f>
        <v>1368</v>
      </c>
      <c r="F50" s="68">
        <f>SUM(F6:F49)</f>
        <v>100.09999999999989</v>
      </c>
      <c r="G50" s="61"/>
      <c r="H50" s="29"/>
      <c r="I50" s="31" t="s">
        <v>42</v>
      </c>
      <c r="J50" s="62"/>
      <c r="K50" s="62"/>
      <c r="L50" s="62"/>
      <c r="M50" s="63"/>
    </row>
    <row r="51" spans="1:29" ht="18" customHeight="1" x14ac:dyDescent="0.15">
      <c r="A51" s="28"/>
      <c r="B51" s="26"/>
      <c r="C51" s="69"/>
      <c r="D51" s="69"/>
      <c r="E51" s="19"/>
      <c r="F51" s="28"/>
      <c r="G51" s="66"/>
      <c r="H51" s="29"/>
      <c r="I51" s="70" t="s">
        <v>43</v>
      </c>
      <c r="J51" s="50"/>
      <c r="K51" s="50"/>
      <c r="L51" s="50"/>
      <c r="M51" s="50"/>
    </row>
    <row r="52" spans="1:29" ht="18" customHeight="1" x14ac:dyDescent="0.15">
      <c r="A52" s="28"/>
      <c r="B52" s="26"/>
      <c r="C52" s="69"/>
      <c r="D52" s="69"/>
      <c r="E52" s="19"/>
      <c r="F52" s="28"/>
      <c r="G52" s="28"/>
      <c r="H52" s="29"/>
      <c r="I52" s="70" t="s">
        <v>55</v>
      </c>
      <c r="J52" s="50"/>
      <c r="K52" s="50"/>
      <c r="L52" s="50"/>
      <c r="M52" s="50"/>
    </row>
    <row r="53" spans="1:29" ht="18" customHeight="1" x14ac:dyDescent="0.15">
      <c r="A53" s="28"/>
      <c r="B53" s="26"/>
      <c r="C53" s="69"/>
      <c r="D53" s="69"/>
      <c r="E53" s="19"/>
      <c r="F53" s="28"/>
      <c r="G53" s="28"/>
      <c r="H53" s="29"/>
      <c r="V53" s="71"/>
      <c r="W53" s="71"/>
      <c r="X53" s="71"/>
      <c r="Y53" s="71"/>
      <c r="Z53" s="71"/>
      <c r="AA53" s="71"/>
      <c r="AB53" s="71"/>
      <c r="AC53" s="71"/>
    </row>
    <row r="54" spans="1:29" ht="18" customHeight="1" x14ac:dyDescent="0.15">
      <c r="A54" s="28"/>
      <c r="B54" s="72"/>
      <c r="C54" s="69"/>
      <c r="D54" s="69"/>
      <c r="E54" s="19"/>
      <c r="F54" s="28"/>
      <c r="G54" s="28"/>
      <c r="H54" s="29"/>
      <c r="Q54" s="71"/>
      <c r="R54" s="71"/>
      <c r="S54" s="71"/>
      <c r="T54" s="71"/>
      <c r="U54" s="71"/>
    </row>
    <row r="55" spans="1:29" ht="18" customHeight="1" x14ac:dyDescent="0.15">
      <c r="A55" s="66"/>
      <c r="B55" s="72"/>
      <c r="C55" s="69"/>
      <c r="D55" s="69"/>
      <c r="E55" s="69"/>
      <c r="F55" s="66"/>
      <c r="G55" s="28"/>
      <c r="H55" s="29"/>
    </row>
    <row r="56" spans="1:29" ht="18" customHeight="1" x14ac:dyDescent="0.15">
      <c r="A56" s="73"/>
      <c r="C56" s="73"/>
      <c r="D56" s="73"/>
      <c r="E56" s="73"/>
      <c r="F56" s="73"/>
      <c r="G56" s="66"/>
      <c r="H56" s="29"/>
    </row>
    <row r="57" spans="1:29" ht="18" customHeight="1" x14ac:dyDescent="0.15">
      <c r="G57" s="73"/>
      <c r="H57" s="74"/>
    </row>
    <row r="58" spans="1:29" ht="11.25" customHeight="1" x14ac:dyDescent="0.15">
      <c r="H58" s="73"/>
      <c r="N58" s="73"/>
      <c r="O58" s="73"/>
      <c r="P58" s="73"/>
      <c r="Q58" s="73"/>
    </row>
    <row r="60" spans="1:29" x14ac:dyDescent="0.15">
      <c r="I60" s="73"/>
      <c r="J60" s="73"/>
      <c r="K60" s="73"/>
      <c r="L60" s="73"/>
      <c r="M60" s="73"/>
    </row>
    <row r="63" spans="1:29" x14ac:dyDescent="0.15">
      <c r="E63" s="75"/>
    </row>
    <row r="68" spans="11:11" x14ac:dyDescent="0.15">
      <c r="K68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J43" sqref="J4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96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4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97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98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309</v>
      </c>
      <c r="D6" s="24">
        <v>179</v>
      </c>
      <c r="E6" s="24">
        <v>488</v>
      </c>
      <c r="F6" s="25">
        <f>ROUND(E6/$E$48,3)*100</f>
        <v>36.199999999999996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178</v>
      </c>
      <c r="D7" s="24">
        <v>42</v>
      </c>
      <c r="E7" s="24">
        <v>220</v>
      </c>
      <c r="F7" s="25">
        <f t="shared" ref="F7:F44" si="1">ROUND(E7/$E$48,3)*100</f>
        <v>16.3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79</v>
      </c>
      <c r="D8" s="24">
        <v>100</v>
      </c>
      <c r="E8" s="24">
        <v>179</v>
      </c>
      <c r="F8" s="25">
        <f t="shared" si="1"/>
        <v>13.3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53</v>
      </c>
      <c r="D9" s="24">
        <v>81</v>
      </c>
      <c r="E9" s="24">
        <v>134</v>
      </c>
      <c r="F9" s="25">
        <f t="shared" si="1"/>
        <v>9.9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24</v>
      </c>
      <c r="D10" s="24">
        <v>93</v>
      </c>
      <c r="E10" s="24">
        <v>117</v>
      </c>
      <c r="F10" s="25">
        <f t="shared" si="1"/>
        <v>8.6999999999999993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13</v>
      </c>
      <c r="C11" s="24">
        <v>19</v>
      </c>
      <c r="D11" s="24">
        <v>11</v>
      </c>
      <c r="E11" s="24">
        <v>30</v>
      </c>
      <c r="F11" s="25">
        <f t="shared" si="1"/>
        <v>2.1999999999999997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14</v>
      </c>
      <c r="D12" s="24">
        <v>7</v>
      </c>
      <c r="E12" s="24">
        <v>21</v>
      </c>
      <c r="F12" s="25">
        <f t="shared" si="1"/>
        <v>1.6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15</v>
      </c>
      <c r="C13" s="24">
        <v>13</v>
      </c>
      <c r="D13" s="24">
        <v>6</v>
      </c>
      <c r="E13" s="24">
        <v>19</v>
      </c>
      <c r="F13" s="25">
        <f t="shared" si="1"/>
        <v>1.4000000000000001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17</v>
      </c>
      <c r="C14" s="34">
        <v>13</v>
      </c>
      <c r="D14" s="34">
        <v>3</v>
      </c>
      <c r="E14" s="34">
        <v>16</v>
      </c>
      <c r="F14" s="25">
        <f t="shared" si="1"/>
        <v>1.2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21</v>
      </c>
      <c r="C15" s="38">
        <v>7</v>
      </c>
      <c r="D15" s="38">
        <v>3</v>
      </c>
      <c r="E15" s="38">
        <v>10</v>
      </c>
      <c r="F15" s="25">
        <f t="shared" si="1"/>
        <v>0.70000000000000007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10</v>
      </c>
      <c r="B16" s="32" t="s">
        <v>29</v>
      </c>
      <c r="C16" s="24">
        <v>10</v>
      </c>
      <c r="D16" s="24"/>
      <c r="E16" s="24">
        <v>10</v>
      </c>
      <c r="F16" s="25">
        <f t="shared" si="1"/>
        <v>0.70000000000000007</v>
      </c>
      <c r="G16" s="28"/>
      <c r="H16" s="39" t="s">
        <v>99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100</v>
      </c>
      <c r="N16" s="21"/>
      <c r="O16" s="4"/>
      <c r="P16" s="7"/>
    </row>
    <row r="17" spans="1:19" ht="20.100000000000001" customHeight="1" thickTop="1" x14ac:dyDescent="0.15">
      <c r="A17" s="22">
        <f t="shared" si="0"/>
        <v>10</v>
      </c>
      <c r="B17" s="23" t="s">
        <v>16</v>
      </c>
      <c r="C17" s="24">
        <v>7</v>
      </c>
      <c r="D17" s="24">
        <v>3</v>
      </c>
      <c r="E17" s="24">
        <v>10</v>
      </c>
      <c r="F17" s="25">
        <f t="shared" si="1"/>
        <v>0.70000000000000007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309</v>
      </c>
      <c r="K17" s="45">
        <f t="shared" si="2"/>
        <v>179</v>
      </c>
      <c r="L17" s="45">
        <f t="shared" ref="L17:L25" si="3">J17+K17</f>
        <v>488</v>
      </c>
      <c r="M17" s="46">
        <f t="shared" ref="M17:M26" si="4">ROUND(L17/$E$48,3)*100</f>
        <v>36.199999999999996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20</v>
      </c>
      <c r="C18" s="24">
        <v>9</v>
      </c>
      <c r="D18" s="24"/>
      <c r="E18" s="24">
        <v>9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178</v>
      </c>
      <c r="K18" s="48">
        <f t="shared" si="2"/>
        <v>42</v>
      </c>
      <c r="L18" s="45">
        <f t="shared" si="3"/>
        <v>220</v>
      </c>
      <c r="M18" s="49">
        <f t="shared" si="4"/>
        <v>16.3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13</v>
      </c>
      <c r="B19" s="23" t="s">
        <v>19</v>
      </c>
      <c r="C19" s="24">
        <v>6</v>
      </c>
      <c r="D19" s="24">
        <v>3</v>
      </c>
      <c r="E19" s="24">
        <v>9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2"/>
        <v>79</v>
      </c>
      <c r="K19" s="48">
        <f t="shared" si="2"/>
        <v>100</v>
      </c>
      <c r="L19" s="45">
        <f t="shared" si="3"/>
        <v>179</v>
      </c>
      <c r="M19" s="49">
        <f t="shared" si="4"/>
        <v>13.3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18</v>
      </c>
      <c r="C20" s="24">
        <v>8</v>
      </c>
      <c r="D20" s="24"/>
      <c r="E20" s="24">
        <v>8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53</v>
      </c>
      <c r="K20" s="48">
        <f t="shared" si="2"/>
        <v>81</v>
      </c>
      <c r="L20" s="45">
        <f t="shared" si="3"/>
        <v>134</v>
      </c>
      <c r="M20" s="49">
        <f t="shared" si="4"/>
        <v>9.9</v>
      </c>
      <c r="N20" s="21"/>
      <c r="O20" s="7"/>
      <c r="P20" s="7"/>
    </row>
    <row r="21" spans="1:19" ht="20.100000000000001" customHeight="1" x14ac:dyDescent="0.15">
      <c r="A21" s="22">
        <f t="shared" si="0"/>
        <v>16</v>
      </c>
      <c r="B21" s="23" t="s">
        <v>22</v>
      </c>
      <c r="C21" s="24">
        <v>7</v>
      </c>
      <c r="D21" s="24"/>
      <c r="E21" s="24">
        <v>7</v>
      </c>
      <c r="F21" s="25">
        <f t="shared" si="1"/>
        <v>0.5</v>
      </c>
      <c r="G21" s="28"/>
      <c r="H21" s="43">
        <v>5</v>
      </c>
      <c r="I21" s="47" t="str">
        <f t="shared" si="2"/>
        <v>フィリピン</v>
      </c>
      <c r="J21" s="48">
        <f t="shared" si="2"/>
        <v>24</v>
      </c>
      <c r="K21" s="48">
        <f t="shared" si="2"/>
        <v>93</v>
      </c>
      <c r="L21" s="45">
        <f t="shared" si="3"/>
        <v>117</v>
      </c>
      <c r="M21" s="49">
        <f t="shared" si="4"/>
        <v>8.6999999999999993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26</v>
      </c>
      <c r="C22" s="24">
        <v>4</v>
      </c>
      <c r="D22" s="24">
        <v>2</v>
      </c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ミャンマー</v>
      </c>
      <c r="J22" s="48">
        <f t="shared" si="2"/>
        <v>19</v>
      </c>
      <c r="K22" s="48">
        <f t="shared" si="2"/>
        <v>11</v>
      </c>
      <c r="L22" s="45">
        <f t="shared" si="3"/>
        <v>30</v>
      </c>
      <c r="M22" s="49">
        <f t="shared" si="4"/>
        <v>2.1999999999999997</v>
      </c>
      <c r="O22" s="7"/>
      <c r="P22" s="7"/>
    </row>
    <row r="23" spans="1:19" ht="20.100000000000001" customHeight="1" x14ac:dyDescent="0.15">
      <c r="A23" s="22">
        <f t="shared" si="0"/>
        <v>18</v>
      </c>
      <c r="B23" s="23" t="s">
        <v>46</v>
      </c>
      <c r="C23" s="24">
        <v>3</v>
      </c>
      <c r="D23" s="24">
        <v>1</v>
      </c>
      <c r="E23" s="24">
        <v>4</v>
      </c>
      <c r="F23" s="25">
        <f t="shared" si="1"/>
        <v>0.3</v>
      </c>
      <c r="G23" s="28"/>
      <c r="H23" s="43">
        <v>7</v>
      </c>
      <c r="I23" s="47" t="str">
        <f t="shared" si="2"/>
        <v>朝鮮</v>
      </c>
      <c r="J23" s="48">
        <f t="shared" si="2"/>
        <v>14</v>
      </c>
      <c r="K23" s="48">
        <f t="shared" si="2"/>
        <v>7</v>
      </c>
      <c r="L23" s="45">
        <f t="shared" si="3"/>
        <v>21</v>
      </c>
      <c r="M23" s="49">
        <f t="shared" si="4"/>
        <v>1.6</v>
      </c>
      <c r="O23" s="7"/>
      <c r="P23" s="7"/>
    </row>
    <row r="24" spans="1:19" ht="20.100000000000001" customHeight="1" x14ac:dyDescent="0.15">
      <c r="A24" s="22">
        <f t="shared" si="0"/>
        <v>18</v>
      </c>
      <c r="B24" s="23" t="s">
        <v>23</v>
      </c>
      <c r="C24" s="24">
        <v>2</v>
      </c>
      <c r="D24" s="24">
        <v>2</v>
      </c>
      <c r="E24" s="24">
        <v>4</v>
      </c>
      <c r="F24" s="25">
        <f t="shared" si="1"/>
        <v>0.3</v>
      </c>
      <c r="G24" s="28"/>
      <c r="H24" s="43">
        <v>8</v>
      </c>
      <c r="I24" s="47" t="str">
        <f t="shared" si="2"/>
        <v>カンボジア</v>
      </c>
      <c r="J24" s="48">
        <f t="shared" si="2"/>
        <v>13</v>
      </c>
      <c r="K24" s="48">
        <f t="shared" si="2"/>
        <v>6</v>
      </c>
      <c r="L24" s="45">
        <f t="shared" si="3"/>
        <v>19</v>
      </c>
      <c r="M24" s="49">
        <f t="shared" si="4"/>
        <v>1.4000000000000001</v>
      </c>
      <c r="O24" s="7"/>
      <c r="P24" s="7"/>
    </row>
    <row r="25" spans="1:19" ht="20.100000000000001" customHeight="1" x14ac:dyDescent="0.15">
      <c r="A25" s="22">
        <f t="shared" si="0"/>
        <v>18</v>
      </c>
      <c r="B25" s="23" t="s">
        <v>27</v>
      </c>
      <c r="C25" s="24">
        <v>4</v>
      </c>
      <c r="D25" s="24"/>
      <c r="E25" s="24">
        <v>4</v>
      </c>
      <c r="F25" s="25">
        <f t="shared" si="1"/>
        <v>0.3</v>
      </c>
      <c r="G25" s="28"/>
      <c r="H25" s="52"/>
      <c r="I25" s="53" t="str">
        <f t="shared" si="2"/>
        <v>パキスタン</v>
      </c>
      <c r="J25" s="54">
        <f t="shared" si="2"/>
        <v>13</v>
      </c>
      <c r="K25" s="54">
        <f t="shared" si="2"/>
        <v>3</v>
      </c>
      <c r="L25" s="45">
        <f t="shared" si="3"/>
        <v>16</v>
      </c>
      <c r="M25" s="49">
        <f t="shared" si="4"/>
        <v>1.2</v>
      </c>
      <c r="O25" s="7"/>
      <c r="P25" s="7"/>
    </row>
    <row r="26" spans="1:19" ht="20.100000000000001" customHeight="1" x14ac:dyDescent="0.15">
      <c r="A26" s="22">
        <f t="shared" si="0"/>
        <v>18</v>
      </c>
      <c r="B26" s="55" t="s">
        <v>25</v>
      </c>
      <c r="C26" s="24">
        <v>4</v>
      </c>
      <c r="D26" s="24"/>
      <c r="E26" s="24">
        <v>4</v>
      </c>
      <c r="F26" s="25">
        <f t="shared" si="1"/>
        <v>0.3</v>
      </c>
      <c r="G26" s="28"/>
      <c r="H26" s="56"/>
      <c r="I26" s="57" t="s">
        <v>28</v>
      </c>
      <c r="J26" s="58">
        <f>C48-SUM(J17:J25)</f>
        <v>95</v>
      </c>
      <c r="K26" s="58">
        <f>D48-SUM(K17:K25)</f>
        <v>30</v>
      </c>
      <c r="L26" s="59">
        <f>SUM(J26:K26)</f>
        <v>125</v>
      </c>
      <c r="M26" s="60">
        <f t="shared" si="4"/>
        <v>9.3000000000000007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24</v>
      </c>
      <c r="C27" s="24">
        <v>1</v>
      </c>
      <c r="D27" s="24">
        <v>2</v>
      </c>
      <c r="E27" s="24">
        <v>3</v>
      </c>
      <c r="F27" s="25">
        <f t="shared" si="1"/>
        <v>0.2</v>
      </c>
      <c r="G27" s="61"/>
      <c r="H27" s="29"/>
      <c r="J27" s="62">
        <f>SUM(J17:J26)</f>
        <v>797</v>
      </c>
      <c r="K27" s="62">
        <f>SUM(K17:K26)</f>
        <v>552</v>
      </c>
      <c r="L27" s="62">
        <f>SUM(L17:L26)</f>
        <v>1349</v>
      </c>
      <c r="M27" s="63">
        <f>SUM(M17:M26)</f>
        <v>100.10000000000001</v>
      </c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36</v>
      </c>
      <c r="C28" s="24"/>
      <c r="D28" s="24">
        <v>3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22</v>
      </c>
      <c r="B29" s="32" t="s">
        <v>30</v>
      </c>
      <c r="C29" s="24">
        <v>2</v>
      </c>
      <c r="D29" s="24">
        <v>1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22</v>
      </c>
      <c r="B30" s="23" t="s">
        <v>84</v>
      </c>
      <c r="C30" s="24">
        <v>3</v>
      </c>
      <c r="D30" s="24"/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22</v>
      </c>
      <c r="B31" s="32" t="s">
        <v>34</v>
      </c>
      <c r="C31" s="24">
        <v>3</v>
      </c>
      <c r="D31" s="24"/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22</v>
      </c>
      <c r="B32" s="32" t="s">
        <v>33</v>
      </c>
      <c r="C32" s="24">
        <v>2</v>
      </c>
      <c r="D32" s="24">
        <v>1</v>
      </c>
      <c r="E32" s="24">
        <v>3</v>
      </c>
      <c r="F32" s="65">
        <f t="shared" si="1"/>
        <v>0.2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22</v>
      </c>
      <c r="B33" s="23" t="s">
        <v>12</v>
      </c>
      <c r="C33" s="24">
        <v>1</v>
      </c>
      <c r="D33" s="24">
        <v>2</v>
      </c>
      <c r="E33" s="24">
        <v>3</v>
      </c>
      <c r="F33" s="25">
        <f t="shared" si="1"/>
        <v>0.2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29</v>
      </c>
      <c r="B34" s="23" t="s">
        <v>32</v>
      </c>
      <c r="C34" s="24"/>
      <c r="D34" s="24">
        <v>2</v>
      </c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29</v>
      </c>
      <c r="B35" s="23" t="s">
        <v>60</v>
      </c>
      <c r="C35" s="24">
        <v>2</v>
      </c>
      <c r="D35" s="24"/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29</v>
      </c>
      <c r="B36" s="55" t="s">
        <v>95</v>
      </c>
      <c r="C36" s="24">
        <v>2</v>
      </c>
      <c r="D36" s="24"/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29</v>
      </c>
      <c r="B37" s="32" t="s">
        <v>37</v>
      </c>
      <c r="C37" s="24">
        <v>2</v>
      </c>
      <c r="D37" s="24"/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29</v>
      </c>
      <c r="B38" s="23" t="s">
        <v>31</v>
      </c>
      <c r="C38" s="24">
        <v>1</v>
      </c>
      <c r="D38" s="24">
        <v>1</v>
      </c>
      <c r="E38" s="24">
        <v>2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40</v>
      </c>
      <c r="C39" s="24"/>
      <c r="D39" s="24">
        <v>1</v>
      </c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86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44</v>
      </c>
      <c r="C41" s="24">
        <v>1</v>
      </c>
      <c r="D41" s="24"/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59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39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35</v>
      </c>
      <c r="C44" s="24"/>
      <c r="D44" s="24">
        <v>1</v>
      </c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93</v>
      </c>
      <c r="C45" s="24">
        <v>1</v>
      </c>
      <c r="D45" s="24"/>
      <c r="E45" s="24">
        <v>1</v>
      </c>
      <c r="F45" s="65">
        <f>ROUND(E45/$E$48,3)*100</f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50</v>
      </c>
      <c r="C46" s="24"/>
      <c r="D46" s="24">
        <v>1</v>
      </c>
      <c r="E46" s="24">
        <v>1</v>
      </c>
      <c r="F46" s="65">
        <f>ROUND(E46/$E$48,3)*100</f>
        <v>0.1</v>
      </c>
      <c r="G46" s="61"/>
      <c r="H46" s="29"/>
      <c r="J46" s="62"/>
      <c r="K46" s="62"/>
      <c r="L46" s="62"/>
      <c r="M46" s="63"/>
    </row>
    <row r="47" spans="1:13" ht="16.5" x14ac:dyDescent="0.15">
      <c r="A47" s="22"/>
      <c r="B47" s="23" t="s">
        <v>38</v>
      </c>
      <c r="C47" s="24">
        <v>1</v>
      </c>
      <c r="D47" s="24"/>
      <c r="E47" s="24">
        <v>1</v>
      </c>
      <c r="F47" s="65">
        <f>ROUND(E47/$E$48,3)*100</f>
        <v>0.1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SUM(C6:C47)</f>
        <v>797</v>
      </c>
      <c r="D48" s="67">
        <f>SUM(D6:D47)</f>
        <v>552</v>
      </c>
      <c r="E48" s="67">
        <f>SUM(E6:E47)</f>
        <v>1349</v>
      </c>
      <c r="F48" s="68">
        <f>SUM(F6:F47)</f>
        <v>99.799999999999955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101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B1" zoomScale="85" zoomScaleNormal="85" workbookViewId="0">
      <selection activeCell="S20" sqref="S20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102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49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103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294</v>
      </c>
      <c r="D6" s="24">
        <v>173</v>
      </c>
      <c r="E6" s="24">
        <v>467</v>
      </c>
      <c r="F6" s="25">
        <f>ROUND(E6/$E$48,3)*100</f>
        <v>34.9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175</v>
      </c>
      <c r="D7" s="24">
        <v>42</v>
      </c>
      <c r="E7" s="24">
        <v>217</v>
      </c>
      <c r="F7" s="25">
        <f t="shared" ref="F7:F44" si="1">ROUND(E7/$E$48,3)*100</f>
        <v>16.2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79</v>
      </c>
      <c r="D8" s="24">
        <v>99</v>
      </c>
      <c r="E8" s="24">
        <v>178</v>
      </c>
      <c r="F8" s="25">
        <f t="shared" si="1"/>
        <v>13.3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52</v>
      </c>
      <c r="D9" s="24">
        <v>81</v>
      </c>
      <c r="E9" s="24">
        <v>133</v>
      </c>
      <c r="F9" s="25">
        <f t="shared" si="1"/>
        <v>9.9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25</v>
      </c>
      <c r="D10" s="24">
        <v>91</v>
      </c>
      <c r="E10" s="24">
        <v>116</v>
      </c>
      <c r="F10" s="25">
        <f t="shared" si="1"/>
        <v>8.6999999999999993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13</v>
      </c>
      <c r="C11" s="24">
        <v>25</v>
      </c>
      <c r="D11" s="24">
        <v>13</v>
      </c>
      <c r="E11" s="24">
        <v>38</v>
      </c>
      <c r="F11" s="25">
        <f t="shared" si="1"/>
        <v>2.8000000000000003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15</v>
      </c>
      <c r="D12" s="24">
        <v>7</v>
      </c>
      <c r="E12" s="24">
        <v>22</v>
      </c>
      <c r="F12" s="25">
        <f t="shared" si="1"/>
        <v>1.6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17</v>
      </c>
      <c r="C13" s="24">
        <v>16</v>
      </c>
      <c r="D13" s="24">
        <v>3</v>
      </c>
      <c r="E13" s="24">
        <v>19</v>
      </c>
      <c r="F13" s="25">
        <f t="shared" si="1"/>
        <v>1.4000000000000001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15</v>
      </c>
      <c r="C14" s="34">
        <v>12</v>
      </c>
      <c r="D14" s="34">
        <v>6</v>
      </c>
      <c r="E14" s="34">
        <v>18</v>
      </c>
      <c r="F14" s="25">
        <f t="shared" si="1"/>
        <v>1.3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16</v>
      </c>
      <c r="C15" s="38">
        <v>9</v>
      </c>
      <c r="D15" s="38">
        <v>3</v>
      </c>
      <c r="E15" s="38">
        <v>12</v>
      </c>
      <c r="F15" s="25">
        <f t="shared" si="1"/>
        <v>0.89999999999999991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11</v>
      </c>
      <c r="B16" s="32" t="s">
        <v>21</v>
      </c>
      <c r="C16" s="24">
        <v>8</v>
      </c>
      <c r="D16" s="24">
        <v>3</v>
      </c>
      <c r="E16" s="24">
        <v>11</v>
      </c>
      <c r="F16" s="25">
        <f t="shared" si="1"/>
        <v>0.8</v>
      </c>
      <c r="G16" s="28"/>
      <c r="H16" s="39" t="s">
        <v>104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105</v>
      </c>
      <c r="N16" s="21"/>
      <c r="O16" s="4"/>
      <c r="P16" s="7"/>
    </row>
    <row r="17" spans="1:19" ht="20.100000000000001" customHeight="1" thickTop="1" x14ac:dyDescent="0.15">
      <c r="A17" s="22">
        <f t="shared" si="0"/>
        <v>11</v>
      </c>
      <c r="B17" s="23" t="s">
        <v>29</v>
      </c>
      <c r="C17" s="24">
        <v>11</v>
      </c>
      <c r="D17" s="24"/>
      <c r="E17" s="24">
        <v>11</v>
      </c>
      <c r="F17" s="25">
        <f t="shared" si="1"/>
        <v>0.8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294</v>
      </c>
      <c r="K17" s="45">
        <f t="shared" si="2"/>
        <v>173</v>
      </c>
      <c r="L17" s="45">
        <f t="shared" ref="L17:L25" si="3">J17+K17</f>
        <v>467</v>
      </c>
      <c r="M17" s="46">
        <f t="shared" ref="M17:M26" si="4">ROUND(L17/$E$48,3)*100</f>
        <v>34.9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20</v>
      </c>
      <c r="C18" s="24">
        <v>9</v>
      </c>
      <c r="D18" s="24"/>
      <c r="E18" s="24">
        <v>9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175</v>
      </c>
      <c r="K18" s="48">
        <f t="shared" si="2"/>
        <v>42</v>
      </c>
      <c r="L18" s="45">
        <f t="shared" si="3"/>
        <v>217</v>
      </c>
      <c r="M18" s="49">
        <f t="shared" si="4"/>
        <v>16.2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13</v>
      </c>
      <c r="B19" s="23" t="s">
        <v>19</v>
      </c>
      <c r="C19" s="24">
        <v>6</v>
      </c>
      <c r="D19" s="24">
        <v>3</v>
      </c>
      <c r="E19" s="24">
        <v>9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2"/>
        <v>79</v>
      </c>
      <c r="K19" s="48">
        <f t="shared" si="2"/>
        <v>99</v>
      </c>
      <c r="L19" s="45">
        <f t="shared" si="3"/>
        <v>178</v>
      </c>
      <c r="M19" s="49">
        <f t="shared" si="4"/>
        <v>13.3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22</v>
      </c>
      <c r="C20" s="24">
        <v>8</v>
      </c>
      <c r="D20" s="24"/>
      <c r="E20" s="24">
        <v>8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2"/>
        <v>52</v>
      </c>
      <c r="K20" s="48">
        <f t="shared" si="2"/>
        <v>81</v>
      </c>
      <c r="L20" s="45">
        <f t="shared" si="3"/>
        <v>133</v>
      </c>
      <c r="M20" s="49">
        <f t="shared" si="4"/>
        <v>9.9</v>
      </c>
      <c r="N20" s="21"/>
      <c r="O20" s="7"/>
      <c r="P20" s="7"/>
    </row>
    <row r="21" spans="1:19" ht="20.100000000000001" customHeight="1" x14ac:dyDescent="0.15">
      <c r="A21" s="22">
        <f t="shared" si="0"/>
        <v>16</v>
      </c>
      <c r="B21" s="23" t="s">
        <v>18</v>
      </c>
      <c r="C21" s="24">
        <v>7</v>
      </c>
      <c r="D21" s="24"/>
      <c r="E21" s="24">
        <v>7</v>
      </c>
      <c r="F21" s="25">
        <f t="shared" si="1"/>
        <v>0.5</v>
      </c>
      <c r="G21" s="28"/>
      <c r="H21" s="43">
        <v>5</v>
      </c>
      <c r="I21" s="47" t="str">
        <f t="shared" si="2"/>
        <v>フィリピン</v>
      </c>
      <c r="J21" s="48">
        <f t="shared" si="2"/>
        <v>25</v>
      </c>
      <c r="K21" s="48">
        <f t="shared" si="2"/>
        <v>91</v>
      </c>
      <c r="L21" s="45">
        <f t="shared" si="3"/>
        <v>116</v>
      </c>
      <c r="M21" s="49">
        <f t="shared" si="4"/>
        <v>8.6999999999999993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26</v>
      </c>
      <c r="C22" s="24">
        <v>4</v>
      </c>
      <c r="D22" s="24">
        <v>2</v>
      </c>
      <c r="E22" s="24">
        <v>6</v>
      </c>
      <c r="F22" s="25">
        <f t="shared" si="1"/>
        <v>0.4</v>
      </c>
      <c r="G22" s="28"/>
      <c r="H22" s="43">
        <v>6</v>
      </c>
      <c r="I22" s="47" t="str">
        <f t="shared" si="2"/>
        <v>ミャンマー</v>
      </c>
      <c r="J22" s="48">
        <f t="shared" si="2"/>
        <v>25</v>
      </c>
      <c r="K22" s="48">
        <f t="shared" si="2"/>
        <v>13</v>
      </c>
      <c r="L22" s="45">
        <f t="shared" si="3"/>
        <v>38</v>
      </c>
      <c r="M22" s="49">
        <f t="shared" si="4"/>
        <v>2.8000000000000003</v>
      </c>
      <c r="O22" s="7"/>
      <c r="P22" s="7"/>
    </row>
    <row r="23" spans="1:19" ht="20.100000000000001" customHeight="1" x14ac:dyDescent="0.15">
      <c r="A23" s="22">
        <f t="shared" si="0"/>
        <v>18</v>
      </c>
      <c r="B23" s="23" t="s">
        <v>46</v>
      </c>
      <c r="C23" s="24">
        <v>4</v>
      </c>
      <c r="D23" s="24">
        <v>1</v>
      </c>
      <c r="E23" s="24">
        <v>5</v>
      </c>
      <c r="F23" s="25">
        <f t="shared" si="1"/>
        <v>0.4</v>
      </c>
      <c r="G23" s="28"/>
      <c r="H23" s="43">
        <v>7</v>
      </c>
      <c r="I23" s="47" t="str">
        <f t="shared" si="2"/>
        <v>朝鮮</v>
      </c>
      <c r="J23" s="48">
        <f t="shared" si="2"/>
        <v>15</v>
      </c>
      <c r="K23" s="48">
        <f t="shared" si="2"/>
        <v>7</v>
      </c>
      <c r="L23" s="45">
        <f t="shared" si="3"/>
        <v>22</v>
      </c>
      <c r="M23" s="49">
        <f t="shared" si="4"/>
        <v>1.6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25</v>
      </c>
      <c r="C24" s="24">
        <v>4</v>
      </c>
      <c r="D24" s="24"/>
      <c r="E24" s="24">
        <v>4</v>
      </c>
      <c r="F24" s="25">
        <f t="shared" si="1"/>
        <v>0.3</v>
      </c>
      <c r="G24" s="28"/>
      <c r="H24" s="43">
        <v>8</v>
      </c>
      <c r="I24" s="47" t="str">
        <f t="shared" si="2"/>
        <v>パキスタン</v>
      </c>
      <c r="J24" s="48">
        <f t="shared" si="2"/>
        <v>16</v>
      </c>
      <c r="K24" s="48">
        <f t="shared" si="2"/>
        <v>3</v>
      </c>
      <c r="L24" s="45">
        <f t="shared" si="3"/>
        <v>19</v>
      </c>
      <c r="M24" s="49">
        <f t="shared" si="4"/>
        <v>1.4000000000000001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24</v>
      </c>
      <c r="C25" s="24">
        <v>2</v>
      </c>
      <c r="D25" s="24">
        <v>2</v>
      </c>
      <c r="E25" s="24">
        <v>4</v>
      </c>
      <c r="F25" s="25">
        <f t="shared" si="1"/>
        <v>0.3</v>
      </c>
      <c r="G25" s="28"/>
      <c r="H25" s="52"/>
      <c r="I25" s="53" t="str">
        <f t="shared" si="2"/>
        <v>カンボジア</v>
      </c>
      <c r="J25" s="54">
        <f t="shared" si="2"/>
        <v>12</v>
      </c>
      <c r="K25" s="54">
        <f t="shared" si="2"/>
        <v>6</v>
      </c>
      <c r="L25" s="45">
        <f t="shared" si="3"/>
        <v>18</v>
      </c>
      <c r="M25" s="49">
        <f t="shared" si="4"/>
        <v>1.3</v>
      </c>
      <c r="O25" s="7"/>
      <c r="P25" s="7"/>
    </row>
    <row r="26" spans="1:19" ht="20.100000000000001" customHeight="1" x14ac:dyDescent="0.15">
      <c r="A26" s="22">
        <f t="shared" si="0"/>
        <v>19</v>
      </c>
      <c r="B26" s="55" t="s">
        <v>27</v>
      </c>
      <c r="C26" s="24">
        <v>4</v>
      </c>
      <c r="D26" s="24"/>
      <c r="E26" s="24">
        <v>4</v>
      </c>
      <c r="F26" s="25">
        <f t="shared" si="1"/>
        <v>0.3</v>
      </c>
      <c r="G26" s="28"/>
      <c r="H26" s="56"/>
      <c r="I26" s="57" t="s">
        <v>28</v>
      </c>
      <c r="J26" s="58">
        <f>C48-SUM(J17:J25)</f>
        <v>101</v>
      </c>
      <c r="K26" s="58">
        <f>D48-SUM(K17:K25)</f>
        <v>29</v>
      </c>
      <c r="L26" s="59">
        <f>SUM(J26:K26)</f>
        <v>130</v>
      </c>
      <c r="M26" s="60">
        <f t="shared" si="4"/>
        <v>9.7000000000000011</v>
      </c>
      <c r="O26" s="7"/>
      <c r="P26" s="7"/>
    </row>
    <row r="27" spans="1:19" ht="20.100000000000001" customHeight="1" x14ac:dyDescent="0.15">
      <c r="A27" s="22">
        <f t="shared" si="0"/>
        <v>19</v>
      </c>
      <c r="B27" s="23" t="s">
        <v>23</v>
      </c>
      <c r="C27" s="24">
        <v>2</v>
      </c>
      <c r="D27" s="24">
        <v>2</v>
      </c>
      <c r="E27" s="24">
        <v>4</v>
      </c>
      <c r="F27" s="25">
        <f t="shared" si="1"/>
        <v>0.3</v>
      </c>
      <c r="G27" s="61"/>
      <c r="H27" s="29"/>
      <c r="J27" s="62">
        <f>SUM(J17:J26)</f>
        <v>794</v>
      </c>
      <c r="K27" s="62">
        <f>SUM(K17:K26)</f>
        <v>544</v>
      </c>
      <c r="L27" s="62">
        <f>SUM(L17:L26)</f>
        <v>1338</v>
      </c>
      <c r="M27" s="63">
        <f>SUM(M17:M26)</f>
        <v>99.8</v>
      </c>
      <c r="O27" s="7"/>
      <c r="P27" s="7"/>
    </row>
    <row r="28" spans="1:19" ht="20.100000000000001" customHeight="1" x14ac:dyDescent="0.15">
      <c r="A28" s="22">
        <f t="shared" si="0"/>
        <v>23</v>
      </c>
      <c r="B28" s="23" t="s">
        <v>30</v>
      </c>
      <c r="C28" s="24">
        <v>2</v>
      </c>
      <c r="D28" s="24">
        <v>1</v>
      </c>
      <c r="E28" s="24">
        <v>3</v>
      </c>
      <c r="F28" s="64">
        <f t="shared" si="1"/>
        <v>0.2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23</v>
      </c>
      <c r="B29" s="32" t="s">
        <v>36</v>
      </c>
      <c r="C29" s="24"/>
      <c r="D29" s="24">
        <v>3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23</v>
      </c>
      <c r="B30" s="23" t="s">
        <v>33</v>
      </c>
      <c r="C30" s="24">
        <v>2</v>
      </c>
      <c r="D30" s="24">
        <v>1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23</v>
      </c>
      <c r="B31" s="32" t="s">
        <v>84</v>
      </c>
      <c r="C31" s="24">
        <v>3</v>
      </c>
      <c r="D31" s="24"/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23</v>
      </c>
      <c r="B32" s="32" t="s">
        <v>95</v>
      </c>
      <c r="C32" s="24">
        <v>3</v>
      </c>
      <c r="D32" s="24"/>
      <c r="E32" s="24">
        <v>3</v>
      </c>
      <c r="F32" s="65">
        <f t="shared" si="1"/>
        <v>0.2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23</v>
      </c>
      <c r="B33" s="23" t="s">
        <v>12</v>
      </c>
      <c r="C33" s="24">
        <v>1</v>
      </c>
      <c r="D33" s="24">
        <v>2</v>
      </c>
      <c r="E33" s="24">
        <v>3</v>
      </c>
      <c r="F33" s="25">
        <f t="shared" si="1"/>
        <v>0.2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29</v>
      </c>
      <c r="B34" s="23" t="s">
        <v>60</v>
      </c>
      <c r="C34" s="24">
        <v>2</v>
      </c>
      <c r="D34" s="24"/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29</v>
      </c>
      <c r="B35" s="23" t="s">
        <v>37</v>
      </c>
      <c r="C35" s="24">
        <v>2</v>
      </c>
      <c r="D35" s="24"/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29</v>
      </c>
      <c r="B36" s="55" t="s">
        <v>32</v>
      </c>
      <c r="C36" s="24"/>
      <c r="D36" s="24">
        <v>2</v>
      </c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29</v>
      </c>
      <c r="B37" s="32" t="s">
        <v>31</v>
      </c>
      <c r="C37" s="24">
        <v>1</v>
      </c>
      <c r="D37" s="24">
        <v>1</v>
      </c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33</v>
      </c>
      <c r="B38" s="23" t="s">
        <v>44</v>
      </c>
      <c r="C38" s="24">
        <v>1</v>
      </c>
      <c r="D38" s="24"/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93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106</v>
      </c>
      <c r="C40" s="24">
        <v>1</v>
      </c>
      <c r="D40" s="24"/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39</v>
      </c>
      <c r="C41" s="24">
        <v>1</v>
      </c>
      <c r="D41" s="24"/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38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59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86</v>
      </c>
      <c r="C44" s="24"/>
      <c r="D44" s="24">
        <v>1</v>
      </c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35</v>
      </c>
      <c r="C45" s="24"/>
      <c r="D45" s="24">
        <v>1</v>
      </c>
      <c r="E45" s="24">
        <v>1</v>
      </c>
      <c r="F45" s="65">
        <f>ROUND(E45/$E$48,3)*100</f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40</v>
      </c>
      <c r="C46" s="24"/>
      <c r="D46" s="24">
        <v>1</v>
      </c>
      <c r="E46" s="24">
        <v>1</v>
      </c>
      <c r="F46" s="65">
        <f>ROUND(E46/$E$48,3)*100</f>
        <v>0.1</v>
      </c>
      <c r="G46" s="61"/>
      <c r="H46" s="29"/>
      <c r="J46" s="62"/>
      <c r="K46" s="62"/>
      <c r="L46" s="62"/>
      <c r="M46" s="63"/>
    </row>
    <row r="47" spans="1:13" ht="16.5" x14ac:dyDescent="0.15">
      <c r="A47" s="22"/>
      <c r="B47" s="23" t="s">
        <v>34</v>
      </c>
      <c r="C47" s="24">
        <v>1</v>
      </c>
      <c r="D47" s="24"/>
      <c r="E47" s="24">
        <v>1</v>
      </c>
      <c r="F47" s="65">
        <f>ROUND(E47/$E$48,3)*100</f>
        <v>0.1</v>
      </c>
      <c r="G47" s="61"/>
      <c r="H47" s="29"/>
      <c r="J47" s="62"/>
      <c r="K47" s="62"/>
      <c r="L47" s="62"/>
      <c r="M47" s="63"/>
    </row>
    <row r="48" spans="1:13" ht="20.100000000000001" customHeight="1" x14ac:dyDescent="0.15">
      <c r="A48" s="66"/>
      <c r="B48" s="55" t="s">
        <v>41</v>
      </c>
      <c r="C48" s="67">
        <f>SUM(C6:C47)</f>
        <v>794</v>
      </c>
      <c r="D48" s="67">
        <f>SUM(D6:D47)</f>
        <v>544</v>
      </c>
      <c r="E48" s="67">
        <f>SUM(E6:E47)</f>
        <v>1338</v>
      </c>
      <c r="F48" s="68">
        <f>SUM(F6:F47)</f>
        <v>99.699999999999932</v>
      </c>
      <c r="G48" s="61"/>
      <c r="H48" s="29"/>
      <c r="I48" s="31" t="s">
        <v>42</v>
      </c>
      <c r="J48" s="62"/>
      <c r="K48" s="62"/>
      <c r="L48" s="62"/>
      <c r="M48" s="63"/>
    </row>
    <row r="49" spans="1:29" ht="18" customHeight="1" x14ac:dyDescent="0.15">
      <c r="A49" s="28"/>
      <c r="B49" s="26"/>
      <c r="C49" s="69"/>
      <c r="D49" s="69"/>
      <c r="E49" s="19"/>
      <c r="F49" s="28"/>
      <c r="G49" s="66"/>
      <c r="H49" s="29"/>
      <c r="I49" s="70" t="s">
        <v>43</v>
      </c>
      <c r="J49" s="50"/>
      <c r="K49" s="50"/>
      <c r="L49" s="50"/>
      <c r="M49" s="50"/>
    </row>
    <row r="50" spans="1:29" ht="18" customHeight="1" x14ac:dyDescent="0.15">
      <c r="A50" s="28"/>
      <c r="B50" s="26"/>
      <c r="C50" s="69"/>
      <c r="D50" s="69"/>
      <c r="E50" s="19"/>
      <c r="F50" s="28"/>
      <c r="G50" s="28"/>
      <c r="H50" s="29"/>
      <c r="I50" s="70" t="s">
        <v>107</v>
      </c>
      <c r="J50" s="50"/>
      <c r="K50" s="50"/>
      <c r="L50" s="50"/>
      <c r="M50" s="50"/>
    </row>
    <row r="51" spans="1:29" ht="18" customHeight="1" x14ac:dyDescent="0.15">
      <c r="A51" s="28"/>
      <c r="B51" s="26"/>
      <c r="C51" s="69"/>
      <c r="D51" s="69"/>
      <c r="E51" s="19"/>
      <c r="F51" s="28"/>
      <c r="G51" s="28"/>
      <c r="H51" s="29"/>
      <c r="V51" s="71"/>
      <c r="W51" s="71"/>
      <c r="X51" s="71"/>
      <c r="Y51" s="71"/>
      <c r="Z51" s="71"/>
      <c r="AA51" s="71"/>
      <c r="AB51" s="71"/>
      <c r="AC51" s="71"/>
    </row>
    <row r="52" spans="1:29" ht="18" customHeight="1" x14ac:dyDescent="0.15">
      <c r="A52" s="28"/>
      <c r="B52" s="72"/>
      <c r="C52" s="69"/>
      <c r="D52" s="69"/>
      <c r="E52" s="19"/>
      <c r="F52" s="28"/>
      <c r="G52" s="28"/>
      <c r="H52" s="29"/>
      <c r="Q52" s="71"/>
      <c r="R52" s="71"/>
      <c r="S52" s="71"/>
      <c r="T52" s="71"/>
      <c r="U52" s="71"/>
    </row>
    <row r="53" spans="1:29" ht="18" customHeight="1" x14ac:dyDescent="0.15">
      <c r="A53" s="66"/>
      <c r="B53" s="72"/>
      <c r="C53" s="69"/>
      <c r="D53" s="69"/>
      <c r="E53" s="69"/>
      <c r="F53" s="66"/>
      <c r="G53" s="28"/>
      <c r="H53" s="29"/>
    </row>
    <row r="54" spans="1:29" ht="18" customHeight="1" x14ac:dyDescent="0.15">
      <c r="A54" s="73"/>
      <c r="C54" s="73"/>
      <c r="D54" s="73"/>
      <c r="E54" s="73"/>
      <c r="F54" s="73"/>
      <c r="G54" s="66"/>
      <c r="H54" s="29"/>
    </row>
    <row r="55" spans="1:29" ht="18" customHeight="1" x14ac:dyDescent="0.15">
      <c r="G55" s="73"/>
      <c r="H55" s="74"/>
    </row>
    <row r="56" spans="1:29" ht="11.25" customHeight="1" x14ac:dyDescent="0.15">
      <c r="H56" s="73"/>
      <c r="N56" s="73"/>
      <c r="O56" s="73"/>
      <c r="P56" s="73"/>
      <c r="Q56" s="73"/>
    </row>
    <row r="58" spans="1:29" x14ac:dyDescent="0.15">
      <c r="I58" s="73"/>
      <c r="J58" s="73"/>
      <c r="K58" s="73"/>
      <c r="L58" s="73"/>
      <c r="M58" s="73"/>
    </row>
    <row r="61" spans="1:29" x14ac:dyDescent="0.15">
      <c r="E61" s="75"/>
    </row>
    <row r="66" spans="11:11" x14ac:dyDescent="0.15">
      <c r="K66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topLeftCell="B1" zoomScale="85" zoomScaleNormal="85" workbookViewId="0">
      <selection activeCell="E3" sqref="E3:F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108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97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109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281</v>
      </c>
      <c r="D6" s="24">
        <v>170</v>
      </c>
      <c r="E6" s="24">
        <v>451</v>
      </c>
      <c r="F6" s="25">
        <f>ROUND(E6/$E$53,3)*100</f>
        <v>33.700000000000003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170</v>
      </c>
      <c r="D7" s="24">
        <v>43</v>
      </c>
      <c r="E7" s="24">
        <v>213</v>
      </c>
      <c r="F7" s="25">
        <f t="shared" ref="F7:F52" si="1">ROUND(E7/$E$53,3)*100</f>
        <v>15.9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79</v>
      </c>
      <c r="D8" s="24">
        <v>99</v>
      </c>
      <c r="E8" s="24">
        <v>178</v>
      </c>
      <c r="F8" s="25">
        <f t="shared" si="1"/>
        <v>13.3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53</v>
      </c>
      <c r="D9" s="24">
        <v>81</v>
      </c>
      <c r="E9" s="24">
        <v>134</v>
      </c>
      <c r="F9" s="25">
        <f t="shared" si="1"/>
        <v>10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24</v>
      </c>
      <c r="D10" s="24">
        <v>91</v>
      </c>
      <c r="E10" s="24">
        <v>115</v>
      </c>
      <c r="F10" s="25">
        <f t="shared" si="1"/>
        <v>8.6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13</v>
      </c>
      <c r="C11" s="24">
        <v>35</v>
      </c>
      <c r="D11" s="24">
        <v>12</v>
      </c>
      <c r="E11" s="24">
        <v>47</v>
      </c>
      <c r="F11" s="25">
        <f t="shared" si="1"/>
        <v>3.5000000000000004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14</v>
      </c>
      <c r="C12" s="24">
        <v>15</v>
      </c>
      <c r="D12" s="24">
        <v>7</v>
      </c>
      <c r="E12" s="24">
        <v>22</v>
      </c>
      <c r="F12" s="25">
        <f t="shared" si="1"/>
        <v>1.6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17</v>
      </c>
      <c r="C13" s="24">
        <v>18</v>
      </c>
      <c r="D13" s="24">
        <v>3</v>
      </c>
      <c r="E13" s="24">
        <v>21</v>
      </c>
      <c r="F13" s="25">
        <f t="shared" si="1"/>
        <v>1.6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15</v>
      </c>
      <c r="C14" s="34">
        <v>11</v>
      </c>
      <c r="D14" s="34">
        <v>6</v>
      </c>
      <c r="E14" s="34">
        <v>17</v>
      </c>
      <c r="F14" s="25">
        <f t="shared" si="1"/>
        <v>1.3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10</v>
      </c>
      <c r="B15" s="37" t="s">
        <v>21</v>
      </c>
      <c r="C15" s="38">
        <v>8</v>
      </c>
      <c r="D15" s="38">
        <v>3</v>
      </c>
      <c r="E15" s="38">
        <v>11</v>
      </c>
      <c r="F15" s="25">
        <f t="shared" si="1"/>
        <v>0.8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10</v>
      </c>
      <c r="B16" s="32" t="s">
        <v>29</v>
      </c>
      <c r="C16" s="24">
        <v>11</v>
      </c>
      <c r="D16" s="24"/>
      <c r="E16" s="24">
        <v>11</v>
      </c>
      <c r="F16" s="25">
        <f t="shared" si="1"/>
        <v>0.8</v>
      </c>
      <c r="G16" s="28"/>
      <c r="H16" s="39" t="s">
        <v>104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98</v>
      </c>
      <c r="N16" s="21"/>
      <c r="O16" s="4"/>
      <c r="P16" s="7"/>
    </row>
    <row r="17" spans="1:19" ht="20.100000000000001" customHeight="1" thickTop="1" x14ac:dyDescent="0.15">
      <c r="A17" s="22">
        <f t="shared" si="0"/>
        <v>10</v>
      </c>
      <c r="B17" s="23" t="s">
        <v>16</v>
      </c>
      <c r="C17" s="24">
        <v>9</v>
      </c>
      <c r="D17" s="24">
        <v>2</v>
      </c>
      <c r="E17" s="24">
        <v>11</v>
      </c>
      <c r="F17" s="25">
        <f t="shared" si="1"/>
        <v>0.8</v>
      </c>
      <c r="G17" s="28"/>
      <c r="H17" s="43">
        <v>1</v>
      </c>
      <c r="I17" s="44" t="str">
        <f t="shared" ref="I17:K25" si="2">B6</f>
        <v>ベトナム</v>
      </c>
      <c r="J17" s="45">
        <f t="shared" si="2"/>
        <v>281</v>
      </c>
      <c r="K17" s="45">
        <f t="shared" si="2"/>
        <v>170</v>
      </c>
      <c r="L17" s="45">
        <f t="shared" ref="L17:L25" si="3">J17+K17</f>
        <v>451</v>
      </c>
      <c r="M17" s="46">
        <f t="shared" ref="M17:M26" si="4">ROUND(L17/$E$53,3)*100</f>
        <v>33.700000000000003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19</v>
      </c>
      <c r="C18" s="24">
        <v>6</v>
      </c>
      <c r="D18" s="24">
        <v>3</v>
      </c>
      <c r="E18" s="24">
        <v>9</v>
      </c>
      <c r="F18" s="25">
        <f t="shared" si="1"/>
        <v>0.70000000000000007</v>
      </c>
      <c r="G18" s="28"/>
      <c r="H18" s="43">
        <v>2</v>
      </c>
      <c r="I18" s="47" t="str">
        <f t="shared" si="2"/>
        <v>インドネシア</v>
      </c>
      <c r="J18" s="48">
        <f t="shared" si="2"/>
        <v>170</v>
      </c>
      <c r="K18" s="48">
        <f t="shared" si="2"/>
        <v>43</v>
      </c>
      <c r="L18" s="45">
        <f t="shared" si="3"/>
        <v>213</v>
      </c>
      <c r="M18" s="49">
        <f t="shared" si="4"/>
        <v>15.9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13</v>
      </c>
      <c r="B19" s="23" t="s">
        <v>20</v>
      </c>
      <c r="C19" s="24">
        <v>9</v>
      </c>
      <c r="D19" s="24"/>
      <c r="E19" s="24">
        <v>9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2"/>
        <v>79</v>
      </c>
      <c r="K19" s="48">
        <f t="shared" si="2"/>
        <v>99</v>
      </c>
      <c r="L19" s="45">
        <f t="shared" si="3"/>
        <v>178</v>
      </c>
      <c r="M19" s="49">
        <f t="shared" si="4"/>
        <v>13.3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46</v>
      </c>
      <c r="C20" s="24">
        <v>6</v>
      </c>
      <c r="D20" s="24">
        <v>1</v>
      </c>
      <c r="E20" s="24">
        <v>7</v>
      </c>
      <c r="F20" s="25">
        <f t="shared" si="1"/>
        <v>0.5</v>
      </c>
      <c r="G20" s="28"/>
      <c r="H20" s="43">
        <v>4</v>
      </c>
      <c r="I20" s="47" t="str">
        <f t="shared" si="2"/>
        <v>中国</v>
      </c>
      <c r="J20" s="48">
        <f t="shared" si="2"/>
        <v>53</v>
      </c>
      <c r="K20" s="48">
        <f t="shared" si="2"/>
        <v>81</v>
      </c>
      <c r="L20" s="45">
        <f t="shared" si="3"/>
        <v>134</v>
      </c>
      <c r="M20" s="49">
        <f t="shared" si="4"/>
        <v>10</v>
      </c>
      <c r="N20" s="21"/>
      <c r="O20" s="7"/>
      <c r="P20" s="7"/>
    </row>
    <row r="21" spans="1:19" ht="20.100000000000001" customHeight="1" x14ac:dyDescent="0.15">
      <c r="A21" s="22">
        <f t="shared" si="0"/>
        <v>15</v>
      </c>
      <c r="B21" s="23" t="s">
        <v>22</v>
      </c>
      <c r="C21" s="24">
        <v>7</v>
      </c>
      <c r="D21" s="24"/>
      <c r="E21" s="24">
        <v>7</v>
      </c>
      <c r="F21" s="25">
        <f t="shared" si="1"/>
        <v>0.5</v>
      </c>
      <c r="G21" s="28"/>
      <c r="H21" s="43">
        <v>5</v>
      </c>
      <c r="I21" s="47" t="str">
        <f t="shared" si="2"/>
        <v>フィリピン</v>
      </c>
      <c r="J21" s="48">
        <f t="shared" si="2"/>
        <v>24</v>
      </c>
      <c r="K21" s="48">
        <f t="shared" si="2"/>
        <v>91</v>
      </c>
      <c r="L21" s="45">
        <f t="shared" si="3"/>
        <v>115</v>
      </c>
      <c r="M21" s="49">
        <f t="shared" si="4"/>
        <v>8.6</v>
      </c>
      <c r="O21" s="7"/>
      <c r="P21" s="7"/>
    </row>
    <row r="22" spans="1:19" ht="20.100000000000001" customHeight="1" x14ac:dyDescent="0.15">
      <c r="A22" s="22">
        <f t="shared" si="0"/>
        <v>15</v>
      </c>
      <c r="B22" s="23" t="s">
        <v>27</v>
      </c>
      <c r="C22" s="24">
        <v>7</v>
      </c>
      <c r="D22" s="24"/>
      <c r="E22" s="24">
        <v>7</v>
      </c>
      <c r="F22" s="25">
        <f t="shared" si="1"/>
        <v>0.5</v>
      </c>
      <c r="G22" s="28"/>
      <c r="H22" s="43">
        <v>6</v>
      </c>
      <c r="I22" s="47" t="str">
        <f t="shared" si="2"/>
        <v>ミャンマー</v>
      </c>
      <c r="J22" s="48">
        <f t="shared" si="2"/>
        <v>35</v>
      </c>
      <c r="K22" s="48">
        <f t="shared" si="2"/>
        <v>12</v>
      </c>
      <c r="L22" s="45">
        <f t="shared" si="3"/>
        <v>47</v>
      </c>
      <c r="M22" s="49">
        <f t="shared" si="4"/>
        <v>3.5000000000000004</v>
      </c>
      <c r="O22" s="7"/>
      <c r="P22" s="7"/>
    </row>
    <row r="23" spans="1:19" ht="20.100000000000001" customHeight="1" x14ac:dyDescent="0.15">
      <c r="A23" s="22">
        <f t="shared" si="0"/>
        <v>15</v>
      </c>
      <c r="B23" s="23" t="s">
        <v>18</v>
      </c>
      <c r="C23" s="24">
        <v>7</v>
      </c>
      <c r="D23" s="24"/>
      <c r="E23" s="24">
        <v>7</v>
      </c>
      <c r="F23" s="25">
        <f t="shared" si="1"/>
        <v>0.5</v>
      </c>
      <c r="G23" s="28"/>
      <c r="H23" s="43">
        <v>7</v>
      </c>
      <c r="I23" s="47" t="str">
        <f t="shared" si="2"/>
        <v>朝鮮</v>
      </c>
      <c r="J23" s="48">
        <f t="shared" si="2"/>
        <v>15</v>
      </c>
      <c r="K23" s="48">
        <f t="shared" si="2"/>
        <v>7</v>
      </c>
      <c r="L23" s="45">
        <f t="shared" si="3"/>
        <v>22</v>
      </c>
      <c r="M23" s="49">
        <f t="shared" si="4"/>
        <v>1.6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23</v>
      </c>
      <c r="C24" s="24">
        <v>4</v>
      </c>
      <c r="D24" s="24">
        <v>2</v>
      </c>
      <c r="E24" s="24">
        <v>6</v>
      </c>
      <c r="F24" s="25">
        <f t="shared" si="1"/>
        <v>0.4</v>
      </c>
      <c r="G24" s="28"/>
      <c r="H24" s="43">
        <v>8</v>
      </c>
      <c r="I24" s="47" t="str">
        <f t="shared" si="2"/>
        <v>パキスタン</v>
      </c>
      <c r="J24" s="48">
        <f t="shared" si="2"/>
        <v>18</v>
      </c>
      <c r="K24" s="48">
        <f t="shared" si="2"/>
        <v>3</v>
      </c>
      <c r="L24" s="45">
        <f t="shared" si="3"/>
        <v>21</v>
      </c>
      <c r="M24" s="49">
        <f t="shared" si="4"/>
        <v>1.6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26</v>
      </c>
      <c r="C25" s="24">
        <v>4</v>
      </c>
      <c r="D25" s="24">
        <v>2</v>
      </c>
      <c r="E25" s="24">
        <v>6</v>
      </c>
      <c r="F25" s="25">
        <f t="shared" si="1"/>
        <v>0.4</v>
      </c>
      <c r="G25" s="28"/>
      <c r="H25" s="52"/>
      <c r="I25" s="53" t="str">
        <f t="shared" si="2"/>
        <v>カンボジア</v>
      </c>
      <c r="J25" s="54">
        <f t="shared" si="2"/>
        <v>11</v>
      </c>
      <c r="K25" s="54">
        <f t="shared" si="2"/>
        <v>6</v>
      </c>
      <c r="L25" s="45">
        <f t="shared" si="3"/>
        <v>17</v>
      </c>
      <c r="M25" s="49">
        <f t="shared" si="4"/>
        <v>1.3</v>
      </c>
      <c r="O25" s="7"/>
      <c r="P25" s="7"/>
    </row>
    <row r="26" spans="1:19" ht="20.100000000000001" customHeight="1" x14ac:dyDescent="0.15">
      <c r="A26" s="22">
        <f t="shared" si="0"/>
        <v>21</v>
      </c>
      <c r="B26" s="55" t="s">
        <v>25</v>
      </c>
      <c r="C26" s="24">
        <v>5</v>
      </c>
      <c r="D26" s="24"/>
      <c r="E26" s="24">
        <v>5</v>
      </c>
      <c r="F26" s="25">
        <f t="shared" si="1"/>
        <v>0.4</v>
      </c>
      <c r="G26" s="28"/>
      <c r="H26" s="56"/>
      <c r="I26" s="57" t="s">
        <v>28</v>
      </c>
      <c r="J26" s="58">
        <f>C53-SUM(J17:J25)</f>
        <v>113</v>
      </c>
      <c r="K26" s="58">
        <f>D53-SUM(K17:K25)</f>
        <v>29</v>
      </c>
      <c r="L26" s="59">
        <f>SUM(J26:K26)</f>
        <v>142</v>
      </c>
      <c r="M26" s="60">
        <f t="shared" si="4"/>
        <v>10.6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24</v>
      </c>
      <c r="C27" s="24">
        <v>2</v>
      </c>
      <c r="D27" s="24">
        <v>2</v>
      </c>
      <c r="E27" s="24">
        <v>4</v>
      </c>
      <c r="F27" s="25">
        <f t="shared" si="1"/>
        <v>0.3</v>
      </c>
      <c r="G27" s="61"/>
      <c r="H27" s="29"/>
      <c r="J27" s="62">
        <f>SUM(J17:J26)</f>
        <v>799</v>
      </c>
      <c r="K27" s="62">
        <f>SUM(K17:K26)</f>
        <v>541</v>
      </c>
      <c r="L27" s="62">
        <f>SUM(L17:L26)</f>
        <v>1340</v>
      </c>
      <c r="M27" s="63">
        <f>SUM(M17:M26)</f>
        <v>100.09999999999998</v>
      </c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60</v>
      </c>
      <c r="C28" s="24">
        <v>4</v>
      </c>
      <c r="D28" s="24"/>
      <c r="E28" s="24">
        <v>4</v>
      </c>
      <c r="F28" s="64">
        <f t="shared" si="1"/>
        <v>0.3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24</v>
      </c>
      <c r="B29" s="32" t="s">
        <v>12</v>
      </c>
      <c r="C29" s="24">
        <v>1</v>
      </c>
      <c r="D29" s="24">
        <v>2</v>
      </c>
      <c r="E29" s="24">
        <v>3</v>
      </c>
      <c r="F29" s="25">
        <f t="shared" si="1"/>
        <v>0.2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24</v>
      </c>
      <c r="B30" s="23" t="s">
        <v>36</v>
      </c>
      <c r="C30" s="24"/>
      <c r="D30" s="24">
        <v>3</v>
      </c>
      <c r="E30" s="24">
        <v>3</v>
      </c>
      <c r="F30" s="64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24</v>
      </c>
      <c r="B31" s="32" t="s">
        <v>84</v>
      </c>
      <c r="C31" s="24">
        <v>3</v>
      </c>
      <c r="D31" s="24"/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24</v>
      </c>
      <c r="B32" s="32" t="s">
        <v>33</v>
      </c>
      <c r="C32" s="24">
        <v>2</v>
      </c>
      <c r="D32" s="24">
        <v>1</v>
      </c>
      <c r="E32" s="24">
        <v>3</v>
      </c>
      <c r="F32" s="65">
        <f t="shared" si="1"/>
        <v>0.2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24</v>
      </c>
      <c r="B33" s="23" t="s">
        <v>30</v>
      </c>
      <c r="C33" s="24">
        <v>2</v>
      </c>
      <c r="D33" s="24">
        <v>1</v>
      </c>
      <c r="E33" s="24">
        <v>3</v>
      </c>
      <c r="F33" s="25">
        <f t="shared" si="1"/>
        <v>0.2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29</v>
      </c>
      <c r="B34" s="23" t="s">
        <v>37</v>
      </c>
      <c r="C34" s="24">
        <v>2</v>
      </c>
      <c r="D34" s="24"/>
      <c r="E34" s="24">
        <v>2</v>
      </c>
      <c r="F34" s="25">
        <f t="shared" si="1"/>
        <v>0.1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29</v>
      </c>
      <c r="B35" s="23" t="s">
        <v>32</v>
      </c>
      <c r="C35" s="24"/>
      <c r="D35" s="24">
        <v>2</v>
      </c>
      <c r="E35" s="24">
        <v>2</v>
      </c>
      <c r="F35" s="25">
        <f t="shared" si="1"/>
        <v>0.1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29</v>
      </c>
      <c r="B36" s="55" t="s">
        <v>31</v>
      </c>
      <c r="C36" s="24">
        <v>1</v>
      </c>
      <c r="D36" s="24">
        <v>1</v>
      </c>
      <c r="E36" s="24">
        <v>2</v>
      </c>
      <c r="F36" s="64">
        <f t="shared" si="1"/>
        <v>0.1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29</v>
      </c>
      <c r="B37" s="32" t="s">
        <v>95</v>
      </c>
      <c r="C37" s="24">
        <v>2</v>
      </c>
      <c r="D37" s="24"/>
      <c r="E37" s="24">
        <v>2</v>
      </c>
      <c r="F37" s="65">
        <f t="shared" si="1"/>
        <v>0.1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33</v>
      </c>
      <c r="B38" s="23" t="s">
        <v>59</v>
      </c>
      <c r="C38" s="24">
        <v>1</v>
      </c>
      <c r="D38" s="24"/>
      <c r="E38" s="24">
        <v>1</v>
      </c>
      <c r="F38" s="65">
        <f t="shared" si="1"/>
        <v>0.1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106</v>
      </c>
      <c r="C39" s="24">
        <v>1</v>
      </c>
      <c r="D39" s="24"/>
      <c r="E39" s="24">
        <v>1</v>
      </c>
      <c r="F39" s="65">
        <f t="shared" si="1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86</v>
      </c>
      <c r="C40" s="24"/>
      <c r="D40" s="24">
        <v>1</v>
      </c>
      <c r="E40" s="24">
        <v>1</v>
      </c>
      <c r="F40" s="65">
        <f t="shared" si="1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35</v>
      </c>
      <c r="C41" s="24"/>
      <c r="D41" s="24">
        <v>1</v>
      </c>
      <c r="E41" s="24">
        <v>1</v>
      </c>
      <c r="F41" s="65">
        <f t="shared" si="1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34</v>
      </c>
      <c r="C42" s="24">
        <v>1</v>
      </c>
      <c r="D42" s="24"/>
      <c r="E42" s="24">
        <v>1</v>
      </c>
      <c r="F42" s="6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110</v>
      </c>
      <c r="C43" s="24">
        <v>1</v>
      </c>
      <c r="D43" s="24"/>
      <c r="E43" s="24">
        <v>1</v>
      </c>
      <c r="F43" s="65">
        <f t="shared" si="1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54</v>
      </c>
      <c r="C44" s="24">
        <v>1</v>
      </c>
      <c r="D44" s="24"/>
      <c r="E44" s="24">
        <v>1</v>
      </c>
      <c r="F44" s="65">
        <f t="shared" si="1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40</v>
      </c>
      <c r="C45" s="24"/>
      <c r="D45" s="24">
        <v>1</v>
      </c>
      <c r="E45" s="24">
        <v>1</v>
      </c>
      <c r="F45" s="65">
        <f t="shared" si="1"/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50</v>
      </c>
      <c r="C46" s="24">
        <v>1</v>
      </c>
      <c r="D46" s="24"/>
      <c r="E46" s="24">
        <v>1</v>
      </c>
      <c r="F46" s="65">
        <f t="shared" si="1"/>
        <v>0.1</v>
      </c>
      <c r="G46" s="61"/>
      <c r="H46" s="29"/>
      <c r="J46" s="62"/>
      <c r="K46" s="62"/>
      <c r="L46" s="62"/>
      <c r="M46" s="63"/>
    </row>
    <row r="47" spans="1:13" ht="16.5" x14ac:dyDescent="0.15">
      <c r="A47" s="22"/>
      <c r="B47" s="23" t="s">
        <v>93</v>
      </c>
      <c r="C47" s="24">
        <v>1</v>
      </c>
      <c r="D47" s="24"/>
      <c r="E47" s="24">
        <v>1</v>
      </c>
      <c r="F47" s="65">
        <f t="shared" si="1"/>
        <v>0.1</v>
      </c>
      <c r="G47" s="61"/>
      <c r="H47" s="29"/>
      <c r="J47" s="62"/>
      <c r="K47" s="62"/>
      <c r="L47" s="62"/>
      <c r="M47" s="63"/>
    </row>
    <row r="48" spans="1:13" ht="16.5" x14ac:dyDescent="0.15">
      <c r="A48" s="22"/>
      <c r="B48" s="23" t="s">
        <v>44</v>
      </c>
      <c r="C48" s="24">
        <v>1</v>
      </c>
      <c r="D48" s="24"/>
      <c r="E48" s="24">
        <v>1</v>
      </c>
      <c r="F48" s="65">
        <f t="shared" si="1"/>
        <v>0.1</v>
      </c>
      <c r="G48" s="61"/>
      <c r="H48" s="29"/>
      <c r="J48" s="62"/>
      <c r="K48" s="62"/>
      <c r="L48" s="62"/>
      <c r="M48" s="63"/>
    </row>
    <row r="49" spans="1:29" ht="16.5" x14ac:dyDescent="0.15">
      <c r="A49" s="22"/>
      <c r="B49" s="23" t="s">
        <v>39</v>
      </c>
      <c r="C49" s="24">
        <v>1</v>
      </c>
      <c r="D49" s="24"/>
      <c r="E49" s="24">
        <v>1</v>
      </c>
      <c r="F49" s="65">
        <f t="shared" si="1"/>
        <v>0.1</v>
      </c>
      <c r="G49" s="61"/>
      <c r="H49" s="29"/>
      <c r="J49" s="62"/>
      <c r="K49" s="62"/>
      <c r="L49" s="62"/>
      <c r="M49" s="63"/>
    </row>
    <row r="50" spans="1:29" ht="16.5" x14ac:dyDescent="0.15">
      <c r="A50" s="22"/>
      <c r="B50" s="23" t="s">
        <v>111</v>
      </c>
      <c r="C50" s="24">
        <v>1</v>
      </c>
      <c r="D50" s="24"/>
      <c r="E50" s="24">
        <v>1</v>
      </c>
      <c r="F50" s="65">
        <f t="shared" si="1"/>
        <v>0.1</v>
      </c>
      <c r="G50" s="61"/>
      <c r="H50" s="29"/>
      <c r="J50" s="62"/>
      <c r="K50" s="62"/>
      <c r="L50" s="62"/>
      <c r="M50" s="63"/>
    </row>
    <row r="51" spans="1:29" ht="16.5" x14ac:dyDescent="0.15">
      <c r="A51" s="22"/>
      <c r="B51" s="23" t="s">
        <v>38</v>
      </c>
      <c r="C51" s="24">
        <v>1</v>
      </c>
      <c r="D51" s="24"/>
      <c r="E51" s="24">
        <v>1</v>
      </c>
      <c r="F51" s="65">
        <f t="shared" si="1"/>
        <v>0.1</v>
      </c>
      <c r="G51" s="61"/>
      <c r="H51" s="29"/>
      <c r="J51" s="62"/>
      <c r="K51" s="62"/>
      <c r="L51" s="62"/>
      <c r="M51" s="63"/>
    </row>
    <row r="52" spans="1:29" ht="16.5" x14ac:dyDescent="0.15">
      <c r="A52" s="22"/>
      <c r="B52" s="23" t="s">
        <v>112</v>
      </c>
      <c r="C52" s="24"/>
      <c r="D52" s="24">
        <v>1</v>
      </c>
      <c r="E52" s="24">
        <v>1</v>
      </c>
      <c r="F52" s="65">
        <f t="shared" si="1"/>
        <v>0.1</v>
      </c>
      <c r="G52" s="61"/>
      <c r="H52" s="29"/>
      <c r="J52" s="62"/>
      <c r="K52" s="62"/>
      <c r="L52" s="62"/>
      <c r="M52" s="63"/>
    </row>
    <row r="53" spans="1:29" ht="20.100000000000001" customHeight="1" x14ac:dyDescent="0.15">
      <c r="A53" s="66"/>
      <c r="B53" s="55" t="s">
        <v>41</v>
      </c>
      <c r="C53" s="67">
        <f>SUM(C6:C52)</f>
        <v>799</v>
      </c>
      <c r="D53" s="67">
        <f>SUM(D6:D52)</f>
        <v>541</v>
      </c>
      <c r="E53" s="67">
        <f>SUM(E6:E52)</f>
        <v>1340</v>
      </c>
      <c r="F53" s="67">
        <f>SUM(F6:F52)</f>
        <v>99.999999999999901</v>
      </c>
      <c r="G53" s="61"/>
      <c r="H53" s="29"/>
      <c r="I53" s="31" t="s">
        <v>42</v>
      </c>
      <c r="J53" s="62"/>
      <c r="K53" s="62"/>
      <c r="L53" s="62"/>
      <c r="M53" s="63"/>
    </row>
    <row r="54" spans="1:29" ht="18" customHeight="1" x14ac:dyDescent="0.15">
      <c r="A54" s="28"/>
      <c r="B54" s="26"/>
      <c r="C54" s="69"/>
      <c r="D54" s="69"/>
      <c r="E54" s="19"/>
      <c r="F54" s="28"/>
      <c r="G54" s="66"/>
      <c r="H54" s="29"/>
      <c r="I54" s="70" t="s">
        <v>43</v>
      </c>
      <c r="J54" s="50"/>
      <c r="K54" s="50"/>
      <c r="L54" s="50"/>
      <c r="M54" s="50"/>
    </row>
    <row r="55" spans="1:29" ht="18" customHeight="1" x14ac:dyDescent="0.15">
      <c r="A55" s="28"/>
      <c r="B55" s="26"/>
      <c r="C55" s="69"/>
      <c r="D55" s="69"/>
      <c r="E55" s="19"/>
      <c r="F55" s="28"/>
      <c r="G55" s="28"/>
      <c r="H55" s="29"/>
      <c r="I55" s="70" t="s">
        <v>113</v>
      </c>
      <c r="J55" s="50"/>
      <c r="K55" s="50"/>
      <c r="L55" s="50"/>
      <c r="M55" s="50"/>
    </row>
    <row r="56" spans="1:29" ht="18" customHeight="1" x14ac:dyDescent="0.15">
      <c r="A56" s="28"/>
      <c r="B56" s="26"/>
      <c r="C56" s="69"/>
      <c r="D56" s="69"/>
      <c r="E56" s="19"/>
      <c r="F56" s="28"/>
      <c r="G56" s="28"/>
      <c r="H56" s="29"/>
      <c r="V56" s="71"/>
      <c r="W56" s="71"/>
      <c r="X56" s="71"/>
      <c r="Y56" s="71"/>
      <c r="Z56" s="71"/>
      <c r="AA56" s="71"/>
      <c r="AB56" s="71"/>
      <c r="AC56" s="71"/>
    </row>
    <row r="57" spans="1:29" ht="18" customHeight="1" x14ac:dyDescent="0.15">
      <c r="A57" s="28"/>
      <c r="B57" s="72"/>
      <c r="C57" s="69"/>
      <c r="D57" s="69"/>
      <c r="E57" s="19"/>
      <c r="F57" s="28"/>
      <c r="G57" s="28"/>
      <c r="H57" s="29"/>
      <c r="Q57" s="71"/>
      <c r="R57" s="71"/>
      <c r="S57" s="71"/>
      <c r="T57" s="71"/>
      <c r="U57" s="71"/>
    </row>
    <row r="58" spans="1:29" ht="18" customHeight="1" x14ac:dyDescent="0.15">
      <c r="A58" s="66"/>
      <c r="B58" s="72"/>
      <c r="C58" s="69"/>
      <c r="D58" s="69"/>
      <c r="E58" s="69"/>
      <c r="F58" s="66"/>
      <c r="G58" s="28"/>
      <c r="H58" s="29"/>
    </row>
    <row r="59" spans="1:29" ht="18" customHeight="1" x14ac:dyDescent="0.15">
      <c r="A59" s="73"/>
      <c r="C59" s="73"/>
      <c r="D59" s="73"/>
      <c r="E59" s="73"/>
      <c r="F59" s="73"/>
      <c r="G59" s="66"/>
      <c r="H59" s="29"/>
    </row>
    <row r="60" spans="1:29" ht="18" customHeight="1" x14ac:dyDescent="0.15">
      <c r="G60" s="73"/>
      <c r="H60" s="74"/>
    </row>
    <row r="61" spans="1:29" ht="11.25" customHeight="1" x14ac:dyDescent="0.15">
      <c r="H61" s="73"/>
      <c r="N61" s="73"/>
      <c r="O61" s="73"/>
      <c r="P61" s="73"/>
      <c r="Q61" s="73"/>
    </row>
    <row r="63" spans="1:29" x14ac:dyDescent="0.15">
      <c r="I63" s="73"/>
      <c r="J63" s="73"/>
      <c r="K63" s="73"/>
      <c r="L63" s="73"/>
      <c r="M63" s="73"/>
    </row>
    <row r="66" spans="5:11" x14ac:dyDescent="0.15">
      <c r="E66" s="75"/>
    </row>
    <row r="71" spans="5:11" x14ac:dyDescent="0.15">
      <c r="K71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topLeftCell="B1" zoomScale="85" zoomScaleNormal="85" workbookViewId="0">
      <selection activeCell="T16" sqref="T16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122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121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120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273</v>
      </c>
      <c r="D6" s="24">
        <v>169</v>
      </c>
      <c r="E6" s="24">
        <v>442</v>
      </c>
      <c r="F6" s="25">
        <f t="shared" ref="F6:F37" si="1">ROUND(E6/$E$55,3)*100</f>
        <v>33.300000000000004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156</v>
      </c>
      <c r="D7" s="24">
        <v>43</v>
      </c>
      <c r="E7" s="24">
        <v>199</v>
      </c>
      <c r="F7" s="25">
        <f t="shared" si="1"/>
        <v>15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78</v>
      </c>
      <c r="D8" s="24">
        <v>99</v>
      </c>
      <c r="E8" s="24">
        <v>177</v>
      </c>
      <c r="F8" s="25">
        <f t="shared" si="1"/>
        <v>13.3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50</v>
      </c>
      <c r="D9" s="24">
        <v>79</v>
      </c>
      <c r="E9" s="24">
        <v>129</v>
      </c>
      <c r="F9" s="25">
        <f t="shared" si="1"/>
        <v>9.7000000000000011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23</v>
      </c>
      <c r="D10" s="24">
        <v>90</v>
      </c>
      <c r="E10" s="24">
        <v>113</v>
      </c>
      <c r="F10" s="25">
        <f t="shared" si="1"/>
        <v>8.5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13</v>
      </c>
      <c r="C11" s="24">
        <v>40</v>
      </c>
      <c r="D11" s="24">
        <v>16</v>
      </c>
      <c r="E11" s="24">
        <v>56</v>
      </c>
      <c r="F11" s="25">
        <f t="shared" si="1"/>
        <v>4.2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17</v>
      </c>
      <c r="C12" s="24">
        <v>21</v>
      </c>
      <c r="D12" s="24">
        <v>3</v>
      </c>
      <c r="E12" s="24">
        <v>24</v>
      </c>
      <c r="F12" s="25">
        <f t="shared" si="1"/>
        <v>1.7999999999999998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14</v>
      </c>
      <c r="C13" s="24">
        <v>15</v>
      </c>
      <c r="D13" s="24">
        <v>7</v>
      </c>
      <c r="E13" s="24">
        <v>22</v>
      </c>
      <c r="F13" s="25">
        <f t="shared" si="1"/>
        <v>1.7000000000000002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29</v>
      </c>
      <c r="C14" s="34">
        <v>12</v>
      </c>
      <c r="D14" s="34"/>
      <c r="E14" s="34">
        <v>12</v>
      </c>
      <c r="F14" s="25">
        <f t="shared" si="1"/>
        <v>0.89999999999999991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9</v>
      </c>
      <c r="B15" s="37" t="s">
        <v>15</v>
      </c>
      <c r="C15" s="38">
        <v>8</v>
      </c>
      <c r="D15" s="38">
        <v>4</v>
      </c>
      <c r="E15" s="38">
        <v>12</v>
      </c>
      <c r="F15" s="25">
        <f t="shared" si="1"/>
        <v>0.89999999999999991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9</v>
      </c>
      <c r="B16" s="32" t="s">
        <v>16</v>
      </c>
      <c r="C16" s="24">
        <v>10</v>
      </c>
      <c r="D16" s="24">
        <v>2</v>
      </c>
      <c r="E16" s="24">
        <v>12</v>
      </c>
      <c r="F16" s="25">
        <f t="shared" si="1"/>
        <v>0.89999999999999991</v>
      </c>
      <c r="G16" s="28"/>
      <c r="H16" s="39" t="s">
        <v>119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118</v>
      </c>
      <c r="N16" s="21"/>
      <c r="O16" s="4"/>
      <c r="P16" s="7"/>
    </row>
    <row r="17" spans="1:19" ht="20.100000000000001" customHeight="1" thickTop="1" x14ac:dyDescent="0.15">
      <c r="A17" s="22">
        <f t="shared" si="0"/>
        <v>12</v>
      </c>
      <c r="B17" s="23" t="s">
        <v>21</v>
      </c>
      <c r="C17" s="24">
        <v>8</v>
      </c>
      <c r="D17" s="24">
        <v>3</v>
      </c>
      <c r="E17" s="24">
        <v>11</v>
      </c>
      <c r="F17" s="25">
        <f t="shared" si="1"/>
        <v>0.8</v>
      </c>
      <c r="G17" s="28"/>
      <c r="H17" s="43">
        <v>1</v>
      </c>
      <c r="I17" s="44" t="str">
        <f t="shared" ref="I17:I25" si="2">B6</f>
        <v>ベトナム</v>
      </c>
      <c r="J17" s="45">
        <f t="shared" ref="J17:J25" si="3">C6</f>
        <v>273</v>
      </c>
      <c r="K17" s="45">
        <f t="shared" ref="K17:K25" si="4">D6</f>
        <v>169</v>
      </c>
      <c r="L17" s="45">
        <f t="shared" ref="L17:L25" si="5">J17+K17</f>
        <v>442</v>
      </c>
      <c r="M17" s="93">
        <f t="shared" ref="M17:M27" si="6">ROUND(L17/$E$55,3)*100</f>
        <v>33.300000000000004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20</v>
      </c>
      <c r="C18" s="24">
        <v>10</v>
      </c>
      <c r="D18" s="24"/>
      <c r="E18" s="24">
        <v>10</v>
      </c>
      <c r="F18" s="25">
        <f t="shared" si="1"/>
        <v>0.8</v>
      </c>
      <c r="G18" s="28"/>
      <c r="H18" s="43">
        <v>2</v>
      </c>
      <c r="I18" s="47" t="str">
        <f t="shared" si="2"/>
        <v>インドネシア</v>
      </c>
      <c r="J18" s="48">
        <f t="shared" si="3"/>
        <v>156</v>
      </c>
      <c r="K18" s="48">
        <f t="shared" si="4"/>
        <v>43</v>
      </c>
      <c r="L18" s="45">
        <f t="shared" si="5"/>
        <v>199</v>
      </c>
      <c r="M18" s="46">
        <f t="shared" si="6"/>
        <v>15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14</v>
      </c>
      <c r="B19" s="23" t="s">
        <v>19</v>
      </c>
      <c r="C19" s="24">
        <v>6</v>
      </c>
      <c r="D19" s="24">
        <v>3</v>
      </c>
      <c r="E19" s="24">
        <v>9</v>
      </c>
      <c r="F19" s="25">
        <f t="shared" si="1"/>
        <v>0.70000000000000007</v>
      </c>
      <c r="G19" s="28"/>
      <c r="H19" s="43">
        <v>3</v>
      </c>
      <c r="I19" s="47" t="str">
        <f t="shared" si="2"/>
        <v>韓国</v>
      </c>
      <c r="J19" s="48">
        <f t="shared" si="3"/>
        <v>78</v>
      </c>
      <c r="K19" s="48">
        <f t="shared" si="4"/>
        <v>99</v>
      </c>
      <c r="L19" s="45">
        <f t="shared" si="5"/>
        <v>177</v>
      </c>
      <c r="M19" s="92">
        <f t="shared" si="6"/>
        <v>13.3</v>
      </c>
      <c r="N19" s="21"/>
      <c r="O19" s="7"/>
      <c r="P19" s="7"/>
    </row>
    <row r="20" spans="1:19" ht="20.100000000000001" customHeight="1" x14ac:dyDescent="0.15">
      <c r="A20" s="22">
        <f t="shared" si="0"/>
        <v>15</v>
      </c>
      <c r="B20" s="23" t="s">
        <v>46</v>
      </c>
      <c r="C20" s="24">
        <v>7</v>
      </c>
      <c r="D20" s="24">
        <v>1</v>
      </c>
      <c r="E20" s="24">
        <v>8</v>
      </c>
      <c r="F20" s="25">
        <f t="shared" si="1"/>
        <v>0.6</v>
      </c>
      <c r="G20" s="28"/>
      <c r="H20" s="43">
        <v>4</v>
      </c>
      <c r="I20" s="47" t="str">
        <f t="shared" si="2"/>
        <v>中国</v>
      </c>
      <c r="J20" s="48">
        <f t="shared" si="3"/>
        <v>50</v>
      </c>
      <c r="K20" s="48">
        <f t="shared" si="4"/>
        <v>79</v>
      </c>
      <c r="L20" s="45">
        <f t="shared" si="5"/>
        <v>129</v>
      </c>
      <c r="M20" s="49">
        <f t="shared" si="6"/>
        <v>9.7000000000000011</v>
      </c>
      <c r="N20" s="21"/>
      <c r="O20" s="7"/>
      <c r="P20" s="7"/>
    </row>
    <row r="21" spans="1:19" ht="20.100000000000001" customHeight="1" x14ac:dyDescent="0.15">
      <c r="A21" s="22">
        <f t="shared" si="0"/>
        <v>15</v>
      </c>
      <c r="B21" s="23" t="s">
        <v>22</v>
      </c>
      <c r="C21" s="24">
        <v>8</v>
      </c>
      <c r="D21" s="24"/>
      <c r="E21" s="24">
        <v>8</v>
      </c>
      <c r="F21" s="25">
        <f t="shared" si="1"/>
        <v>0.6</v>
      </c>
      <c r="G21" s="28"/>
      <c r="H21" s="43">
        <v>5</v>
      </c>
      <c r="I21" s="47" t="str">
        <f t="shared" si="2"/>
        <v>フィリピン</v>
      </c>
      <c r="J21" s="48">
        <f t="shared" si="3"/>
        <v>23</v>
      </c>
      <c r="K21" s="48">
        <f t="shared" si="4"/>
        <v>90</v>
      </c>
      <c r="L21" s="45">
        <f t="shared" si="5"/>
        <v>113</v>
      </c>
      <c r="M21" s="46">
        <f t="shared" si="6"/>
        <v>8.5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18</v>
      </c>
      <c r="C22" s="24">
        <v>7</v>
      </c>
      <c r="D22" s="24"/>
      <c r="E22" s="24">
        <v>7</v>
      </c>
      <c r="F22" s="25">
        <f t="shared" si="1"/>
        <v>0.5</v>
      </c>
      <c r="G22" s="28"/>
      <c r="H22" s="43">
        <v>6</v>
      </c>
      <c r="I22" s="47" t="str">
        <f t="shared" si="2"/>
        <v>ミャンマー</v>
      </c>
      <c r="J22" s="48">
        <f t="shared" si="3"/>
        <v>40</v>
      </c>
      <c r="K22" s="48">
        <f t="shared" si="4"/>
        <v>16</v>
      </c>
      <c r="L22" s="45">
        <f t="shared" si="5"/>
        <v>56</v>
      </c>
      <c r="M22" s="92">
        <f t="shared" si="6"/>
        <v>4.2</v>
      </c>
      <c r="O22" s="7"/>
      <c r="P22" s="7"/>
    </row>
    <row r="23" spans="1:19" ht="20.100000000000001" customHeight="1" x14ac:dyDescent="0.15">
      <c r="A23" s="22">
        <f t="shared" si="0"/>
        <v>17</v>
      </c>
      <c r="B23" s="23" t="s">
        <v>27</v>
      </c>
      <c r="C23" s="24">
        <v>7</v>
      </c>
      <c r="D23" s="24"/>
      <c r="E23" s="24">
        <v>7</v>
      </c>
      <c r="F23" s="25">
        <f t="shared" si="1"/>
        <v>0.5</v>
      </c>
      <c r="G23" s="28"/>
      <c r="H23" s="43">
        <v>7</v>
      </c>
      <c r="I23" s="47" t="str">
        <f t="shared" si="2"/>
        <v>パキスタン</v>
      </c>
      <c r="J23" s="48">
        <f t="shared" si="3"/>
        <v>21</v>
      </c>
      <c r="K23" s="48">
        <f t="shared" si="4"/>
        <v>3</v>
      </c>
      <c r="L23" s="45">
        <f t="shared" si="5"/>
        <v>24</v>
      </c>
      <c r="M23" s="92">
        <f t="shared" si="6"/>
        <v>1.7999999999999998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23</v>
      </c>
      <c r="C24" s="24">
        <v>4</v>
      </c>
      <c r="D24" s="24">
        <v>2</v>
      </c>
      <c r="E24" s="24">
        <v>6</v>
      </c>
      <c r="F24" s="25">
        <f t="shared" si="1"/>
        <v>0.5</v>
      </c>
      <c r="G24" s="28"/>
      <c r="H24" s="43">
        <v>8</v>
      </c>
      <c r="I24" s="47" t="str">
        <f t="shared" si="2"/>
        <v>朝鮮</v>
      </c>
      <c r="J24" s="48">
        <f t="shared" si="3"/>
        <v>15</v>
      </c>
      <c r="K24" s="48">
        <f t="shared" si="4"/>
        <v>7</v>
      </c>
      <c r="L24" s="45">
        <f t="shared" si="5"/>
        <v>22</v>
      </c>
      <c r="M24" s="92">
        <f t="shared" si="6"/>
        <v>1.7000000000000002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25</v>
      </c>
      <c r="C25" s="24">
        <v>6</v>
      </c>
      <c r="D25" s="24"/>
      <c r="E25" s="24">
        <v>6</v>
      </c>
      <c r="F25" s="25">
        <f t="shared" si="1"/>
        <v>0.5</v>
      </c>
      <c r="G25" s="28"/>
      <c r="H25" s="52"/>
      <c r="I25" s="53" t="str">
        <f t="shared" si="2"/>
        <v>スリランカ</v>
      </c>
      <c r="J25" s="54">
        <f t="shared" si="3"/>
        <v>12</v>
      </c>
      <c r="K25" s="54">
        <f t="shared" si="4"/>
        <v>0</v>
      </c>
      <c r="L25" s="45">
        <f t="shared" si="5"/>
        <v>12</v>
      </c>
      <c r="M25" s="49">
        <f t="shared" si="6"/>
        <v>0.89999999999999991</v>
      </c>
      <c r="O25" s="7"/>
      <c r="P25" s="7"/>
    </row>
    <row r="26" spans="1:19" ht="20.100000000000001" customHeight="1" x14ac:dyDescent="0.15">
      <c r="A26" s="22">
        <f t="shared" si="0"/>
        <v>19</v>
      </c>
      <c r="B26" s="55" t="s">
        <v>26</v>
      </c>
      <c r="C26" s="24">
        <v>4</v>
      </c>
      <c r="D26" s="24">
        <v>2</v>
      </c>
      <c r="E26" s="24">
        <v>6</v>
      </c>
      <c r="F26" s="25">
        <f t="shared" si="1"/>
        <v>0.5</v>
      </c>
      <c r="G26" s="28"/>
      <c r="H26" s="56"/>
      <c r="I26" s="57" t="s">
        <v>28</v>
      </c>
      <c r="J26" s="58">
        <f>C55-SUM(J17:J25)</f>
        <v>120</v>
      </c>
      <c r="K26" s="58">
        <f>D55-SUM(K17:K25)</f>
        <v>33</v>
      </c>
      <c r="L26" s="59">
        <f>SUM(J26:K26)</f>
        <v>153</v>
      </c>
      <c r="M26" s="91">
        <f t="shared" si="6"/>
        <v>11.5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60</v>
      </c>
      <c r="C27" s="24">
        <v>5</v>
      </c>
      <c r="D27" s="24"/>
      <c r="E27" s="24">
        <v>5</v>
      </c>
      <c r="F27" s="25">
        <f t="shared" si="1"/>
        <v>0.4</v>
      </c>
      <c r="G27" s="61"/>
      <c r="H27" s="29"/>
      <c r="J27" s="62">
        <f>SUM(J17:J26)</f>
        <v>788</v>
      </c>
      <c r="K27" s="62">
        <f>SUM(K17:K26)</f>
        <v>539</v>
      </c>
      <c r="L27" s="90">
        <f>SUM(L17:L26)</f>
        <v>1327</v>
      </c>
      <c r="M27" s="89">
        <f t="shared" si="6"/>
        <v>100</v>
      </c>
      <c r="N27" s="7"/>
      <c r="O27" s="7"/>
      <c r="P27" s="7"/>
    </row>
    <row r="28" spans="1:19" ht="20.100000000000001" customHeight="1" x14ac:dyDescent="0.15">
      <c r="A28" s="22">
        <f t="shared" si="0"/>
        <v>23</v>
      </c>
      <c r="B28" s="23" t="s">
        <v>84</v>
      </c>
      <c r="C28" s="24">
        <v>4</v>
      </c>
      <c r="D28" s="24"/>
      <c r="E28" s="24">
        <v>4</v>
      </c>
      <c r="F28" s="25">
        <f t="shared" si="1"/>
        <v>0.3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23</v>
      </c>
      <c r="B29" s="32" t="s">
        <v>24</v>
      </c>
      <c r="C29" s="24">
        <v>2</v>
      </c>
      <c r="D29" s="24">
        <v>2</v>
      </c>
      <c r="E29" s="24">
        <v>4</v>
      </c>
      <c r="F29" s="25">
        <f t="shared" si="1"/>
        <v>0.3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25</v>
      </c>
      <c r="B30" s="23" t="s">
        <v>33</v>
      </c>
      <c r="C30" s="24">
        <v>2</v>
      </c>
      <c r="D30" s="24">
        <v>1</v>
      </c>
      <c r="E30" s="24">
        <v>3</v>
      </c>
      <c r="F30" s="25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25</v>
      </c>
      <c r="B31" s="32" t="s">
        <v>36</v>
      </c>
      <c r="C31" s="24"/>
      <c r="D31" s="24">
        <v>3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25</v>
      </c>
      <c r="B32" s="32" t="s">
        <v>30</v>
      </c>
      <c r="C32" s="24">
        <v>2</v>
      </c>
      <c r="D32" s="24">
        <v>1</v>
      </c>
      <c r="E32" s="24">
        <v>3</v>
      </c>
      <c r="F32" s="25">
        <f t="shared" si="1"/>
        <v>0.2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25</v>
      </c>
      <c r="B33" s="23" t="s">
        <v>12</v>
      </c>
      <c r="C33" s="24">
        <v>1</v>
      </c>
      <c r="D33" s="24">
        <v>2</v>
      </c>
      <c r="E33" s="24">
        <v>3</v>
      </c>
      <c r="F33" s="25">
        <f t="shared" si="1"/>
        <v>0.2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29</v>
      </c>
      <c r="B34" s="23" t="s">
        <v>95</v>
      </c>
      <c r="C34" s="24">
        <v>2</v>
      </c>
      <c r="D34" s="24"/>
      <c r="E34" s="24">
        <v>2</v>
      </c>
      <c r="F34" s="25">
        <f t="shared" si="1"/>
        <v>0.2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29</v>
      </c>
      <c r="B35" s="23" t="s">
        <v>31</v>
      </c>
      <c r="C35" s="24">
        <v>1</v>
      </c>
      <c r="D35" s="24">
        <v>1</v>
      </c>
      <c r="E35" s="24">
        <v>2</v>
      </c>
      <c r="F35" s="25">
        <f t="shared" si="1"/>
        <v>0.2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29</v>
      </c>
      <c r="B36" s="55" t="s">
        <v>37</v>
      </c>
      <c r="C36" s="24">
        <v>2</v>
      </c>
      <c r="D36" s="24"/>
      <c r="E36" s="24">
        <v>2</v>
      </c>
      <c r="F36" s="25">
        <f t="shared" si="1"/>
        <v>0.2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29</v>
      </c>
      <c r="B37" s="32" t="s">
        <v>117</v>
      </c>
      <c r="C37" s="24">
        <v>2</v>
      </c>
      <c r="D37" s="24"/>
      <c r="E37" s="24">
        <v>2</v>
      </c>
      <c r="F37" s="25">
        <f t="shared" si="1"/>
        <v>0.2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29</v>
      </c>
      <c r="B38" s="23" t="s">
        <v>32</v>
      </c>
      <c r="C38" s="24"/>
      <c r="D38" s="24">
        <v>2</v>
      </c>
      <c r="E38" s="24">
        <v>2</v>
      </c>
      <c r="F38" s="25">
        <f t="shared" ref="F38:F69" si="7">ROUND(E38/$E$55,3)*100</f>
        <v>0.2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110</v>
      </c>
      <c r="C39" s="24">
        <v>1</v>
      </c>
      <c r="D39" s="24"/>
      <c r="E39" s="24">
        <v>1</v>
      </c>
      <c r="F39" s="25">
        <f t="shared" si="7"/>
        <v>0.1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34</v>
      </c>
      <c r="C40" s="24">
        <v>1</v>
      </c>
      <c r="D40" s="24"/>
      <c r="E40" s="24">
        <v>1</v>
      </c>
      <c r="F40" s="25">
        <f t="shared" si="7"/>
        <v>0.1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54</v>
      </c>
      <c r="C41" s="24">
        <v>1</v>
      </c>
      <c r="D41" s="24"/>
      <c r="E41" s="24">
        <v>1</v>
      </c>
      <c r="F41" s="25">
        <f t="shared" si="7"/>
        <v>0.1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59</v>
      </c>
      <c r="C42" s="24">
        <v>1</v>
      </c>
      <c r="D42" s="24"/>
      <c r="E42" s="24">
        <v>1</v>
      </c>
      <c r="F42" s="25">
        <f t="shared" si="7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50</v>
      </c>
      <c r="C43" s="24">
        <v>1</v>
      </c>
      <c r="D43" s="24"/>
      <c r="E43" s="24">
        <v>1</v>
      </c>
      <c r="F43" s="25">
        <f t="shared" si="7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38</v>
      </c>
      <c r="C44" s="24">
        <v>1</v>
      </c>
      <c r="D44" s="24"/>
      <c r="E44" s="24">
        <v>1</v>
      </c>
      <c r="F44" s="25">
        <f t="shared" si="7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111</v>
      </c>
      <c r="C45" s="24">
        <v>1</v>
      </c>
      <c r="D45" s="24"/>
      <c r="E45" s="24">
        <v>1</v>
      </c>
      <c r="F45" s="25">
        <f t="shared" si="7"/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39</v>
      </c>
      <c r="C46" s="24">
        <v>1</v>
      </c>
      <c r="D46" s="24"/>
      <c r="E46" s="24">
        <v>1</v>
      </c>
      <c r="F46" s="25">
        <f t="shared" si="7"/>
        <v>0.1</v>
      </c>
      <c r="G46" s="61"/>
      <c r="H46" s="29"/>
      <c r="J46" s="62"/>
      <c r="K46" s="62"/>
      <c r="L46" s="62"/>
      <c r="M46" s="63"/>
    </row>
    <row r="47" spans="1:13" ht="16.5" x14ac:dyDescent="0.15">
      <c r="A47" s="22"/>
      <c r="B47" s="23" t="s">
        <v>35</v>
      </c>
      <c r="C47" s="24"/>
      <c r="D47" s="24">
        <v>1</v>
      </c>
      <c r="E47" s="24">
        <v>1</v>
      </c>
      <c r="F47" s="25">
        <f t="shared" si="7"/>
        <v>0.1</v>
      </c>
      <c r="G47" s="61"/>
      <c r="H47" s="29"/>
      <c r="J47" s="62"/>
      <c r="K47" s="62"/>
      <c r="L47" s="62"/>
      <c r="M47" s="63"/>
    </row>
    <row r="48" spans="1:13" ht="16.5" x14ac:dyDescent="0.15">
      <c r="A48" s="22"/>
      <c r="B48" s="23" t="s">
        <v>40</v>
      </c>
      <c r="C48" s="24"/>
      <c r="D48" s="24">
        <v>1</v>
      </c>
      <c r="E48" s="24">
        <v>1</v>
      </c>
      <c r="F48" s="25">
        <f t="shared" si="7"/>
        <v>0.1</v>
      </c>
      <c r="G48" s="61"/>
      <c r="H48" s="29"/>
      <c r="J48" s="62"/>
      <c r="K48" s="62"/>
      <c r="L48" s="62"/>
      <c r="M48" s="63"/>
    </row>
    <row r="49" spans="1:29" ht="16.5" x14ac:dyDescent="0.15">
      <c r="A49" s="22"/>
      <c r="B49" s="23" t="s">
        <v>93</v>
      </c>
      <c r="C49" s="24">
        <v>1</v>
      </c>
      <c r="D49" s="24"/>
      <c r="E49" s="24">
        <v>1</v>
      </c>
      <c r="F49" s="25">
        <f t="shared" si="7"/>
        <v>0.1</v>
      </c>
      <c r="G49" s="61"/>
      <c r="H49" s="29"/>
      <c r="J49" s="62"/>
      <c r="K49" s="62"/>
      <c r="L49" s="62"/>
      <c r="M49" s="63"/>
    </row>
    <row r="50" spans="1:29" ht="16.5" x14ac:dyDescent="0.15">
      <c r="A50" s="22"/>
      <c r="B50" s="23" t="s">
        <v>112</v>
      </c>
      <c r="C50" s="24"/>
      <c r="D50" s="24">
        <v>1</v>
      </c>
      <c r="E50" s="24">
        <v>1</v>
      </c>
      <c r="F50" s="25">
        <f t="shared" si="7"/>
        <v>0.1</v>
      </c>
      <c r="G50" s="61"/>
      <c r="H50" s="29"/>
      <c r="J50" s="62"/>
      <c r="K50" s="62"/>
      <c r="L50" s="62"/>
      <c r="M50" s="63"/>
    </row>
    <row r="51" spans="1:29" ht="16.5" x14ac:dyDescent="0.15">
      <c r="A51" s="22"/>
      <c r="B51" s="23" t="s">
        <v>116</v>
      </c>
      <c r="C51" s="24">
        <v>1</v>
      </c>
      <c r="D51" s="24"/>
      <c r="E51" s="24">
        <v>1</v>
      </c>
      <c r="F51" s="25">
        <f t="shared" si="7"/>
        <v>0.1</v>
      </c>
      <c r="G51" s="61"/>
      <c r="H51" s="29"/>
      <c r="J51" s="62"/>
      <c r="K51" s="62"/>
      <c r="L51" s="62"/>
      <c r="M51" s="63"/>
    </row>
    <row r="52" spans="1:29" ht="16.5" x14ac:dyDescent="0.15">
      <c r="A52" s="22"/>
      <c r="B52" s="23" t="s">
        <v>106</v>
      </c>
      <c r="C52" s="24">
        <v>1</v>
      </c>
      <c r="D52" s="24"/>
      <c r="E52" s="24">
        <v>1</v>
      </c>
      <c r="F52" s="25">
        <f t="shared" si="7"/>
        <v>0.1</v>
      </c>
      <c r="G52" s="61"/>
      <c r="H52" s="29"/>
      <c r="J52" s="62"/>
      <c r="K52" s="62"/>
      <c r="L52" s="62"/>
      <c r="M52" s="63"/>
    </row>
    <row r="53" spans="1:29" ht="20.100000000000001" customHeight="1" x14ac:dyDescent="0.15">
      <c r="A53" s="66"/>
      <c r="B53" s="55" t="s">
        <v>86</v>
      </c>
      <c r="C53" s="67"/>
      <c r="D53" s="67">
        <v>1</v>
      </c>
      <c r="E53" s="67">
        <v>1</v>
      </c>
      <c r="F53" s="25">
        <f t="shared" si="7"/>
        <v>0.1</v>
      </c>
      <c r="G53" s="61"/>
      <c r="H53" s="29"/>
      <c r="I53" s="31" t="s">
        <v>42</v>
      </c>
      <c r="J53" s="62"/>
      <c r="K53" s="62"/>
      <c r="L53" s="62"/>
      <c r="M53" s="63"/>
    </row>
    <row r="54" spans="1:29" ht="18" customHeight="1" x14ac:dyDescent="0.15">
      <c r="A54" s="28"/>
      <c r="B54" s="23" t="s">
        <v>44</v>
      </c>
      <c r="C54" s="67">
        <v>1</v>
      </c>
      <c r="D54" s="67"/>
      <c r="E54" s="24">
        <v>1</v>
      </c>
      <c r="F54" s="25">
        <f t="shared" si="7"/>
        <v>0.1</v>
      </c>
      <c r="G54" s="66"/>
      <c r="H54" s="29"/>
      <c r="I54" s="70" t="s">
        <v>43</v>
      </c>
      <c r="J54" s="50"/>
      <c r="K54" s="50"/>
      <c r="L54" s="50"/>
      <c r="M54" s="50"/>
    </row>
    <row r="55" spans="1:29" ht="18" customHeight="1" x14ac:dyDescent="0.15">
      <c r="A55" s="28"/>
      <c r="B55" s="23" t="s">
        <v>115</v>
      </c>
      <c r="C55" s="67">
        <v>788</v>
      </c>
      <c r="D55" s="67">
        <v>539</v>
      </c>
      <c r="E55" s="24">
        <v>1327</v>
      </c>
      <c r="F55" s="25">
        <f>SUM(F6:F54)</f>
        <v>100.59999999999995</v>
      </c>
      <c r="G55" s="28"/>
      <c r="H55" s="29"/>
      <c r="I55" s="70" t="s">
        <v>114</v>
      </c>
      <c r="J55" s="50"/>
      <c r="K55" s="50"/>
      <c r="L55" s="50"/>
      <c r="M55" s="50"/>
    </row>
    <row r="56" spans="1:29" ht="18" customHeight="1" x14ac:dyDescent="0.15">
      <c r="A56" s="28"/>
      <c r="B56" s="26"/>
      <c r="C56" s="69"/>
      <c r="D56" s="69"/>
      <c r="E56" s="19"/>
      <c r="F56" s="28"/>
      <c r="G56" s="28"/>
      <c r="H56" s="29"/>
      <c r="V56" s="71"/>
      <c r="W56" s="71"/>
      <c r="X56" s="71"/>
      <c r="Y56" s="71"/>
      <c r="Z56" s="71"/>
      <c r="AA56" s="71"/>
      <c r="AB56" s="71"/>
      <c r="AC56" s="71"/>
    </row>
    <row r="57" spans="1:29" ht="18" customHeight="1" x14ac:dyDescent="0.15">
      <c r="A57" s="28"/>
      <c r="B57" s="72"/>
      <c r="C57" s="69"/>
      <c r="D57" s="69"/>
      <c r="E57" s="19"/>
      <c r="F57" s="28"/>
      <c r="G57" s="28"/>
      <c r="H57" s="29"/>
      <c r="Q57" s="71"/>
      <c r="R57" s="71"/>
      <c r="S57" s="71"/>
      <c r="T57" s="71"/>
      <c r="U57" s="71"/>
    </row>
    <row r="58" spans="1:29" ht="18" customHeight="1" x14ac:dyDescent="0.15">
      <c r="A58" s="66"/>
      <c r="B58" s="72"/>
      <c r="C58" s="69"/>
      <c r="D58" s="69"/>
      <c r="E58" s="69"/>
      <c r="F58" s="66"/>
      <c r="G58" s="28"/>
      <c r="H58" s="29"/>
    </row>
    <row r="59" spans="1:29" ht="18" customHeight="1" x14ac:dyDescent="0.15">
      <c r="A59" s="73"/>
      <c r="C59" s="73"/>
      <c r="D59" s="73"/>
      <c r="E59" s="73"/>
      <c r="F59" s="73"/>
      <c r="G59" s="66"/>
      <c r="H59" s="29"/>
    </row>
    <row r="60" spans="1:29" ht="18" customHeight="1" x14ac:dyDescent="0.15">
      <c r="G60" s="73"/>
      <c r="H60" s="74"/>
    </row>
    <row r="61" spans="1:29" ht="11.25" customHeight="1" x14ac:dyDescent="0.15">
      <c r="H61" s="73"/>
      <c r="N61" s="73"/>
      <c r="O61" s="73"/>
      <c r="P61" s="73"/>
      <c r="Q61" s="73"/>
    </row>
    <row r="63" spans="1:29" x14ac:dyDescent="0.15">
      <c r="I63" s="73"/>
      <c r="J63" s="73"/>
      <c r="K63" s="73"/>
      <c r="L63" s="73"/>
      <c r="M63" s="73"/>
    </row>
    <row r="66" spans="5:11" x14ac:dyDescent="0.15">
      <c r="E66" s="75"/>
    </row>
    <row r="71" spans="5:11" x14ac:dyDescent="0.15">
      <c r="K71" s="76"/>
    </row>
  </sheetData>
  <mergeCells count="5">
    <mergeCell ref="N3:O3"/>
    <mergeCell ref="B4:F4"/>
    <mergeCell ref="B1:E1"/>
    <mergeCell ref="B3:D3"/>
    <mergeCell ref="E3:F3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tabSelected="1" topLeftCell="B1" zoomScale="85" zoomScaleNormal="85" workbookViewId="0">
      <selection activeCell="R16" sqref="R16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94" t="s">
        <v>0</v>
      </c>
      <c r="C1" s="95"/>
      <c r="D1" s="95"/>
      <c r="E1" s="96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7" t="s">
        <v>1</v>
      </c>
      <c r="C3" s="98"/>
      <c r="D3" s="98"/>
      <c r="E3" s="99" t="s">
        <v>123</v>
      </c>
      <c r="F3" s="100"/>
      <c r="G3" s="5"/>
      <c r="H3" s="6"/>
      <c r="I3" s="6"/>
      <c r="J3" s="6"/>
      <c r="K3" s="6"/>
      <c r="L3" s="6"/>
      <c r="M3" s="6"/>
      <c r="N3" s="101"/>
      <c r="O3" s="101"/>
      <c r="P3" s="8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9"/>
      <c r="B4" s="102" t="s">
        <v>2</v>
      </c>
      <c r="C4" s="103"/>
      <c r="D4" s="103"/>
      <c r="E4" s="103"/>
      <c r="F4" s="104"/>
      <c r="G4" s="10"/>
      <c r="H4" s="6"/>
      <c r="I4" s="10"/>
      <c r="J4" s="11"/>
      <c r="K4" s="11"/>
      <c r="L4" s="10"/>
      <c r="M4" s="12"/>
      <c r="AB4" s="13"/>
      <c r="AC4" s="13"/>
      <c r="AD4" s="13"/>
      <c r="AE4" s="13"/>
      <c r="AF4" s="13"/>
      <c r="AG4" s="13"/>
      <c r="AH4" s="13"/>
      <c r="AI4" s="7"/>
    </row>
    <row r="5" spans="1:35" ht="20.100000000000001" customHeight="1" x14ac:dyDescent="0.15">
      <c r="A5" s="14" t="s">
        <v>124</v>
      </c>
      <c r="B5" s="15" t="s">
        <v>3</v>
      </c>
      <c r="C5" s="16" t="s">
        <v>4</v>
      </c>
      <c r="D5" s="16" t="s">
        <v>5</v>
      </c>
      <c r="E5" s="15" t="s">
        <v>6</v>
      </c>
      <c r="F5" s="17" t="s">
        <v>125</v>
      </c>
      <c r="G5" s="12"/>
      <c r="I5" s="18"/>
      <c r="J5" s="19"/>
      <c r="K5" s="19"/>
      <c r="L5" s="19"/>
      <c r="M5" s="20"/>
      <c r="AB5" s="21"/>
      <c r="AC5" s="21"/>
      <c r="AD5" s="21"/>
      <c r="AE5" s="21"/>
      <c r="AF5" s="21"/>
      <c r="AG5" s="21"/>
      <c r="AH5" s="7"/>
      <c r="AI5" s="7"/>
    </row>
    <row r="6" spans="1:35" ht="20.100000000000001" customHeight="1" x14ac:dyDescent="0.15">
      <c r="A6" s="22">
        <f t="shared" ref="A6:A38" si="0">RANK(E6,$E$6:$E$38)</f>
        <v>1</v>
      </c>
      <c r="B6" s="23" t="s">
        <v>7</v>
      </c>
      <c r="C6" s="24">
        <v>254</v>
      </c>
      <c r="D6" s="24">
        <v>153</v>
      </c>
      <c r="E6" s="24">
        <v>407</v>
      </c>
      <c r="F6" s="25">
        <f>ROUND(E6/$E$55,3)*100</f>
        <v>31.2</v>
      </c>
      <c r="G6" s="20"/>
      <c r="I6" s="26"/>
      <c r="J6" s="27"/>
      <c r="K6" s="27"/>
      <c r="L6" s="19"/>
      <c r="M6" s="20"/>
      <c r="AB6" s="21"/>
      <c r="AC6" s="21"/>
      <c r="AD6" s="21"/>
      <c r="AE6" s="21"/>
      <c r="AF6" s="21"/>
      <c r="AG6" s="21"/>
      <c r="AH6" s="7"/>
      <c r="AI6" s="7"/>
    </row>
    <row r="7" spans="1:35" ht="20.100000000000001" customHeight="1" x14ac:dyDescent="0.15">
      <c r="A7" s="22">
        <f t="shared" si="0"/>
        <v>2</v>
      </c>
      <c r="B7" s="23" t="s">
        <v>8</v>
      </c>
      <c r="C7" s="24">
        <v>152</v>
      </c>
      <c r="D7" s="24">
        <v>43</v>
      </c>
      <c r="E7" s="24">
        <v>195</v>
      </c>
      <c r="F7" s="25">
        <f t="shared" ref="F7:F54" si="1">ROUND(E7/$E$55,3)*100</f>
        <v>15</v>
      </c>
      <c r="G7" s="28"/>
      <c r="H7" s="29"/>
      <c r="I7" s="26"/>
      <c r="J7" s="27"/>
      <c r="K7" s="27"/>
      <c r="L7" s="19"/>
      <c r="M7" s="20"/>
      <c r="AB7" s="21"/>
      <c r="AC7" s="21"/>
      <c r="AD7" s="21"/>
      <c r="AE7" s="21"/>
      <c r="AF7" s="21"/>
      <c r="AG7" s="21"/>
      <c r="AH7" s="7"/>
      <c r="AI7" s="7"/>
    </row>
    <row r="8" spans="1:35" ht="20.100000000000001" customHeight="1" x14ac:dyDescent="0.15">
      <c r="A8" s="22">
        <f t="shared" si="0"/>
        <v>3</v>
      </c>
      <c r="B8" s="30" t="s">
        <v>9</v>
      </c>
      <c r="C8" s="24">
        <v>78</v>
      </c>
      <c r="D8" s="24">
        <v>99</v>
      </c>
      <c r="E8" s="24">
        <v>177</v>
      </c>
      <c r="F8" s="25">
        <f t="shared" si="1"/>
        <v>13.600000000000001</v>
      </c>
      <c r="G8" s="28"/>
      <c r="H8" s="29"/>
      <c r="I8" s="26"/>
      <c r="J8" s="27"/>
      <c r="K8" s="27"/>
      <c r="L8" s="19"/>
      <c r="M8" s="20"/>
      <c r="P8" s="31"/>
      <c r="Q8" s="31"/>
      <c r="R8" s="31"/>
      <c r="S8" s="31"/>
      <c r="AB8" s="21"/>
      <c r="AC8" s="21"/>
      <c r="AD8" s="21"/>
      <c r="AE8" s="21"/>
      <c r="AF8" s="21"/>
      <c r="AG8" s="21"/>
      <c r="AH8" s="7"/>
      <c r="AI8" s="7"/>
    </row>
    <row r="9" spans="1:35" ht="20.100000000000001" customHeight="1" x14ac:dyDescent="0.15">
      <c r="A9" s="22">
        <f t="shared" si="0"/>
        <v>4</v>
      </c>
      <c r="B9" s="23" t="s">
        <v>10</v>
      </c>
      <c r="C9" s="24">
        <v>48</v>
      </c>
      <c r="D9" s="24">
        <v>79</v>
      </c>
      <c r="E9" s="24">
        <v>127</v>
      </c>
      <c r="F9" s="25">
        <f t="shared" si="1"/>
        <v>9.7000000000000011</v>
      </c>
      <c r="G9" s="28"/>
      <c r="H9" s="29"/>
      <c r="I9" s="26"/>
      <c r="J9" s="27"/>
      <c r="K9" s="27"/>
      <c r="L9" s="19"/>
      <c r="M9" s="20"/>
      <c r="AB9" s="21"/>
      <c r="AC9" s="21"/>
      <c r="AD9" s="21"/>
      <c r="AE9" s="21"/>
      <c r="AF9" s="21"/>
      <c r="AG9" s="21"/>
      <c r="AH9" s="21"/>
      <c r="AI9" s="7"/>
    </row>
    <row r="10" spans="1:35" ht="20.100000000000001" customHeight="1" x14ac:dyDescent="0.15">
      <c r="A10" s="22">
        <f t="shared" si="0"/>
        <v>5</v>
      </c>
      <c r="B10" s="23" t="s">
        <v>11</v>
      </c>
      <c r="C10" s="24">
        <v>23</v>
      </c>
      <c r="D10" s="24">
        <v>93</v>
      </c>
      <c r="E10" s="24">
        <v>116</v>
      </c>
      <c r="F10" s="25">
        <f t="shared" si="1"/>
        <v>8.9</v>
      </c>
      <c r="G10" s="28"/>
      <c r="H10" s="29"/>
      <c r="I10" s="26"/>
      <c r="J10" s="27"/>
      <c r="K10" s="27"/>
      <c r="L10" s="19"/>
      <c r="M10" s="20"/>
    </row>
    <row r="11" spans="1:35" ht="20.100000000000001" customHeight="1" x14ac:dyDescent="0.15">
      <c r="A11" s="22">
        <f t="shared" si="0"/>
        <v>6</v>
      </c>
      <c r="B11" s="23" t="s">
        <v>13</v>
      </c>
      <c r="C11" s="24">
        <v>42</v>
      </c>
      <c r="D11" s="24">
        <v>17</v>
      </c>
      <c r="E11" s="24">
        <v>59</v>
      </c>
      <c r="F11" s="25">
        <f t="shared" si="1"/>
        <v>4.5</v>
      </c>
      <c r="G11" s="28"/>
      <c r="H11" s="29"/>
      <c r="I11" s="26"/>
      <c r="J11" s="27"/>
      <c r="K11" s="27"/>
      <c r="L11" s="19"/>
      <c r="M11" s="20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22">
        <f t="shared" si="0"/>
        <v>7</v>
      </c>
      <c r="B12" s="32" t="s">
        <v>17</v>
      </c>
      <c r="C12" s="24">
        <v>23</v>
      </c>
      <c r="D12" s="24">
        <v>3</v>
      </c>
      <c r="E12" s="24">
        <v>26</v>
      </c>
      <c r="F12" s="25">
        <f t="shared" si="1"/>
        <v>2</v>
      </c>
      <c r="G12" s="28"/>
      <c r="H12" s="29"/>
      <c r="I12" s="26"/>
      <c r="J12" s="27"/>
      <c r="K12" s="27"/>
      <c r="L12" s="19"/>
      <c r="M12" s="20"/>
      <c r="N12" s="31"/>
      <c r="O12" s="31"/>
      <c r="T12" s="31"/>
    </row>
    <row r="13" spans="1:35" ht="20.100000000000001" customHeight="1" x14ac:dyDescent="0.15">
      <c r="A13" s="22">
        <f t="shared" si="0"/>
        <v>8</v>
      </c>
      <c r="B13" s="23" t="s">
        <v>14</v>
      </c>
      <c r="C13" s="24">
        <v>15</v>
      </c>
      <c r="D13" s="24">
        <v>7</v>
      </c>
      <c r="E13" s="24">
        <v>22</v>
      </c>
      <c r="F13" s="25">
        <f t="shared" si="1"/>
        <v>1.7000000000000002</v>
      </c>
      <c r="G13" s="28"/>
      <c r="H13" s="29"/>
      <c r="I13" s="26"/>
      <c r="J13" s="27"/>
      <c r="K13" s="27"/>
      <c r="L13" s="19"/>
      <c r="M13" s="20"/>
    </row>
    <row r="14" spans="1:35" ht="20.100000000000001" customHeight="1" x14ac:dyDescent="0.15">
      <c r="A14" s="22">
        <f t="shared" si="0"/>
        <v>9</v>
      </c>
      <c r="B14" s="33" t="s">
        <v>20</v>
      </c>
      <c r="C14" s="34">
        <v>11</v>
      </c>
      <c r="D14" s="34">
        <v>2</v>
      </c>
      <c r="E14" s="34">
        <v>13</v>
      </c>
      <c r="F14" s="25">
        <f t="shared" si="1"/>
        <v>1</v>
      </c>
      <c r="G14" s="28"/>
      <c r="H14" s="29"/>
      <c r="I14" s="35"/>
      <c r="J14" s="27"/>
      <c r="K14" s="27"/>
      <c r="L14" s="27"/>
      <c r="M14" s="36"/>
    </row>
    <row r="15" spans="1:35" ht="20.100000000000001" customHeight="1" x14ac:dyDescent="0.15">
      <c r="A15" s="22">
        <f t="shared" si="0"/>
        <v>9</v>
      </c>
      <c r="B15" s="37" t="s">
        <v>29</v>
      </c>
      <c r="C15" s="38">
        <v>13</v>
      </c>
      <c r="D15" s="38"/>
      <c r="E15" s="38">
        <v>13</v>
      </c>
      <c r="F15" s="25">
        <f t="shared" si="1"/>
        <v>1</v>
      </c>
      <c r="G15" s="28"/>
      <c r="H15" s="29"/>
      <c r="I15" s="35"/>
      <c r="J15" s="27"/>
      <c r="K15" s="27"/>
      <c r="L15" s="27"/>
      <c r="M15" s="36"/>
      <c r="N15" s="13"/>
    </row>
    <row r="16" spans="1:35" ht="20.100000000000001" customHeight="1" thickBot="1" x14ac:dyDescent="0.2">
      <c r="A16" s="22">
        <f t="shared" si="0"/>
        <v>11</v>
      </c>
      <c r="B16" s="32" t="s">
        <v>16</v>
      </c>
      <c r="C16" s="24">
        <v>10</v>
      </c>
      <c r="D16" s="24">
        <v>2</v>
      </c>
      <c r="E16" s="24">
        <v>12</v>
      </c>
      <c r="F16" s="25">
        <f t="shared" si="1"/>
        <v>0.89999999999999991</v>
      </c>
      <c r="G16" s="28"/>
      <c r="H16" s="39" t="s">
        <v>53</v>
      </c>
      <c r="I16" s="40" t="s">
        <v>3</v>
      </c>
      <c r="J16" s="41" t="s">
        <v>4</v>
      </c>
      <c r="K16" s="41" t="s">
        <v>5</v>
      </c>
      <c r="L16" s="40" t="s">
        <v>6</v>
      </c>
      <c r="M16" s="42" t="s">
        <v>125</v>
      </c>
      <c r="N16" s="21"/>
      <c r="O16" s="4"/>
      <c r="P16" s="7"/>
    </row>
    <row r="17" spans="1:19" ht="20.100000000000001" customHeight="1" thickTop="1" x14ac:dyDescent="0.15">
      <c r="A17" s="22">
        <f t="shared" si="0"/>
        <v>11</v>
      </c>
      <c r="B17" s="23" t="s">
        <v>46</v>
      </c>
      <c r="C17" s="24">
        <v>10</v>
      </c>
      <c r="D17" s="24">
        <v>2</v>
      </c>
      <c r="E17" s="24">
        <v>12</v>
      </c>
      <c r="F17" s="25">
        <f t="shared" si="1"/>
        <v>0.89999999999999991</v>
      </c>
      <c r="G17" s="28"/>
      <c r="H17" s="43">
        <v>1</v>
      </c>
      <c r="I17" s="44" t="str">
        <f>B6</f>
        <v>ベトナム</v>
      </c>
      <c r="J17" s="45">
        <f t="shared" ref="J17:K25" si="2">C6</f>
        <v>254</v>
      </c>
      <c r="K17" s="45">
        <f t="shared" si="2"/>
        <v>153</v>
      </c>
      <c r="L17" s="45">
        <f t="shared" ref="L17:L25" si="3">J17+K17</f>
        <v>407</v>
      </c>
      <c r="M17" s="93">
        <f>ROUND(L17/$E$55,3)*100</f>
        <v>31.2</v>
      </c>
      <c r="N17" s="21"/>
      <c r="O17" s="19"/>
      <c r="P17" s="7"/>
    </row>
    <row r="18" spans="1:19" ht="20.100000000000001" customHeight="1" x14ac:dyDescent="0.15">
      <c r="A18" s="22">
        <f t="shared" si="0"/>
        <v>13</v>
      </c>
      <c r="B18" s="23" t="s">
        <v>21</v>
      </c>
      <c r="C18" s="24">
        <v>8</v>
      </c>
      <c r="D18" s="24">
        <v>3</v>
      </c>
      <c r="E18" s="24">
        <v>11</v>
      </c>
      <c r="F18" s="25">
        <f t="shared" si="1"/>
        <v>0.8</v>
      </c>
      <c r="G18" s="28"/>
      <c r="H18" s="43">
        <v>2</v>
      </c>
      <c r="I18" s="47" t="str">
        <f>B7</f>
        <v>インドネシア</v>
      </c>
      <c r="J18" s="48">
        <f t="shared" si="2"/>
        <v>152</v>
      </c>
      <c r="K18" s="48">
        <f t="shared" si="2"/>
        <v>43</v>
      </c>
      <c r="L18" s="45">
        <f t="shared" si="3"/>
        <v>195</v>
      </c>
      <c r="M18" s="46">
        <f t="shared" ref="M18:M27" si="4">ROUND(L18/$E$55,3)*100</f>
        <v>15</v>
      </c>
      <c r="N18" s="21"/>
      <c r="O18" s="7"/>
      <c r="P18" s="4"/>
      <c r="Q18" s="50"/>
      <c r="R18" s="51"/>
      <c r="S18" s="51"/>
    </row>
    <row r="19" spans="1:19" ht="20.100000000000001" customHeight="1" x14ac:dyDescent="0.15">
      <c r="A19" s="22">
        <f t="shared" si="0"/>
        <v>14</v>
      </c>
      <c r="B19" s="23" t="s">
        <v>15</v>
      </c>
      <c r="C19" s="24">
        <v>6</v>
      </c>
      <c r="D19" s="24">
        <v>4</v>
      </c>
      <c r="E19" s="24">
        <v>10</v>
      </c>
      <c r="F19" s="25">
        <f t="shared" si="1"/>
        <v>0.8</v>
      </c>
      <c r="G19" s="28"/>
      <c r="H19" s="43">
        <v>3</v>
      </c>
      <c r="I19" s="47" t="str">
        <f>B8</f>
        <v>韓国</v>
      </c>
      <c r="J19" s="48">
        <f t="shared" si="2"/>
        <v>78</v>
      </c>
      <c r="K19" s="48">
        <f t="shared" si="2"/>
        <v>99</v>
      </c>
      <c r="L19" s="45">
        <f t="shared" si="3"/>
        <v>177</v>
      </c>
      <c r="M19" s="92">
        <f t="shared" si="4"/>
        <v>13.600000000000001</v>
      </c>
      <c r="N19" s="21"/>
      <c r="O19" s="7"/>
      <c r="P19" s="7"/>
    </row>
    <row r="20" spans="1:19" ht="20.100000000000001" customHeight="1" x14ac:dyDescent="0.15">
      <c r="A20" s="22">
        <f t="shared" si="0"/>
        <v>14</v>
      </c>
      <c r="B20" s="23" t="s">
        <v>22</v>
      </c>
      <c r="C20" s="24">
        <v>10</v>
      </c>
      <c r="D20" s="24"/>
      <c r="E20" s="24">
        <v>10</v>
      </c>
      <c r="F20" s="25">
        <f t="shared" si="1"/>
        <v>0.8</v>
      </c>
      <c r="G20" s="28"/>
      <c r="H20" s="43">
        <v>4</v>
      </c>
      <c r="I20" s="47" t="str">
        <f>B9</f>
        <v>中国</v>
      </c>
      <c r="J20" s="48">
        <f t="shared" si="2"/>
        <v>48</v>
      </c>
      <c r="K20" s="48">
        <f t="shared" si="2"/>
        <v>79</v>
      </c>
      <c r="L20" s="45">
        <f t="shared" si="3"/>
        <v>127</v>
      </c>
      <c r="M20" s="49">
        <f t="shared" si="4"/>
        <v>9.7000000000000011</v>
      </c>
      <c r="N20" s="21"/>
      <c r="O20" s="7"/>
      <c r="P20" s="7"/>
    </row>
    <row r="21" spans="1:19" ht="20.100000000000001" customHeight="1" x14ac:dyDescent="0.15">
      <c r="A21" s="22">
        <f t="shared" si="0"/>
        <v>16</v>
      </c>
      <c r="B21" s="23" t="s">
        <v>19</v>
      </c>
      <c r="C21" s="24">
        <v>6</v>
      </c>
      <c r="D21" s="24">
        <v>3</v>
      </c>
      <c r="E21" s="24">
        <v>9</v>
      </c>
      <c r="F21" s="25">
        <f t="shared" si="1"/>
        <v>0.70000000000000007</v>
      </c>
      <c r="G21" s="28"/>
      <c r="H21" s="43">
        <v>5</v>
      </c>
      <c r="I21" s="47" t="str">
        <f>B10</f>
        <v>フィリピン</v>
      </c>
      <c r="J21" s="48">
        <f t="shared" si="2"/>
        <v>23</v>
      </c>
      <c r="K21" s="48">
        <f t="shared" si="2"/>
        <v>93</v>
      </c>
      <c r="L21" s="45">
        <f t="shared" si="3"/>
        <v>116</v>
      </c>
      <c r="M21" s="46">
        <f t="shared" si="4"/>
        <v>8.9</v>
      </c>
      <c r="O21" s="7"/>
      <c r="P21" s="7"/>
    </row>
    <row r="22" spans="1:19" ht="20.100000000000001" customHeight="1" x14ac:dyDescent="0.15">
      <c r="A22" s="22">
        <f t="shared" si="0"/>
        <v>17</v>
      </c>
      <c r="B22" s="23" t="s">
        <v>18</v>
      </c>
      <c r="C22" s="24">
        <v>7</v>
      </c>
      <c r="D22" s="24"/>
      <c r="E22" s="24">
        <v>7</v>
      </c>
      <c r="F22" s="25">
        <f t="shared" si="1"/>
        <v>0.5</v>
      </c>
      <c r="G22" s="28"/>
      <c r="H22" s="43">
        <v>6</v>
      </c>
      <c r="I22" s="47" t="str">
        <f t="shared" ref="I22:I25" si="5">B11</f>
        <v>ミャンマー</v>
      </c>
      <c r="J22" s="48">
        <f t="shared" si="2"/>
        <v>42</v>
      </c>
      <c r="K22" s="48">
        <f t="shared" si="2"/>
        <v>17</v>
      </c>
      <c r="L22" s="45">
        <f t="shared" si="3"/>
        <v>59</v>
      </c>
      <c r="M22" s="92">
        <f t="shared" si="4"/>
        <v>4.5</v>
      </c>
      <c r="O22" s="7"/>
      <c r="P22" s="7"/>
    </row>
    <row r="23" spans="1:19" ht="20.100000000000001" customHeight="1" x14ac:dyDescent="0.15">
      <c r="A23" s="22">
        <f t="shared" si="0"/>
        <v>17</v>
      </c>
      <c r="B23" s="23" t="s">
        <v>26</v>
      </c>
      <c r="C23" s="24">
        <v>5</v>
      </c>
      <c r="D23" s="24">
        <v>2</v>
      </c>
      <c r="E23" s="24">
        <v>7</v>
      </c>
      <c r="F23" s="25">
        <f t="shared" si="1"/>
        <v>0.5</v>
      </c>
      <c r="G23" s="28"/>
      <c r="H23" s="43">
        <v>7</v>
      </c>
      <c r="I23" s="47" t="str">
        <f t="shared" si="5"/>
        <v>パキスタン</v>
      </c>
      <c r="J23" s="48">
        <f t="shared" si="2"/>
        <v>23</v>
      </c>
      <c r="K23" s="48">
        <f t="shared" si="2"/>
        <v>3</v>
      </c>
      <c r="L23" s="45">
        <f t="shared" si="3"/>
        <v>26</v>
      </c>
      <c r="M23" s="92">
        <f t="shared" si="4"/>
        <v>2</v>
      </c>
      <c r="O23" s="7"/>
      <c r="P23" s="7"/>
    </row>
    <row r="24" spans="1:19" ht="20.100000000000001" customHeight="1" x14ac:dyDescent="0.15">
      <c r="A24" s="22">
        <f t="shared" si="0"/>
        <v>19</v>
      </c>
      <c r="B24" s="23" t="s">
        <v>23</v>
      </c>
      <c r="C24" s="24">
        <v>3</v>
      </c>
      <c r="D24" s="24">
        <v>2</v>
      </c>
      <c r="E24" s="24">
        <v>5</v>
      </c>
      <c r="F24" s="25">
        <f t="shared" si="1"/>
        <v>0.4</v>
      </c>
      <c r="G24" s="28"/>
      <c r="H24" s="43">
        <v>8</v>
      </c>
      <c r="I24" s="47" t="str">
        <f t="shared" si="5"/>
        <v>朝鮮</v>
      </c>
      <c r="J24" s="48">
        <f t="shared" si="2"/>
        <v>15</v>
      </c>
      <c r="K24" s="48">
        <f t="shared" si="2"/>
        <v>7</v>
      </c>
      <c r="L24" s="45">
        <f t="shared" si="3"/>
        <v>22</v>
      </c>
      <c r="M24" s="92">
        <f t="shared" si="4"/>
        <v>1.7000000000000002</v>
      </c>
      <c r="O24" s="7"/>
      <c r="P24" s="7"/>
    </row>
    <row r="25" spans="1:19" ht="20.100000000000001" customHeight="1" x14ac:dyDescent="0.15">
      <c r="A25" s="22">
        <f t="shared" si="0"/>
        <v>19</v>
      </c>
      <c r="B25" s="23" t="s">
        <v>60</v>
      </c>
      <c r="C25" s="24">
        <v>5</v>
      </c>
      <c r="D25" s="24"/>
      <c r="E25" s="24">
        <v>5</v>
      </c>
      <c r="F25" s="25">
        <f t="shared" si="1"/>
        <v>0.4</v>
      </c>
      <c r="G25" s="28"/>
      <c r="H25" s="52"/>
      <c r="I25" s="53" t="str">
        <f t="shared" si="5"/>
        <v>インド</v>
      </c>
      <c r="J25" s="54">
        <f t="shared" si="2"/>
        <v>11</v>
      </c>
      <c r="K25" s="54">
        <f>D14</f>
        <v>2</v>
      </c>
      <c r="L25" s="45">
        <f t="shared" si="3"/>
        <v>13</v>
      </c>
      <c r="M25" s="49">
        <f t="shared" si="4"/>
        <v>1</v>
      </c>
      <c r="O25" s="7"/>
      <c r="P25" s="7"/>
    </row>
    <row r="26" spans="1:19" ht="20.100000000000001" customHeight="1" x14ac:dyDescent="0.15">
      <c r="A26" s="22">
        <f t="shared" si="0"/>
        <v>19</v>
      </c>
      <c r="B26" s="55" t="s">
        <v>27</v>
      </c>
      <c r="C26" s="24">
        <v>5</v>
      </c>
      <c r="D26" s="24"/>
      <c r="E26" s="24">
        <v>5</v>
      </c>
      <c r="F26" s="25">
        <f t="shared" si="1"/>
        <v>0.4</v>
      </c>
      <c r="G26" s="28"/>
      <c r="H26" s="56"/>
      <c r="I26" s="57" t="s">
        <v>28</v>
      </c>
      <c r="J26" s="58">
        <f>C55-SUM(J17:J25)</f>
        <v>126</v>
      </c>
      <c r="K26" s="58">
        <f>D55-SUM(K17:K25)</f>
        <v>35</v>
      </c>
      <c r="L26" s="59">
        <f>SUM(J26:K26)</f>
        <v>161</v>
      </c>
      <c r="M26" s="91">
        <f t="shared" si="4"/>
        <v>12.4</v>
      </c>
      <c r="O26" s="7"/>
      <c r="P26" s="7"/>
    </row>
    <row r="27" spans="1:19" ht="20.100000000000001" customHeight="1" x14ac:dyDescent="0.15">
      <c r="A27" s="22">
        <f t="shared" si="0"/>
        <v>22</v>
      </c>
      <c r="B27" s="23" t="s">
        <v>24</v>
      </c>
      <c r="C27" s="24">
        <v>2</v>
      </c>
      <c r="D27" s="24">
        <v>2</v>
      </c>
      <c r="E27" s="24">
        <v>4</v>
      </c>
      <c r="F27" s="25">
        <f t="shared" si="1"/>
        <v>0.3</v>
      </c>
      <c r="G27" s="61"/>
      <c r="H27" s="29"/>
      <c r="J27" s="62">
        <f>SUM(J17:J26)</f>
        <v>772</v>
      </c>
      <c r="K27" s="62">
        <f>SUM(K17:K26)</f>
        <v>531</v>
      </c>
      <c r="L27" s="90">
        <f>SUM(L17:L26)</f>
        <v>1303</v>
      </c>
      <c r="M27" s="89">
        <f t="shared" si="4"/>
        <v>100</v>
      </c>
      <c r="N27" s="7"/>
      <c r="O27" s="7"/>
      <c r="P27" s="7"/>
    </row>
    <row r="28" spans="1:19" ht="20.100000000000001" customHeight="1" x14ac:dyDescent="0.15">
      <c r="A28" s="22">
        <f t="shared" si="0"/>
        <v>22</v>
      </c>
      <c r="B28" s="23" t="s">
        <v>25</v>
      </c>
      <c r="C28" s="24">
        <v>4</v>
      </c>
      <c r="D28" s="24"/>
      <c r="E28" s="24">
        <v>4</v>
      </c>
      <c r="F28" s="25">
        <f t="shared" si="1"/>
        <v>0.3</v>
      </c>
      <c r="G28" s="61"/>
      <c r="H28" s="29"/>
      <c r="J28" s="62"/>
      <c r="K28" s="62"/>
      <c r="L28" s="62"/>
      <c r="M28" s="63"/>
    </row>
    <row r="29" spans="1:19" ht="20.100000000000001" customHeight="1" x14ac:dyDescent="0.15">
      <c r="A29" s="22">
        <f t="shared" si="0"/>
        <v>22</v>
      </c>
      <c r="B29" s="32" t="s">
        <v>84</v>
      </c>
      <c r="C29" s="24">
        <v>4</v>
      </c>
      <c r="D29" s="24"/>
      <c r="E29" s="24">
        <v>4</v>
      </c>
      <c r="F29" s="25">
        <f t="shared" si="1"/>
        <v>0.3</v>
      </c>
      <c r="G29" s="61"/>
      <c r="H29" s="29"/>
      <c r="J29" s="62"/>
      <c r="K29" s="62"/>
      <c r="L29" s="62"/>
      <c r="M29" s="63"/>
    </row>
    <row r="30" spans="1:19" ht="20.100000000000001" customHeight="1" x14ac:dyDescent="0.15">
      <c r="A30" s="22">
        <f t="shared" si="0"/>
        <v>25</v>
      </c>
      <c r="B30" s="23" t="s">
        <v>36</v>
      </c>
      <c r="C30" s="24"/>
      <c r="D30" s="24">
        <v>3</v>
      </c>
      <c r="E30" s="24">
        <v>3</v>
      </c>
      <c r="F30" s="25">
        <f t="shared" si="1"/>
        <v>0.2</v>
      </c>
      <c r="G30" s="61"/>
      <c r="H30" s="29"/>
      <c r="J30" s="62"/>
      <c r="K30" s="62"/>
      <c r="L30" s="62"/>
      <c r="M30" s="63"/>
    </row>
    <row r="31" spans="1:19" ht="20.100000000000001" customHeight="1" x14ac:dyDescent="0.15">
      <c r="A31" s="22">
        <f t="shared" si="0"/>
        <v>25</v>
      </c>
      <c r="B31" s="32" t="s">
        <v>12</v>
      </c>
      <c r="C31" s="24">
        <v>1</v>
      </c>
      <c r="D31" s="24">
        <v>2</v>
      </c>
      <c r="E31" s="24">
        <v>3</v>
      </c>
      <c r="F31" s="25">
        <f t="shared" si="1"/>
        <v>0.2</v>
      </c>
      <c r="G31" s="61"/>
      <c r="H31" s="29"/>
      <c r="J31" s="62"/>
      <c r="K31" s="62"/>
      <c r="L31" s="62"/>
      <c r="M31" s="63"/>
    </row>
    <row r="32" spans="1:19" ht="20.100000000000001" customHeight="1" x14ac:dyDescent="0.15">
      <c r="A32" s="22">
        <f t="shared" si="0"/>
        <v>25</v>
      </c>
      <c r="B32" s="32" t="s">
        <v>33</v>
      </c>
      <c r="C32" s="24">
        <v>2</v>
      </c>
      <c r="D32" s="24">
        <v>1</v>
      </c>
      <c r="E32" s="24">
        <v>3</v>
      </c>
      <c r="F32" s="25">
        <f t="shared" si="1"/>
        <v>0.2</v>
      </c>
      <c r="G32" s="61"/>
      <c r="H32" s="29"/>
      <c r="J32" s="62"/>
      <c r="K32" s="62"/>
      <c r="L32" s="62"/>
      <c r="M32" s="63"/>
    </row>
    <row r="33" spans="1:13" ht="20.100000000000001" customHeight="1" x14ac:dyDescent="0.15">
      <c r="A33" s="22">
        <f t="shared" si="0"/>
        <v>25</v>
      </c>
      <c r="B33" s="23" t="s">
        <v>30</v>
      </c>
      <c r="C33" s="24">
        <v>2</v>
      </c>
      <c r="D33" s="24">
        <v>1</v>
      </c>
      <c r="E33" s="24">
        <v>3</v>
      </c>
      <c r="F33" s="25">
        <f t="shared" si="1"/>
        <v>0.2</v>
      </c>
      <c r="G33" s="61"/>
      <c r="H33" s="29"/>
      <c r="J33" s="62"/>
      <c r="K33" s="62"/>
      <c r="L33" s="62"/>
      <c r="M33" s="63"/>
    </row>
    <row r="34" spans="1:13" ht="20.100000000000001" customHeight="1" x14ac:dyDescent="0.15">
      <c r="A34" s="22">
        <f t="shared" si="0"/>
        <v>25</v>
      </c>
      <c r="B34" s="23" t="s">
        <v>117</v>
      </c>
      <c r="C34" s="24">
        <v>3</v>
      </c>
      <c r="D34" s="24"/>
      <c r="E34" s="24">
        <v>3</v>
      </c>
      <c r="F34" s="25">
        <f t="shared" si="1"/>
        <v>0.2</v>
      </c>
      <c r="G34" s="61"/>
      <c r="H34" s="29"/>
      <c r="J34" s="62"/>
      <c r="K34" s="62"/>
      <c r="L34" s="62"/>
      <c r="M34" s="63"/>
    </row>
    <row r="35" spans="1:13" ht="18.75" customHeight="1" x14ac:dyDescent="0.15">
      <c r="A35" s="22">
        <f t="shared" si="0"/>
        <v>25</v>
      </c>
      <c r="B35" s="23" t="s">
        <v>116</v>
      </c>
      <c r="C35" s="24">
        <v>2</v>
      </c>
      <c r="D35" s="24">
        <v>1</v>
      </c>
      <c r="E35" s="24">
        <v>3</v>
      </c>
      <c r="F35" s="25">
        <f t="shared" si="1"/>
        <v>0.2</v>
      </c>
      <c r="G35" s="61"/>
      <c r="H35" s="29"/>
      <c r="J35" s="62"/>
      <c r="K35" s="62"/>
      <c r="L35" s="62"/>
      <c r="M35" s="63"/>
    </row>
    <row r="36" spans="1:13" ht="20.100000000000001" customHeight="1" x14ac:dyDescent="0.15">
      <c r="A36" s="22">
        <f t="shared" si="0"/>
        <v>31</v>
      </c>
      <c r="B36" s="55" t="s">
        <v>37</v>
      </c>
      <c r="C36" s="24">
        <v>2</v>
      </c>
      <c r="D36" s="24"/>
      <c r="E36" s="24">
        <v>2</v>
      </c>
      <c r="F36" s="25">
        <f t="shared" si="1"/>
        <v>0.2</v>
      </c>
      <c r="G36" s="61"/>
      <c r="H36" s="29"/>
      <c r="J36" s="62"/>
      <c r="K36" s="62"/>
      <c r="L36" s="62"/>
      <c r="M36" s="63"/>
    </row>
    <row r="37" spans="1:13" ht="20.100000000000001" customHeight="1" x14ac:dyDescent="0.15">
      <c r="A37" s="22">
        <f t="shared" si="0"/>
        <v>31</v>
      </c>
      <c r="B37" s="32" t="s">
        <v>106</v>
      </c>
      <c r="C37" s="24">
        <v>2</v>
      </c>
      <c r="D37" s="24"/>
      <c r="E37" s="24">
        <v>2</v>
      </c>
      <c r="F37" s="25">
        <f t="shared" si="1"/>
        <v>0.2</v>
      </c>
      <c r="G37" s="61"/>
      <c r="H37" s="29"/>
      <c r="J37" s="62"/>
      <c r="K37" s="62"/>
      <c r="L37" s="62"/>
      <c r="M37" s="63"/>
    </row>
    <row r="38" spans="1:13" ht="20.100000000000001" customHeight="1" x14ac:dyDescent="0.15">
      <c r="A38" s="22">
        <f t="shared" si="0"/>
        <v>31</v>
      </c>
      <c r="B38" s="23" t="s">
        <v>95</v>
      </c>
      <c r="C38" s="24">
        <v>2</v>
      </c>
      <c r="D38" s="24"/>
      <c r="E38" s="24">
        <v>2</v>
      </c>
      <c r="F38" s="25">
        <f t="shared" si="1"/>
        <v>0.2</v>
      </c>
      <c r="G38" s="61"/>
      <c r="H38" s="29"/>
      <c r="J38" s="62"/>
      <c r="K38" s="62"/>
      <c r="L38" s="62"/>
      <c r="M38" s="63"/>
    </row>
    <row r="39" spans="1:13" ht="24" customHeight="1" x14ac:dyDescent="0.15">
      <c r="A39" s="22"/>
      <c r="B39" s="32" t="s">
        <v>32</v>
      </c>
      <c r="C39" s="24"/>
      <c r="D39" s="24">
        <v>2</v>
      </c>
      <c r="E39" s="24">
        <v>2</v>
      </c>
      <c r="F39" s="25">
        <f t="shared" si="1"/>
        <v>0.2</v>
      </c>
      <c r="G39" s="61"/>
      <c r="H39" s="29"/>
      <c r="J39" s="62"/>
      <c r="K39" s="62"/>
      <c r="L39" s="62"/>
      <c r="M39" s="63"/>
    </row>
    <row r="40" spans="1:13" ht="25.5" customHeight="1" x14ac:dyDescent="0.15">
      <c r="A40" s="22"/>
      <c r="B40" s="23" t="s">
        <v>31</v>
      </c>
      <c r="C40" s="24">
        <v>1</v>
      </c>
      <c r="D40" s="24">
        <v>1</v>
      </c>
      <c r="E40" s="24">
        <v>2</v>
      </c>
      <c r="F40" s="25">
        <f t="shared" si="1"/>
        <v>0.2</v>
      </c>
      <c r="G40" s="61"/>
      <c r="H40" s="29"/>
      <c r="J40" s="62"/>
      <c r="K40" s="62"/>
      <c r="L40" s="62"/>
      <c r="M40" s="63"/>
    </row>
    <row r="41" spans="1:13" ht="25.5" customHeight="1" x14ac:dyDescent="0.15">
      <c r="A41" s="22"/>
      <c r="B41" s="23" t="s">
        <v>110</v>
      </c>
      <c r="C41" s="24">
        <v>2</v>
      </c>
      <c r="D41" s="24"/>
      <c r="E41" s="24">
        <v>2</v>
      </c>
      <c r="F41" s="25">
        <f t="shared" si="1"/>
        <v>0.2</v>
      </c>
      <c r="G41" s="61"/>
      <c r="H41" s="29"/>
      <c r="J41" s="62"/>
      <c r="K41" s="62"/>
      <c r="L41" s="62"/>
      <c r="M41" s="63"/>
    </row>
    <row r="42" spans="1:13" ht="25.5" customHeight="1" x14ac:dyDescent="0.15">
      <c r="A42" s="22"/>
      <c r="B42" s="23" t="s">
        <v>86</v>
      </c>
      <c r="C42" s="24"/>
      <c r="D42" s="24">
        <v>1</v>
      </c>
      <c r="E42" s="24">
        <v>1</v>
      </c>
      <c r="F42" s="25">
        <f t="shared" si="1"/>
        <v>0.1</v>
      </c>
      <c r="G42" s="61"/>
      <c r="H42" s="29"/>
      <c r="J42" s="62"/>
      <c r="K42" s="62"/>
      <c r="L42" s="62"/>
      <c r="M42" s="63"/>
    </row>
    <row r="43" spans="1:13" ht="25.5" customHeight="1" x14ac:dyDescent="0.15">
      <c r="A43" s="22"/>
      <c r="B43" s="23" t="s">
        <v>54</v>
      </c>
      <c r="C43" s="24">
        <v>1</v>
      </c>
      <c r="D43" s="24"/>
      <c r="E43" s="24">
        <v>1</v>
      </c>
      <c r="F43" s="25">
        <f t="shared" si="1"/>
        <v>0.1</v>
      </c>
      <c r="G43" s="61"/>
      <c r="H43" s="29"/>
      <c r="J43" s="62"/>
      <c r="K43" s="62"/>
      <c r="L43" s="62"/>
      <c r="M43" s="63"/>
    </row>
    <row r="44" spans="1:13" ht="16.5" x14ac:dyDescent="0.15">
      <c r="A44" s="22"/>
      <c r="B44" s="23" t="s">
        <v>38</v>
      </c>
      <c r="C44" s="24">
        <v>1</v>
      </c>
      <c r="D44" s="24"/>
      <c r="E44" s="24">
        <v>1</v>
      </c>
      <c r="F44" s="25">
        <f t="shared" si="1"/>
        <v>0.1</v>
      </c>
      <c r="G44" s="61"/>
      <c r="H44" s="29"/>
      <c r="J44" s="62"/>
      <c r="K44" s="62"/>
      <c r="L44" s="62"/>
      <c r="M44" s="63"/>
    </row>
    <row r="45" spans="1:13" ht="16.5" x14ac:dyDescent="0.15">
      <c r="A45" s="22"/>
      <c r="B45" s="23" t="s">
        <v>39</v>
      </c>
      <c r="C45" s="24">
        <v>1</v>
      </c>
      <c r="D45" s="24"/>
      <c r="E45" s="24">
        <v>1</v>
      </c>
      <c r="F45" s="25">
        <f t="shared" si="1"/>
        <v>0.1</v>
      </c>
      <c r="G45" s="61"/>
      <c r="H45" s="29"/>
      <c r="J45" s="62"/>
      <c r="K45" s="62"/>
      <c r="L45" s="62"/>
      <c r="M45" s="63"/>
    </row>
    <row r="46" spans="1:13" ht="16.5" x14ac:dyDescent="0.15">
      <c r="A46" s="22"/>
      <c r="B46" s="23" t="s">
        <v>35</v>
      </c>
      <c r="C46" s="24"/>
      <c r="D46" s="24">
        <v>1</v>
      </c>
      <c r="E46" s="24">
        <v>1</v>
      </c>
      <c r="F46" s="25">
        <f t="shared" si="1"/>
        <v>0.1</v>
      </c>
      <c r="G46" s="61"/>
      <c r="H46" s="29"/>
      <c r="J46" s="62"/>
      <c r="K46" s="62"/>
      <c r="L46" s="62"/>
      <c r="M46" s="63"/>
    </row>
    <row r="47" spans="1:13" ht="16.5" x14ac:dyDescent="0.15">
      <c r="A47" s="22"/>
      <c r="B47" s="23" t="s">
        <v>40</v>
      </c>
      <c r="C47" s="24"/>
      <c r="D47" s="24">
        <v>1</v>
      </c>
      <c r="E47" s="24">
        <v>1</v>
      </c>
      <c r="F47" s="25">
        <f t="shared" si="1"/>
        <v>0.1</v>
      </c>
      <c r="G47" s="61"/>
      <c r="H47" s="29"/>
      <c r="J47" s="62"/>
      <c r="K47" s="62"/>
      <c r="L47" s="62"/>
      <c r="M47" s="63"/>
    </row>
    <row r="48" spans="1:13" ht="16.5" x14ac:dyDescent="0.15">
      <c r="A48" s="22"/>
      <c r="B48" s="23" t="s">
        <v>44</v>
      </c>
      <c r="C48" s="24">
        <v>1</v>
      </c>
      <c r="D48" s="24"/>
      <c r="E48" s="24">
        <v>1</v>
      </c>
      <c r="F48" s="25">
        <f t="shared" si="1"/>
        <v>0.1</v>
      </c>
      <c r="G48" s="61"/>
      <c r="H48" s="29"/>
      <c r="J48" s="62"/>
      <c r="K48" s="62"/>
      <c r="L48" s="62"/>
      <c r="M48" s="63"/>
    </row>
    <row r="49" spans="1:29" ht="16.5" x14ac:dyDescent="0.15">
      <c r="A49" s="22"/>
      <c r="B49" s="23" t="s">
        <v>93</v>
      </c>
      <c r="C49" s="24">
        <v>1</v>
      </c>
      <c r="D49" s="24"/>
      <c r="E49" s="24">
        <v>1</v>
      </c>
      <c r="F49" s="25">
        <f t="shared" si="1"/>
        <v>0.1</v>
      </c>
      <c r="G49" s="61"/>
      <c r="H49" s="29"/>
      <c r="J49" s="62"/>
      <c r="K49" s="62"/>
      <c r="L49" s="62"/>
      <c r="M49" s="63"/>
    </row>
    <row r="50" spans="1:29" ht="16.5" x14ac:dyDescent="0.15">
      <c r="A50" s="22"/>
      <c r="B50" s="23" t="s">
        <v>112</v>
      </c>
      <c r="C50" s="24"/>
      <c r="D50" s="24">
        <v>1</v>
      </c>
      <c r="E50" s="24">
        <v>1</v>
      </c>
      <c r="F50" s="25">
        <f t="shared" si="1"/>
        <v>0.1</v>
      </c>
      <c r="G50" s="61"/>
      <c r="H50" s="29"/>
      <c r="J50" s="62"/>
      <c r="K50" s="62"/>
      <c r="L50" s="62"/>
      <c r="M50" s="63"/>
    </row>
    <row r="51" spans="1:29" ht="16.5" x14ac:dyDescent="0.15">
      <c r="A51" s="22"/>
      <c r="B51" s="23" t="s">
        <v>50</v>
      </c>
      <c r="C51" s="24">
        <v>1</v>
      </c>
      <c r="D51" s="24"/>
      <c r="E51" s="24">
        <v>1</v>
      </c>
      <c r="F51" s="25">
        <f t="shared" si="1"/>
        <v>0.1</v>
      </c>
      <c r="G51" s="61"/>
      <c r="H51" s="29"/>
      <c r="J51" s="62"/>
      <c r="K51" s="62"/>
      <c r="L51" s="62"/>
      <c r="M51" s="63"/>
    </row>
    <row r="52" spans="1:29" ht="16.5" x14ac:dyDescent="0.15">
      <c r="A52" s="22"/>
      <c r="B52" s="23" t="s">
        <v>59</v>
      </c>
      <c r="C52" s="24">
        <v>1</v>
      </c>
      <c r="D52" s="24"/>
      <c r="E52" s="24">
        <v>1</v>
      </c>
      <c r="F52" s="25">
        <f t="shared" si="1"/>
        <v>0.1</v>
      </c>
      <c r="G52" s="61"/>
      <c r="H52" s="29"/>
      <c r="J52" s="62"/>
      <c r="K52" s="62"/>
      <c r="L52" s="62"/>
      <c r="M52" s="63"/>
    </row>
    <row r="53" spans="1:29" ht="20.100000000000001" customHeight="1" x14ac:dyDescent="0.15">
      <c r="A53" s="66"/>
      <c r="B53" s="55" t="s">
        <v>111</v>
      </c>
      <c r="C53" s="67">
        <v>1</v>
      </c>
      <c r="D53" s="67"/>
      <c r="E53" s="67">
        <v>1</v>
      </c>
      <c r="F53" s="25">
        <f t="shared" si="1"/>
        <v>0.1</v>
      </c>
      <c r="G53" s="61"/>
      <c r="H53" s="29"/>
      <c r="I53" s="31" t="s">
        <v>42</v>
      </c>
      <c r="J53" s="62"/>
      <c r="K53" s="62"/>
      <c r="L53" s="62"/>
      <c r="M53" s="63"/>
    </row>
    <row r="54" spans="1:29" ht="18" customHeight="1" x14ac:dyDescent="0.15">
      <c r="A54" s="28"/>
      <c r="B54" s="23" t="s">
        <v>34</v>
      </c>
      <c r="C54" s="67">
        <v>1</v>
      </c>
      <c r="D54" s="67"/>
      <c r="E54" s="24">
        <v>1</v>
      </c>
      <c r="F54" s="25">
        <f t="shared" si="1"/>
        <v>0.1</v>
      </c>
      <c r="G54" s="66"/>
      <c r="H54" s="29"/>
      <c r="I54" s="70" t="s">
        <v>43</v>
      </c>
      <c r="J54" s="50"/>
      <c r="K54" s="50"/>
      <c r="L54" s="50"/>
      <c r="M54" s="50"/>
    </row>
    <row r="55" spans="1:29" ht="18" customHeight="1" x14ac:dyDescent="0.15">
      <c r="A55" s="28"/>
      <c r="B55" s="23" t="s">
        <v>115</v>
      </c>
      <c r="C55" s="67">
        <v>772</v>
      </c>
      <c r="D55" s="67">
        <v>531</v>
      </c>
      <c r="E55" s="24">
        <v>1303</v>
      </c>
      <c r="F55" s="25">
        <f>SUM(F6:F54)</f>
        <v>100.29999999999998</v>
      </c>
      <c r="G55" s="28"/>
      <c r="H55" s="29"/>
      <c r="I55" s="70" t="s">
        <v>126</v>
      </c>
      <c r="J55" s="50"/>
      <c r="K55" s="50"/>
      <c r="L55" s="50"/>
      <c r="M55" s="50"/>
    </row>
    <row r="56" spans="1:29" ht="18" customHeight="1" x14ac:dyDescent="0.15">
      <c r="A56" s="28"/>
      <c r="B56" s="26"/>
      <c r="C56" s="69"/>
      <c r="D56" s="69"/>
      <c r="E56" s="19"/>
      <c r="F56" s="28"/>
      <c r="G56" s="28"/>
      <c r="H56" s="29"/>
      <c r="V56" s="71"/>
      <c r="W56" s="71"/>
      <c r="X56" s="71"/>
      <c r="Y56" s="71"/>
      <c r="Z56" s="71"/>
      <c r="AA56" s="71"/>
      <c r="AB56" s="71"/>
      <c r="AC56" s="71"/>
    </row>
    <row r="57" spans="1:29" ht="18" customHeight="1" x14ac:dyDescent="0.15">
      <c r="A57" s="28"/>
      <c r="B57" s="72"/>
      <c r="C57" s="69"/>
      <c r="D57" s="69"/>
      <c r="E57" s="19"/>
      <c r="F57" s="28"/>
      <c r="G57" s="28"/>
      <c r="H57" s="29"/>
      <c r="Q57" s="71"/>
      <c r="R57" s="71"/>
      <c r="S57" s="71"/>
      <c r="T57" s="71"/>
      <c r="U57" s="71"/>
    </row>
    <row r="58" spans="1:29" ht="18" customHeight="1" x14ac:dyDescent="0.15">
      <c r="A58" s="66"/>
      <c r="B58" s="72"/>
      <c r="C58" s="69"/>
      <c r="D58" s="69"/>
      <c r="E58" s="69"/>
      <c r="F58" s="66"/>
      <c r="G58" s="28"/>
      <c r="H58" s="29"/>
    </row>
    <row r="59" spans="1:29" ht="18" customHeight="1" x14ac:dyDescent="0.15">
      <c r="A59" s="73"/>
      <c r="C59" s="73"/>
      <c r="D59" s="73"/>
      <c r="E59" s="73"/>
      <c r="F59" s="73"/>
      <c r="G59" s="66"/>
      <c r="H59" s="29"/>
    </row>
    <row r="60" spans="1:29" ht="18" customHeight="1" x14ac:dyDescent="0.15">
      <c r="G60" s="73"/>
      <c r="H60" s="74"/>
    </row>
    <row r="61" spans="1:29" ht="11.25" customHeight="1" x14ac:dyDescent="0.15">
      <c r="H61" s="73"/>
      <c r="N61" s="73"/>
      <c r="O61" s="73"/>
      <c r="P61" s="73"/>
      <c r="Q61" s="73"/>
    </row>
    <row r="63" spans="1:29" x14ac:dyDescent="0.15">
      <c r="I63" s="73"/>
      <c r="J63" s="73"/>
      <c r="K63" s="73"/>
      <c r="L63" s="73"/>
      <c r="M63" s="73"/>
    </row>
    <row r="66" spans="5:11" x14ac:dyDescent="0.15">
      <c r="E66" s="75"/>
    </row>
    <row r="71" spans="5:11" x14ac:dyDescent="0.15">
      <c r="K71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0201202</cp:lastModifiedBy>
  <cp:lastPrinted>2021-09-01T05:21:13Z</cp:lastPrinted>
  <dcterms:modified xsi:type="dcterms:W3CDTF">2022-03-01T04:55:57Z</dcterms:modified>
</cp:coreProperties>
</file>