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◆総合政策係\統計業務\☆統計調査\01_統計関係\01_人口、世帯数関係\foreigner（ＨＰ.トレー）\ＨＰ掲載用\xlsx\"/>
    </mc:Choice>
  </mc:AlternateContent>
  <xr:revisionPtr revIDLastSave="0" documentId="8_{F3635524-CE10-41D2-9FF8-88EECD705442}" xr6:coauthVersionLast="36" xr6:coauthVersionMax="36" xr10:uidLastSave="{00000000-0000-0000-0000-000000000000}"/>
  <bookViews>
    <workbookView xWindow="0" yWindow="0" windowWidth="19200" windowHeight="10545" firstSheet="5" activeTab="11"/>
  </bookViews>
  <sheets>
    <sheet name="４月" sheetId="3" r:id="rId1"/>
    <sheet name="５月" sheetId="2" r:id="rId2"/>
    <sheet name="6月" sheetId="5" r:id="rId3"/>
    <sheet name="7月" sheetId="6" r:id="rId4"/>
    <sheet name="８月" sheetId="7" r:id="rId5"/>
    <sheet name="９月" sheetId="8" r:id="rId6"/>
    <sheet name="10月" sheetId="9" r:id="rId7"/>
    <sheet name="11月" sheetId="11" r:id="rId8"/>
    <sheet name="12月" sheetId="12" r:id="rId9"/>
    <sheet name="1月" sheetId="13" r:id="rId10"/>
    <sheet name="2月" sheetId="14" r:id="rId11"/>
    <sheet name="3月" sheetId="15" r:id="rId12"/>
    <sheet name="Sheet1" sheetId="4" r:id="rId13"/>
  </sheets>
  <definedNames>
    <definedName name="_xlnm._FilterDatabase" localSheetId="6" hidden="1">'10月'!$A$3:$F$53</definedName>
    <definedName name="_xlnm._FilterDatabase" localSheetId="7" hidden="1">'11月'!$A$3:$F$53</definedName>
    <definedName name="_xlnm._FilterDatabase" localSheetId="8" hidden="1">'12月'!$A$3:$F$53</definedName>
    <definedName name="_xlnm._FilterDatabase" localSheetId="9" hidden="1">'1月'!$A$3:$F$53</definedName>
    <definedName name="_xlnm._FilterDatabase" localSheetId="10" hidden="1">'2月'!$A$3:$F$54</definedName>
    <definedName name="_xlnm._FilterDatabase" localSheetId="11" hidden="1">'3月'!$A$3:$F$54</definedName>
    <definedName name="_xlnm._FilterDatabase" localSheetId="0" hidden="1">'４月'!$A$3:$F$56</definedName>
    <definedName name="_xlnm._FilterDatabase" localSheetId="1" hidden="1">'５月'!$A$3:$F$56</definedName>
    <definedName name="_xlnm._FilterDatabase" localSheetId="2" hidden="1">'6月'!$A$3:$F$59</definedName>
    <definedName name="_xlnm._FilterDatabase" localSheetId="3" hidden="1">'7月'!$A$3:$F$60</definedName>
    <definedName name="_xlnm._FilterDatabase" localSheetId="4" hidden="1">'８月'!$A$3:$F$53</definedName>
    <definedName name="_xlnm._FilterDatabase" localSheetId="5" hidden="1">'９月'!$A$3:$F$53</definedName>
    <definedName name="_xlnm.Print_Area" localSheetId="6">'10月'!$B$1:$M$60</definedName>
    <definedName name="_xlnm.Print_Area" localSheetId="7">'11月'!$B$1:$M$61</definedName>
    <definedName name="_xlnm.Print_Area" localSheetId="8">'12月'!$B$1:$M$61</definedName>
    <definedName name="_xlnm.Print_Area" localSheetId="9">'1月'!$B$1:$M$61</definedName>
    <definedName name="_xlnm.Print_Area" localSheetId="10">'2月'!$B$1:$M$62</definedName>
    <definedName name="_xlnm.Print_Area" localSheetId="11">'3月'!$B$1:$M$60</definedName>
    <definedName name="_xlnm.Print_Area" localSheetId="0">'４月'!$B$1:$M$60</definedName>
    <definedName name="_xlnm.Print_Area" localSheetId="1">'５月'!$B$1:$M$60</definedName>
    <definedName name="_xlnm.Print_Area" localSheetId="2">'6月'!$B$1:$M$63</definedName>
    <definedName name="_xlnm.Print_Area" localSheetId="3">'7月'!$B$1:$M$64</definedName>
    <definedName name="_xlnm.Print_Area" localSheetId="4">'８月'!$B$1:$M$57</definedName>
    <definedName name="_xlnm.Print_Area" localSheetId="5">'９月'!$B$1:$M$60</definedName>
  </definedNames>
  <calcPr calcId="191029"/>
</workbook>
</file>

<file path=xl/calcChain.xml><?xml version="1.0" encoding="utf-8"?>
<calcChain xmlns="http://schemas.openxmlformats.org/spreadsheetml/2006/main">
  <c r="F59" i="15" l="1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A39" i="15"/>
  <c r="F38" i="15"/>
  <c r="A38" i="15"/>
  <c r="F37" i="15"/>
  <c r="A37" i="15"/>
  <c r="F36" i="15"/>
  <c r="A36" i="15"/>
  <c r="F35" i="15"/>
  <c r="A35" i="15"/>
  <c r="F34" i="15"/>
  <c r="A34" i="15"/>
  <c r="F33" i="15"/>
  <c r="A33" i="15"/>
  <c r="F32" i="15"/>
  <c r="A32" i="15"/>
  <c r="F31" i="15"/>
  <c r="A31" i="15"/>
  <c r="F30" i="15"/>
  <c r="A30" i="15"/>
  <c r="F29" i="15"/>
  <c r="A29" i="15"/>
  <c r="F28" i="15"/>
  <c r="A28" i="15"/>
  <c r="F27" i="15"/>
  <c r="A27" i="15"/>
  <c r="K26" i="15"/>
  <c r="J26" i="15"/>
  <c r="L26" i="15" s="1"/>
  <c r="M26" i="15" s="1"/>
  <c r="I26" i="15"/>
  <c r="F26" i="15"/>
  <c r="A26" i="15"/>
  <c r="K25" i="15"/>
  <c r="J25" i="15"/>
  <c r="L25" i="15"/>
  <c r="M25" i="15" s="1"/>
  <c r="I25" i="15"/>
  <c r="F25" i="15"/>
  <c r="A25" i="15"/>
  <c r="K24" i="15"/>
  <c r="J24" i="15"/>
  <c r="L24" i="15" s="1"/>
  <c r="M24" i="15" s="1"/>
  <c r="I24" i="15"/>
  <c r="F24" i="15"/>
  <c r="A24" i="15"/>
  <c r="K23" i="15"/>
  <c r="L23" i="15" s="1"/>
  <c r="M23" i="15" s="1"/>
  <c r="J23" i="15"/>
  <c r="I23" i="15"/>
  <c r="F23" i="15"/>
  <c r="A23" i="15"/>
  <c r="K22" i="15"/>
  <c r="L22" i="15"/>
  <c r="M22" i="15" s="1"/>
  <c r="J22" i="15"/>
  <c r="I22" i="15"/>
  <c r="F22" i="15"/>
  <c r="A22" i="15"/>
  <c r="K21" i="15"/>
  <c r="J21" i="15"/>
  <c r="L21" i="15"/>
  <c r="M21" i="15" s="1"/>
  <c r="I21" i="15"/>
  <c r="F21" i="15"/>
  <c r="A21" i="15"/>
  <c r="K20" i="15"/>
  <c r="J20" i="15"/>
  <c r="L20" i="15" s="1"/>
  <c r="M20" i="15" s="1"/>
  <c r="I20" i="15"/>
  <c r="F20" i="15"/>
  <c r="A20" i="15"/>
  <c r="K19" i="15"/>
  <c r="L19" i="15" s="1"/>
  <c r="M19" i="15" s="1"/>
  <c r="J19" i="15"/>
  <c r="I19" i="15"/>
  <c r="F19" i="15"/>
  <c r="A19" i="15"/>
  <c r="K18" i="15"/>
  <c r="J18" i="15"/>
  <c r="I18" i="15"/>
  <c r="F18" i="15"/>
  <c r="A18" i="15"/>
  <c r="F17" i="15"/>
  <c r="A17" i="15"/>
  <c r="F16" i="15"/>
  <c r="A16" i="15"/>
  <c r="F15" i="15"/>
  <c r="F60" i="15" s="1"/>
  <c r="F14" i="15"/>
  <c r="A14" i="15"/>
  <c r="F13" i="15"/>
  <c r="A13" i="15"/>
  <c r="F12" i="15"/>
  <c r="A12" i="15"/>
  <c r="F11" i="15"/>
  <c r="A11" i="15"/>
  <c r="F10" i="15"/>
  <c r="A10" i="15"/>
  <c r="F9" i="15"/>
  <c r="A9" i="15"/>
  <c r="F8" i="15"/>
  <c r="A8" i="15"/>
  <c r="F7" i="15"/>
  <c r="A7" i="15"/>
  <c r="F6" i="15"/>
  <c r="A6" i="15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A39" i="14"/>
  <c r="F38" i="14"/>
  <c r="A38" i="14"/>
  <c r="F37" i="14"/>
  <c r="A37" i="14"/>
  <c r="F36" i="14"/>
  <c r="A36" i="14"/>
  <c r="F35" i="14"/>
  <c r="A35" i="14"/>
  <c r="F34" i="14"/>
  <c r="A34" i="14"/>
  <c r="F33" i="14"/>
  <c r="A33" i="14"/>
  <c r="F32" i="14"/>
  <c r="A32" i="14"/>
  <c r="F31" i="14"/>
  <c r="A31" i="14"/>
  <c r="F30" i="14"/>
  <c r="A30" i="14"/>
  <c r="F29" i="14"/>
  <c r="A29" i="14"/>
  <c r="F28" i="14"/>
  <c r="A28" i="14"/>
  <c r="F27" i="14"/>
  <c r="A27" i="14"/>
  <c r="K26" i="14"/>
  <c r="L26" i="14" s="1"/>
  <c r="M26" i="14" s="1"/>
  <c r="J26" i="14"/>
  <c r="I26" i="14"/>
  <c r="F26" i="14"/>
  <c r="A26" i="14"/>
  <c r="K25" i="14"/>
  <c r="J25" i="14"/>
  <c r="L25" i="14" s="1"/>
  <c r="M25" i="14" s="1"/>
  <c r="I25" i="14"/>
  <c r="F25" i="14"/>
  <c r="A25" i="14"/>
  <c r="K24" i="14"/>
  <c r="J24" i="14"/>
  <c r="L24" i="14"/>
  <c r="M24" i="14" s="1"/>
  <c r="I24" i="14"/>
  <c r="F24" i="14"/>
  <c r="A24" i="14"/>
  <c r="K23" i="14"/>
  <c r="J23" i="14"/>
  <c r="L23" i="14" s="1"/>
  <c r="M23" i="14" s="1"/>
  <c r="I23" i="14"/>
  <c r="F23" i="14"/>
  <c r="A23" i="14"/>
  <c r="K22" i="14"/>
  <c r="J22" i="14"/>
  <c r="L22" i="14" s="1"/>
  <c r="M22" i="14" s="1"/>
  <c r="I22" i="14"/>
  <c r="F22" i="14"/>
  <c r="A22" i="14"/>
  <c r="K21" i="14"/>
  <c r="J21" i="14"/>
  <c r="L21" i="14" s="1"/>
  <c r="M21" i="14" s="1"/>
  <c r="I21" i="14"/>
  <c r="F21" i="14"/>
  <c r="A21" i="14"/>
  <c r="K20" i="14"/>
  <c r="K27" i="14"/>
  <c r="J20" i="14"/>
  <c r="L20" i="14" s="1"/>
  <c r="M20" i="14" s="1"/>
  <c r="I20" i="14"/>
  <c r="F20" i="14"/>
  <c r="A20" i="14"/>
  <c r="K19" i="14"/>
  <c r="L19" i="14" s="1"/>
  <c r="J19" i="14"/>
  <c r="I19" i="14"/>
  <c r="F19" i="14"/>
  <c r="A19" i="14"/>
  <c r="K18" i="14"/>
  <c r="J18" i="14"/>
  <c r="I18" i="14"/>
  <c r="F18" i="14"/>
  <c r="A18" i="14"/>
  <c r="F17" i="14"/>
  <c r="A17" i="14"/>
  <c r="F16" i="14"/>
  <c r="A16" i="14"/>
  <c r="F14" i="14"/>
  <c r="A14" i="14"/>
  <c r="F13" i="14"/>
  <c r="A13" i="14"/>
  <c r="F12" i="14"/>
  <c r="A12" i="14"/>
  <c r="F11" i="14"/>
  <c r="A11" i="14"/>
  <c r="F10" i="14"/>
  <c r="A10" i="14"/>
  <c r="F9" i="14"/>
  <c r="A9" i="14"/>
  <c r="F8" i="14"/>
  <c r="A8" i="14"/>
  <c r="F7" i="14"/>
  <c r="A7" i="14"/>
  <c r="F6" i="14"/>
  <c r="F62" i="14" s="1"/>
  <c r="A6" i="14"/>
  <c r="F60" i="13"/>
  <c r="F59" i="13"/>
  <c r="F58" i="13"/>
  <c r="F57" i="13"/>
  <c r="F56" i="13"/>
  <c r="F55" i="13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A38" i="13"/>
  <c r="F37" i="13"/>
  <c r="A37" i="13"/>
  <c r="F36" i="13"/>
  <c r="A36" i="13"/>
  <c r="F35" i="13"/>
  <c r="A35" i="13"/>
  <c r="F34" i="13"/>
  <c r="A34" i="13"/>
  <c r="F33" i="13"/>
  <c r="A33" i="13"/>
  <c r="F32" i="13"/>
  <c r="A32" i="13"/>
  <c r="F31" i="13"/>
  <c r="A31" i="13"/>
  <c r="F30" i="13"/>
  <c r="A30" i="13"/>
  <c r="F29" i="13"/>
  <c r="A29" i="13"/>
  <c r="F28" i="13"/>
  <c r="A28" i="13"/>
  <c r="F27" i="13"/>
  <c r="A27" i="13"/>
  <c r="F26" i="13"/>
  <c r="A26" i="13"/>
  <c r="K25" i="13"/>
  <c r="J25" i="13"/>
  <c r="L25" i="13" s="1"/>
  <c r="M25" i="13" s="1"/>
  <c r="I25" i="13"/>
  <c r="F25" i="13"/>
  <c r="A25" i="13"/>
  <c r="K24" i="13"/>
  <c r="J24" i="13"/>
  <c r="L24" i="13" s="1"/>
  <c r="M24" i="13" s="1"/>
  <c r="I24" i="13"/>
  <c r="F24" i="13"/>
  <c r="A24" i="13"/>
  <c r="K23" i="13"/>
  <c r="J23" i="13"/>
  <c r="L23" i="13" s="1"/>
  <c r="M23" i="13" s="1"/>
  <c r="I23" i="13"/>
  <c r="F23" i="13"/>
  <c r="A23" i="13"/>
  <c r="K22" i="13"/>
  <c r="L22" i="13" s="1"/>
  <c r="M22" i="13" s="1"/>
  <c r="J22" i="13"/>
  <c r="I22" i="13"/>
  <c r="F22" i="13"/>
  <c r="A22" i="13"/>
  <c r="K21" i="13"/>
  <c r="J21" i="13"/>
  <c r="L21" i="13"/>
  <c r="M21" i="13" s="1"/>
  <c r="I21" i="13"/>
  <c r="F21" i="13"/>
  <c r="A21" i="13"/>
  <c r="K20" i="13"/>
  <c r="L20" i="13" s="1"/>
  <c r="J20" i="13"/>
  <c r="I20" i="13"/>
  <c r="F20" i="13"/>
  <c r="A20" i="13"/>
  <c r="K19" i="13"/>
  <c r="J19" i="13"/>
  <c r="I19" i="13"/>
  <c r="F19" i="13"/>
  <c r="A19" i="13"/>
  <c r="L18" i="13"/>
  <c r="M18" i="13" s="1"/>
  <c r="K18" i="13"/>
  <c r="J18" i="13"/>
  <c r="I18" i="13"/>
  <c r="F18" i="13"/>
  <c r="A18" i="13"/>
  <c r="K17" i="13"/>
  <c r="J17" i="13"/>
  <c r="I17" i="13"/>
  <c r="F17" i="13"/>
  <c r="A17" i="13"/>
  <c r="F16" i="13"/>
  <c r="A16" i="13"/>
  <c r="F15" i="13"/>
  <c r="A15" i="13"/>
  <c r="F14" i="13"/>
  <c r="A14" i="13"/>
  <c r="F13" i="13"/>
  <c r="A13" i="13"/>
  <c r="F12" i="13"/>
  <c r="A12" i="13"/>
  <c r="F11" i="13"/>
  <c r="A11" i="13"/>
  <c r="F10" i="13"/>
  <c r="A10" i="13"/>
  <c r="F9" i="13"/>
  <c r="A9" i="13"/>
  <c r="F8" i="13"/>
  <c r="A8" i="13"/>
  <c r="F7" i="13"/>
  <c r="A7" i="13"/>
  <c r="F6" i="13"/>
  <c r="F61" i="13" s="1"/>
  <c r="A6" i="13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A38" i="12"/>
  <c r="F37" i="12"/>
  <c r="A37" i="12"/>
  <c r="F36" i="12"/>
  <c r="A36" i="12"/>
  <c r="F35" i="12"/>
  <c r="A35" i="12"/>
  <c r="F34" i="12"/>
  <c r="A34" i="12"/>
  <c r="F33" i="12"/>
  <c r="A33" i="12"/>
  <c r="F32" i="12"/>
  <c r="A32" i="12"/>
  <c r="F31" i="12"/>
  <c r="A31" i="12"/>
  <c r="F30" i="12"/>
  <c r="A30" i="12"/>
  <c r="F29" i="12"/>
  <c r="A29" i="12"/>
  <c r="F28" i="12"/>
  <c r="A28" i="12"/>
  <c r="F27" i="12"/>
  <c r="A27" i="12"/>
  <c r="F26" i="12"/>
  <c r="A26" i="12"/>
  <c r="K25" i="12"/>
  <c r="J25" i="12"/>
  <c r="L25" i="12" s="1"/>
  <c r="M25" i="12" s="1"/>
  <c r="I25" i="12"/>
  <c r="F25" i="12"/>
  <c r="A25" i="12"/>
  <c r="K24" i="12"/>
  <c r="J24" i="12"/>
  <c r="L24" i="12" s="1"/>
  <c r="M24" i="12" s="1"/>
  <c r="I24" i="12"/>
  <c r="F24" i="12"/>
  <c r="A24" i="12"/>
  <c r="K23" i="12"/>
  <c r="J23" i="12"/>
  <c r="L23" i="12" s="1"/>
  <c r="M23" i="12" s="1"/>
  <c r="I23" i="12"/>
  <c r="F23" i="12"/>
  <c r="A23" i="12"/>
  <c r="K22" i="12"/>
  <c r="J22" i="12"/>
  <c r="L22" i="12"/>
  <c r="M22" i="12" s="1"/>
  <c r="I22" i="12"/>
  <c r="F22" i="12"/>
  <c r="A22" i="12"/>
  <c r="K21" i="12"/>
  <c r="J21" i="12"/>
  <c r="L21" i="12" s="1"/>
  <c r="M21" i="12" s="1"/>
  <c r="I21" i="12"/>
  <c r="F21" i="12"/>
  <c r="A21" i="12"/>
  <c r="K20" i="12"/>
  <c r="L20" i="12" s="1"/>
  <c r="M20" i="12" s="1"/>
  <c r="J20" i="12"/>
  <c r="I20" i="12"/>
  <c r="F20" i="12"/>
  <c r="A20" i="12"/>
  <c r="K19" i="12"/>
  <c r="J19" i="12"/>
  <c r="L19" i="12" s="1"/>
  <c r="M19" i="12" s="1"/>
  <c r="I19" i="12"/>
  <c r="F19" i="12"/>
  <c r="A19" i="12"/>
  <c r="L18" i="12"/>
  <c r="M18" i="12" s="1"/>
  <c r="K18" i="12"/>
  <c r="J18" i="12"/>
  <c r="I18" i="12"/>
  <c r="F18" i="12"/>
  <c r="A18" i="12"/>
  <c r="K17" i="12"/>
  <c r="J17" i="12"/>
  <c r="I17" i="12"/>
  <c r="F17" i="12"/>
  <c r="A17" i="12"/>
  <c r="F16" i="12"/>
  <c r="A16" i="12"/>
  <c r="F15" i="12"/>
  <c r="A15" i="12"/>
  <c r="F14" i="12"/>
  <c r="A14" i="12"/>
  <c r="F13" i="12"/>
  <c r="A13" i="12"/>
  <c r="F12" i="12"/>
  <c r="A12" i="12"/>
  <c r="F11" i="12"/>
  <c r="A11" i="12"/>
  <c r="F10" i="12"/>
  <c r="A10" i="12"/>
  <c r="F9" i="12"/>
  <c r="A9" i="12"/>
  <c r="F8" i="12"/>
  <c r="A8" i="12"/>
  <c r="F7" i="12"/>
  <c r="A7" i="12"/>
  <c r="F6" i="12"/>
  <c r="F61" i="12" s="1"/>
  <c r="A6" i="1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A38" i="11"/>
  <c r="F37" i="11"/>
  <c r="A37" i="11"/>
  <c r="F36" i="11"/>
  <c r="A36" i="11"/>
  <c r="F35" i="11"/>
  <c r="A35" i="11"/>
  <c r="F34" i="11"/>
  <c r="A34" i="11"/>
  <c r="F33" i="11"/>
  <c r="A33" i="11"/>
  <c r="F32" i="11"/>
  <c r="A32" i="11"/>
  <c r="F31" i="11"/>
  <c r="A31" i="11"/>
  <c r="F30" i="11"/>
  <c r="A30" i="11"/>
  <c r="F29" i="11"/>
  <c r="A29" i="11"/>
  <c r="F28" i="11"/>
  <c r="A28" i="11"/>
  <c r="F27" i="11"/>
  <c r="A27" i="11"/>
  <c r="F26" i="11"/>
  <c r="A26" i="11"/>
  <c r="K25" i="11"/>
  <c r="J25" i="11"/>
  <c r="L25" i="11" s="1"/>
  <c r="M25" i="11" s="1"/>
  <c r="I25" i="11"/>
  <c r="F25" i="11"/>
  <c r="A25" i="11"/>
  <c r="K24" i="11"/>
  <c r="L24" i="11" s="1"/>
  <c r="M24" i="11" s="1"/>
  <c r="J24" i="11"/>
  <c r="I24" i="11"/>
  <c r="F24" i="11"/>
  <c r="A24" i="11"/>
  <c r="K23" i="11"/>
  <c r="J23" i="11"/>
  <c r="L23" i="11" s="1"/>
  <c r="M23" i="11" s="1"/>
  <c r="I23" i="11"/>
  <c r="F23" i="11"/>
  <c r="A23" i="11"/>
  <c r="K22" i="11"/>
  <c r="J22" i="11"/>
  <c r="L22" i="11"/>
  <c r="M22" i="11" s="1"/>
  <c r="I22" i="11"/>
  <c r="F22" i="11"/>
  <c r="A22" i="11"/>
  <c r="K21" i="11"/>
  <c r="J21" i="11"/>
  <c r="L21" i="11" s="1"/>
  <c r="M21" i="11" s="1"/>
  <c r="I21" i="11"/>
  <c r="F21" i="11"/>
  <c r="A21" i="11"/>
  <c r="K20" i="11"/>
  <c r="K26" i="11" s="1"/>
  <c r="J20" i="11"/>
  <c r="I20" i="11"/>
  <c r="F20" i="11"/>
  <c r="A20" i="11"/>
  <c r="K19" i="11"/>
  <c r="J19" i="11"/>
  <c r="L19" i="11" s="1"/>
  <c r="M19" i="11" s="1"/>
  <c r="I19" i="11"/>
  <c r="F19" i="11"/>
  <c r="A19" i="11"/>
  <c r="K18" i="11"/>
  <c r="J18" i="11"/>
  <c r="L18" i="11" s="1"/>
  <c r="M18" i="11" s="1"/>
  <c r="I18" i="11"/>
  <c r="F18" i="11"/>
  <c r="A18" i="11"/>
  <c r="K17" i="11"/>
  <c r="J17" i="11"/>
  <c r="I17" i="11"/>
  <c r="F17" i="11"/>
  <c r="A17" i="11"/>
  <c r="F16" i="11"/>
  <c r="A16" i="11"/>
  <c r="F15" i="11"/>
  <c r="A15" i="11"/>
  <c r="F14" i="11"/>
  <c r="A14" i="11"/>
  <c r="F13" i="11"/>
  <c r="A13" i="11"/>
  <c r="F12" i="11"/>
  <c r="A12" i="11"/>
  <c r="F11" i="11"/>
  <c r="A11" i="11"/>
  <c r="F10" i="11"/>
  <c r="A10" i="11"/>
  <c r="F9" i="11"/>
  <c r="A9" i="11"/>
  <c r="F8" i="11"/>
  <c r="A8" i="11"/>
  <c r="F7" i="11"/>
  <c r="F61" i="11" s="1"/>
  <c r="A7" i="11"/>
  <c r="F6" i="11"/>
  <c r="A6" i="11"/>
  <c r="F59" i="9"/>
  <c r="F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A38" i="9"/>
  <c r="F37" i="9"/>
  <c r="A37" i="9"/>
  <c r="F36" i="9"/>
  <c r="A36" i="9"/>
  <c r="F35" i="9"/>
  <c r="A35" i="9"/>
  <c r="F34" i="9"/>
  <c r="A34" i="9"/>
  <c r="F33" i="9"/>
  <c r="A33" i="9"/>
  <c r="F32" i="9"/>
  <c r="A32" i="9"/>
  <c r="F31" i="9"/>
  <c r="A31" i="9"/>
  <c r="F30" i="9"/>
  <c r="A30" i="9"/>
  <c r="F29" i="9"/>
  <c r="A29" i="9"/>
  <c r="F28" i="9"/>
  <c r="A28" i="9"/>
  <c r="F27" i="9"/>
  <c r="A27" i="9"/>
  <c r="F26" i="9"/>
  <c r="A26" i="9"/>
  <c r="K25" i="9"/>
  <c r="J25" i="9"/>
  <c r="L25" i="9" s="1"/>
  <c r="M25" i="9" s="1"/>
  <c r="I25" i="9"/>
  <c r="F25" i="9"/>
  <c r="A25" i="9"/>
  <c r="K24" i="9"/>
  <c r="L24" i="9"/>
  <c r="M24" i="9" s="1"/>
  <c r="J24" i="9"/>
  <c r="I24" i="9"/>
  <c r="F24" i="9"/>
  <c r="A24" i="9"/>
  <c r="K23" i="9"/>
  <c r="J23" i="9"/>
  <c r="L23" i="9" s="1"/>
  <c r="M23" i="9" s="1"/>
  <c r="I23" i="9"/>
  <c r="F23" i="9"/>
  <c r="A23" i="9"/>
  <c r="K22" i="9"/>
  <c r="J22" i="9"/>
  <c r="L22" i="9" s="1"/>
  <c r="M22" i="9" s="1"/>
  <c r="I22" i="9"/>
  <c r="F22" i="9"/>
  <c r="A22" i="9"/>
  <c r="L21" i="9"/>
  <c r="M21" i="9" s="1"/>
  <c r="K21" i="9"/>
  <c r="J21" i="9"/>
  <c r="I21" i="9"/>
  <c r="F21" i="9"/>
  <c r="A21" i="9"/>
  <c r="K20" i="9"/>
  <c r="L20" i="9" s="1"/>
  <c r="M20" i="9" s="1"/>
  <c r="J20" i="9"/>
  <c r="I20" i="9"/>
  <c r="F20" i="9"/>
  <c r="A20" i="9"/>
  <c r="K19" i="9"/>
  <c r="J19" i="9"/>
  <c r="I19" i="9"/>
  <c r="F19" i="9"/>
  <c r="A19" i="9"/>
  <c r="K18" i="9"/>
  <c r="J18" i="9"/>
  <c r="I18" i="9"/>
  <c r="F18" i="9"/>
  <c r="A18" i="9"/>
  <c r="K17" i="9"/>
  <c r="J17" i="9"/>
  <c r="L17" i="9" s="1"/>
  <c r="I17" i="9"/>
  <c r="F17" i="9"/>
  <c r="A17" i="9"/>
  <c r="F16" i="9"/>
  <c r="A16" i="9"/>
  <c r="F15" i="9"/>
  <c r="A15" i="9"/>
  <c r="F14" i="9"/>
  <c r="A14" i="9"/>
  <c r="F13" i="9"/>
  <c r="A13" i="9"/>
  <c r="F12" i="9"/>
  <c r="A12" i="9"/>
  <c r="F11" i="9"/>
  <c r="A11" i="9"/>
  <c r="F10" i="9"/>
  <c r="A10" i="9"/>
  <c r="F9" i="9"/>
  <c r="A9" i="9"/>
  <c r="F8" i="9"/>
  <c r="A8" i="9"/>
  <c r="F7" i="9"/>
  <c r="A7" i="9"/>
  <c r="F6" i="9"/>
  <c r="F60" i="9" s="1"/>
  <c r="A6" i="9"/>
  <c r="D60" i="8"/>
  <c r="C60" i="8"/>
  <c r="E60" i="8" s="1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K25" i="8"/>
  <c r="J25" i="8"/>
  <c r="L25" i="8" s="1"/>
  <c r="M25" i="8" s="1"/>
  <c r="I25" i="8"/>
  <c r="A25" i="8"/>
  <c r="K24" i="8"/>
  <c r="J24" i="8"/>
  <c r="L24" i="8" s="1"/>
  <c r="M24" i="8" s="1"/>
  <c r="I24" i="8"/>
  <c r="A24" i="8"/>
  <c r="K23" i="8"/>
  <c r="J23" i="8"/>
  <c r="L23" i="8"/>
  <c r="M23" i="8" s="1"/>
  <c r="I23" i="8"/>
  <c r="A23" i="8"/>
  <c r="K22" i="8"/>
  <c r="J22" i="8"/>
  <c r="L22" i="8" s="1"/>
  <c r="M22" i="8" s="1"/>
  <c r="I22" i="8"/>
  <c r="A22" i="8"/>
  <c r="K21" i="8"/>
  <c r="J21" i="8"/>
  <c r="L21" i="8" s="1"/>
  <c r="I21" i="8"/>
  <c r="A21" i="8"/>
  <c r="K20" i="8"/>
  <c r="J20" i="8"/>
  <c r="L20" i="8" s="1"/>
  <c r="M20" i="8" s="1"/>
  <c r="I20" i="8"/>
  <c r="A20" i="8"/>
  <c r="K19" i="8"/>
  <c r="J19" i="8"/>
  <c r="I19" i="8"/>
  <c r="A19" i="8"/>
  <c r="L18" i="8"/>
  <c r="M18" i="8" s="1"/>
  <c r="K18" i="8"/>
  <c r="J18" i="8"/>
  <c r="I18" i="8"/>
  <c r="A18" i="8"/>
  <c r="K17" i="8"/>
  <c r="J17" i="8"/>
  <c r="I17" i="8"/>
  <c r="A17" i="8"/>
  <c r="A16" i="8"/>
  <c r="A15" i="8"/>
  <c r="A14" i="8"/>
  <c r="A13" i="8"/>
  <c r="A12" i="8"/>
  <c r="A11" i="8"/>
  <c r="A10" i="8"/>
  <c r="A9" i="8"/>
  <c r="A8" i="8"/>
  <c r="A7" i="8"/>
  <c r="A6" i="8"/>
  <c r="D62" i="7"/>
  <c r="C62" i="7"/>
  <c r="E62" i="7" s="1"/>
  <c r="E61" i="7"/>
  <c r="F61" i="7" s="1"/>
  <c r="E60" i="7"/>
  <c r="E59" i="7"/>
  <c r="F59" i="7" s="1"/>
  <c r="E58" i="7"/>
  <c r="E57" i="7"/>
  <c r="E56" i="7"/>
  <c r="E55" i="7"/>
  <c r="E54" i="7"/>
  <c r="E53" i="7"/>
  <c r="E52" i="7"/>
  <c r="F52" i="7" s="1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A33" i="7" s="1"/>
  <c r="E32" i="7"/>
  <c r="E31" i="7"/>
  <c r="E30" i="7"/>
  <c r="E29" i="7"/>
  <c r="E28" i="7"/>
  <c r="F28" i="7" s="1"/>
  <c r="E27" i="7"/>
  <c r="A27" i="7" s="1"/>
  <c r="E26" i="7"/>
  <c r="K25" i="7"/>
  <c r="J25" i="7"/>
  <c r="L25" i="7" s="1"/>
  <c r="M25" i="7" s="1"/>
  <c r="I25" i="7"/>
  <c r="E25" i="7"/>
  <c r="K24" i="7"/>
  <c r="L24" i="7" s="1"/>
  <c r="J24" i="7"/>
  <c r="I24" i="7"/>
  <c r="E24" i="7"/>
  <c r="A24" i="7" s="1"/>
  <c r="K23" i="7"/>
  <c r="L23" i="7" s="1"/>
  <c r="J23" i="7"/>
  <c r="I23" i="7"/>
  <c r="E23" i="7"/>
  <c r="A23" i="7" s="1"/>
  <c r="K22" i="7"/>
  <c r="K26" i="7" s="1"/>
  <c r="K27" i="7" s="1"/>
  <c r="J22" i="7"/>
  <c r="I22" i="7"/>
  <c r="E22" i="7"/>
  <c r="K21" i="7"/>
  <c r="L21" i="7" s="1"/>
  <c r="J21" i="7"/>
  <c r="I21" i="7"/>
  <c r="E21" i="7"/>
  <c r="A16" i="7" s="1"/>
  <c r="K20" i="7"/>
  <c r="J20" i="7"/>
  <c r="L20" i="7" s="1"/>
  <c r="M20" i="7" s="1"/>
  <c r="I20" i="7"/>
  <c r="E20" i="7"/>
  <c r="A20" i="7" s="1"/>
  <c r="K19" i="7"/>
  <c r="J19" i="7"/>
  <c r="L19" i="7" s="1"/>
  <c r="M19" i="7" s="1"/>
  <c r="I19" i="7"/>
  <c r="E19" i="7"/>
  <c r="K18" i="7"/>
  <c r="J18" i="7"/>
  <c r="L18" i="7" s="1"/>
  <c r="I18" i="7"/>
  <c r="E18" i="7"/>
  <c r="A18" i="7" s="1"/>
  <c r="K17" i="7"/>
  <c r="J17" i="7"/>
  <c r="J26" i="7" s="1"/>
  <c r="I17" i="7"/>
  <c r="E17" i="7"/>
  <c r="A17" i="7" s="1"/>
  <c r="E16" i="7"/>
  <c r="F16" i="7" s="1"/>
  <c r="E15" i="7"/>
  <c r="A15" i="7" s="1"/>
  <c r="E14" i="7"/>
  <c r="F14" i="7" s="1"/>
  <c r="E13" i="7"/>
  <c r="E12" i="7"/>
  <c r="E11" i="7"/>
  <c r="A11" i="7" s="1"/>
  <c r="E10" i="7"/>
  <c r="E9" i="7"/>
  <c r="A9" i="7" s="1"/>
  <c r="E8" i="7"/>
  <c r="A35" i="7" s="1"/>
  <c r="E7" i="7"/>
  <c r="E6" i="7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A38" i="6"/>
  <c r="F37" i="6"/>
  <c r="A37" i="6"/>
  <c r="F36" i="6"/>
  <c r="A36" i="6"/>
  <c r="F35" i="6"/>
  <c r="A35" i="6"/>
  <c r="F34" i="6"/>
  <c r="A34" i="6"/>
  <c r="F33" i="6"/>
  <c r="A33" i="6"/>
  <c r="F32" i="6"/>
  <c r="A32" i="6"/>
  <c r="F31" i="6"/>
  <c r="A31" i="6"/>
  <c r="F30" i="6"/>
  <c r="A30" i="6"/>
  <c r="F29" i="6"/>
  <c r="A29" i="6"/>
  <c r="F28" i="6"/>
  <c r="A28" i="6"/>
  <c r="F27" i="6"/>
  <c r="F62" i="6" s="1"/>
  <c r="A27" i="6"/>
  <c r="F26" i="6"/>
  <c r="A26" i="6"/>
  <c r="K25" i="6"/>
  <c r="J25" i="6"/>
  <c r="L25" i="6" s="1"/>
  <c r="M25" i="6" s="1"/>
  <c r="I25" i="6"/>
  <c r="F25" i="6"/>
  <c r="A25" i="6"/>
  <c r="K24" i="6"/>
  <c r="J24" i="6"/>
  <c r="L24" i="6" s="1"/>
  <c r="M24" i="6" s="1"/>
  <c r="I24" i="6"/>
  <c r="F24" i="6"/>
  <c r="A24" i="6"/>
  <c r="K23" i="6"/>
  <c r="J23" i="6"/>
  <c r="L23" i="6" s="1"/>
  <c r="M23" i="6" s="1"/>
  <c r="I23" i="6"/>
  <c r="F23" i="6"/>
  <c r="A23" i="6"/>
  <c r="K22" i="6"/>
  <c r="J22" i="6"/>
  <c r="I22" i="6"/>
  <c r="F22" i="6"/>
  <c r="A22" i="6"/>
  <c r="K21" i="6"/>
  <c r="J21" i="6"/>
  <c r="L21" i="6" s="1"/>
  <c r="M21" i="6" s="1"/>
  <c r="I21" i="6"/>
  <c r="F21" i="6"/>
  <c r="A21" i="6"/>
  <c r="K20" i="6"/>
  <c r="J20" i="6"/>
  <c r="L20" i="6" s="1"/>
  <c r="M20" i="6" s="1"/>
  <c r="I20" i="6"/>
  <c r="F20" i="6"/>
  <c r="A20" i="6"/>
  <c r="K19" i="6"/>
  <c r="J19" i="6"/>
  <c r="L19" i="6" s="1"/>
  <c r="M19" i="6" s="1"/>
  <c r="I19" i="6"/>
  <c r="F19" i="6"/>
  <c r="A19" i="6"/>
  <c r="K18" i="6"/>
  <c r="L18" i="6" s="1"/>
  <c r="M18" i="6" s="1"/>
  <c r="J18" i="6"/>
  <c r="I18" i="6"/>
  <c r="F18" i="6"/>
  <c r="A18" i="6"/>
  <c r="K17" i="6"/>
  <c r="K26" i="6" s="1"/>
  <c r="J17" i="6"/>
  <c r="I17" i="6"/>
  <c r="F17" i="6"/>
  <c r="A17" i="6"/>
  <c r="F16" i="6"/>
  <c r="A16" i="6"/>
  <c r="F15" i="6"/>
  <c r="A15" i="6"/>
  <c r="F14" i="6"/>
  <c r="A14" i="6"/>
  <c r="F13" i="6"/>
  <c r="A13" i="6"/>
  <c r="F12" i="6"/>
  <c r="A12" i="6"/>
  <c r="F11" i="6"/>
  <c r="A11" i="6"/>
  <c r="F10" i="6"/>
  <c r="A10" i="6"/>
  <c r="F9" i="6"/>
  <c r="A9" i="6"/>
  <c r="F8" i="6"/>
  <c r="A8" i="6"/>
  <c r="F7" i="6"/>
  <c r="A7" i="6"/>
  <c r="F6" i="6"/>
  <c r="A6" i="6"/>
  <c r="A6" i="5"/>
  <c r="F6" i="5"/>
  <c r="A7" i="5"/>
  <c r="F7" i="5"/>
  <c r="A8" i="5"/>
  <c r="F8" i="5"/>
  <c r="A9" i="5"/>
  <c r="F9" i="5"/>
  <c r="A10" i="5"/>
  <c r="F10" i="5"/>
  <c r="A11" i="5"/>
  <c r="F11" i="5"/>
  <c r="A12" i="5"/>
  <c r="F12" i="5"/>
  <c r="A13" i="5"/>
  <c r="F13" i="5"/>
  <c r="A14" i="5"/>
  <c r="F14" i="5"/>
  <c r="A15" i="5"/>
  <c r="F15" i="5"/>
  <c r="A16" i="5"/>
  <c r="F16" i="5"/>
  <c r="A17" i="5"/>
  <c r="F17" i="5"/>
  <c r="I17" i="5"/>
  <c r="J17" i="5"/>
  <c r="K17" i="5"/>
  <c r="A18" i="5"/>
  <c r="F18" i="5"/>
  <c r="I18" i="5"/>
  <c r="J18" i="5"/>
  <c r="K18" i="5"/>
  <c r="L18" i="5"/>
  <c r="M18" i="5" s="1"/>
  <c r="A19" i="5"/>
  <c r="F19" i="5"/>
  <c r="I19" i="5"/>
  <c r="J19" i="5"/>
  <c r="L19" i="5" s="1"/>
  <c r="K19" i="5"/>
  <c r="A20" i="5"/>
  <c r="F20" i="5"/>
  <c r="I20" i="5"/>
  <c r="J20" i="5"/>
  <c r="J26" i="5" s="1"/>
  <c r="L26" i="5" s="1"/>
  <c r="M26" i="5" s="1"/>
  <c r="K20" i="5"/>
  <c r="L20" i="5"/>
  <c r="M20" i="5" s="1"/>
  <c r="A21" i="5"/>
  <c r="F21" i="5"/>
  <c r="I21" i="5"/>
  <c r="J21" i="5"/>
  <c r="K21" i="5"/>
  <c r="L21" i="5"/>
  <c r="M21" i="5" s="1"/>
  <c r="A22" i="5"/>
  <c r="F22" i="5"/>
  <c r="F61" i="5" s="1"/>
  <c r="I22" i="5"/>
  <c r="J22" i="5"/>
  <c r="L22" i="5" s="1"/>
  <c r="M22" i="5" s="1"/>
  <c r="K22" i="5"/>
  <c r="A23" i="5"/>
  <c r="F23" i="5"/>
  <c r="I23" i="5"/>
  <c r="J23" i="5"/>
  <c r="K23" i="5"/>
  <c r="A24" i="5"/>
  <c r="F24" i="5"/>
  <c r="I24" i="5"/>
  <c r="J24" i="5"/>
  <c r="L24" i="5" s="1"/>
  <c r="M24" i="5" s="1"/>
  <c r="K24" i="5"/>
  <c r="A25" i="5"/>
  <c r="F25" i="5"/>
  <c r="I25" i="5"/>
  <c r="J25" i="5"/>
  <c r="K25" i="5"/>
  <c r="A26" i="5"/>
  <c r="F26" i="5"/>
  <c r="A27" i="5"/>
  <c r="F27" i="5"/>
  <c r="A28" i="5"/>
  <c r="F28" i="5"/>
  <c r="A29" i="5"/>
  <c r="F29" i="5"/>
  <c r="A30" i="5"/>
  <c r="F30" i="5"/>
  <c r="A31" i="5"/>
  <c r="F31" i="5"/>
  <c r="A32" i="5"/>
  <c r="F32" i="5"/>
  <c r="A33" i="5"/>
  <c r="F33" i="5"/>
  <c r="A34" i="5"/>
  <c r="F34" i="5"/>
  <c r="A35" i="5"/>
  <c r="F35" i="5"/>
  <c r="A36" i="5"/>
  <c r="F36" i="5"/>
  <c r="A37" i="5"/>
  <c r="F37" i="5"/>
  <c r="A38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A6" i="3"/>
  <c r="F6" i="3"/>
  <c r="F58" i="3" s="1"/>
  <c r="A7" i="3"/>
  <c r="F7" i="3"/>
  <c r="A8" i="3"/>
  <c r="F8" i="3"/>
  <c r="A9" i="3"/>
  <c r="F9" i="3"/>
  <c r="A10" i="3"/>
  <c r="F10" i="3"/>
  <c r="A11" i="3"/>
  <c r="F11" i="3"/>
  <c r="A12" i="3"/>
  <c r="F12" i="3"/>
  <c r="A13" i="3"/>
  <c r="F13" i="3"/>
  <c r="A14" i="3"/>
  <c r="F14" i="3"/>
  <c r="A15" i="3"/>
  <c r="F15" i="3"/>
  <c r="A16" i="3"/>
  <c r="F16" i="3"/>
  <c r="A17" i="3"/>
  <c r="F17" i="3"/>
  <c r="I17" i="3"/>
  <c r="J17" i="3"/>
  <c r="K17" i="3"/>
  <c r="A18" i="3"/>
  <c r="F18" i="3"/>
  <c r="I18" i="3"/>
  <c r="J18" i="3"/>
  <c r="L18" i="3" s="1"/>
  <c r="M18" i="3" s="1"/>
  <c r="K18" i="3"/>
  <c r="A19" i="3"/>
  <c r="F19" i="3"/>
  <c r="I19" i="3"/>
  <c r="J19" i="3"/>
  <c r="L19" i="3"/>
  <c r="M19" i="3"/>
  <c r="K19" i="3"/>
  <c r="A20" i="3"/>
  <c r="F20" i="3"/>
  <c r="I20" i="3"/>
  <c r="J20" i="3"/>
  <c r="K20" i="3"/>
  <c r="A21" i="3"/>
  <c r="F21" i="3"/>
  <c r="I21" i="3"/>
  <c r="J21" i="3"/>
  <c r="L21" i="3"/>
  <c r="M21" i="3"/>
  <c r="K21" i="3"/>
  <c r="A22" i="3"/>
  <c r="F22" i="3"/>
  <c r="I22" i="3"/>
  <c r="J22" i="3"/>
  <c r="L22" i="3" s="1"/>
  <c r="M22" i="3" s="1"/>
  <c r="K22" i="3"/>
  <c r="A23" i="3"/>
  <c r="F23" i="3"/>
  <c r="I23" i="3"/>
  <c r="J23" i="3"/>
  <c r="L23" i="3" s="1"/>
  <c r="M23" i="3" s="1"/>
  <c r="K23" i="3"/>
  <c r="A24" i="3"/>
  <c r="F24" i="3"/>
  <c r="I24" i="3"/>
  <c r="J24" i="3"/>
  <c r="K24" i="3"/>
  <c r="A25" i="3"/>
  <c r="F25" i="3"/>
  <c r="I25" i="3"/>
  <c r="J25" i="3"/>
  <c r="L25" i="3"/>
  <c r="M25" i="3"/>
  <c r="K25" i="3"/>
  <c r="A26" i="3"/>
  <c r="F26" i="3"/>
  <c r="A27" i="3"/>
  <c r="F27" i="3"/>
  <c r="A28" i="3"/>
  <c r="F28" i="3"/>
  <c r="A29" i="3"/>
  <c r="F29" i="3"/>
  <c r="A30" i="3"/>
  <c r="F30" i="3"/>
  <c r="A31" i="3"/>
  <c r="F31" i="3"/>
  <c r="A32" i="3"/>
  <c r="F32" i="3"/>
  <c r="A33" i="3"/>
  <c r="F33" i="3"/>
  <c r="A34" i="3"/>
  <c r="F34" i="3"/>
  <c r="A35" i="3"/>
  <c r="F35" i="3"/>
  <c r="A36" i="3"/>
  <c r="F36" i="3"/>
  <c r="A37" i="3"/>
  <c r="F37" i="3"/>
  <c r="A38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A38" i="2"/>
  <c r="F37" i="2"/>
  <c r="A37" i="2"/>
  <c r="F36" i="2"/>
  <c r="A36" i="2"/>
  <c r="F35" i="2"/>
  <c r="A35" i="2"/>
  <c r="F34" i="2"/>
  <c r="A34" i="2"/>
  <c r="F33" i="2"/>
  <c r="A33" i="2"/>
  <c r="F32" i="2"/>
  <c r="A32" i="2"/>
  <c r="F31" i="2"/>
  <c r="A31" i="2"/>
  <c r="F30" i="2"/>
  <c r="A30" i="2"/>
  <c r="F29" i="2"/>
  <c r="A29" i="2"/>
  <c r="F28" i="2"/>
  <c r="A28" i="2"/>
  <c r="F27" i="2"/>
  <c r="A27" i="2"/>
  <c r="F26" i="2"/>
  <c r="A26" i="2"/>
  <c r="K25" i="2"/>
  <c r="J25" i="2"/>
  <c r="L25" i="2" s="1"/>
  <c r="M25" i="2" s="1"/>
  <c r="I25" i="2"/>
  <c r="F25" i="2"/>
  <c r="A25" i="2"/>
  <c r="K24" i="2"/>
  <c r="L24" i="2" s="1"/>
  <c r="M24" i="2" s="1"/>
  <c r="J24" i="2"/>
  <c r="I24" i="2"/>
  <c r="F24" i="2"/>
  <c r="A24" i="2"/>
  <c r="K23" i="2"/>
  <c r="J23" i="2"/>
  <c r="L23" i="2" s="1"/>
  <c r="M23" i="2" s="1"/>
  <c r="I23" i="2"/>
  <c r="F23" i="2"/>
  <c r="A23" i="2"/>
  <c r="K22" i="2"/>
  <c r="J22" i="2"/>
  <c r="L22" i="2"/>
  <c r="M22" i="2" s="1"/>
  <c r="I22" i="2"/>
  <c r="F22" i="2"/>
  <c r="A22" i="2"/>
  <c r="K21" i="2"/>
  <c r="J21" i="2"/>
  <c r="L21" i="2" s="1"/>
  <c r="M21" i="2" s="1"/>
  <c r="I21" i="2"/>
  <c r="F21" i="2"/>
  <c r="A21" i="2"/>
  <c r="K20" i="2"/>
  <c r="L20" i="2" s="1"/>
  <c r="M20" i="2" s="1"/>
  <c r="J20" i="2"/>
  <c r="I20" i="2"/>
  <c r="F20" i="2"/>
  <c r="A20" i="2"/>
  <c r="K19" i="2"/>
  <c r="J19" i="2"/>
  <c r="L19" i="2" s="1"/>
  <c r="M19" i="2" s="1"/>
  <c r="I19" i="2"/>
  <c r="F19" i="2"/>
  <c r="A19" i="2"/>
  <c r="K18" i="2"/>
  <c r="J18" i="2"/>
  <c r="L18" i="2"/>
  <c r="M18" i="2" s="1"/>
  <c r="I18" i="2"/>
  <c r="F18" i="2"/>
  <c r="F58" i="2" s="1"/>
  <c r="A18" i="2"/>
  <c r="K17" i="2"/>
  <c r="K26" i="2" s="1"/>
  <c r="J17" i="2"/>
  <c r="I17" i="2"/>
  <c r="F17" i="2"/>
  <c r="A17" i="2"/>
  <c r="F16" i="2"/>
  <c r="A16" i="2"/>
  <c r="F15" i="2"/>
  <c r="A15" i="2"/>
  <c r="F14" i="2"/>
  <c r="A14" i="2"/>
  <c r="F13" i="2"/>
  <c r="A13" i="2"/>
  <c r="F12" i="2"/>
  <c r="A12" i="2"/>
  <c r="F11" i="2"/>
  <c r="A11" i="2"/>
  <c r="F10" i="2"/>
  <c r="A10" i="2"/>
  <c r="F9" i="2"/>
  <c r="A9" i="2"/>
  <c r="F8" i="2"/>
  <c r="A8" i="2"/>
  <c r="F7" i="2"/>
  <c r="A7" i="2"/>
  <c r="F6" i="2"/>
  <c r="A6" i="2"/>
  <c r="L24" i="3"/>
  <c r="M24" i="3" s="1"/>
  <c r="L20" i="3"/>
  <c r="M20" i="3" s="1"/>
  <c r="K26" i="3"/>
  <c r="K27" i="3" s="1"/>
  <c r="L25" i="5"/>
  <c r="M25" i="5"/>
  <c r="L17" i="5"/>
  <c r="M17" i="5" s="1"/>
  <c r="L23" i="5"/>
  <c r="M23" i="5" s="1"/>
  <c r="K26" i="5"/>
  <c r="K27" i="5" s="1"/>
  <c r="A38" i="7"/>
  <c r="A8" i="7"/>
  <c r="A22" i="7"/>
  <c r="K27" i="8"/>
  <c r="L19" i="8"/>
  <c r="K26" i="8"/>
  <c r="L17" i="8"/>
  <c r="M17" i="8" s="1"/>
  <c r="J26" i="8"/>
  <c r="J27" i="8" s="1"/>
  <c r="J26" i="9"/>
  <c r="L19" i="9"/>
  <c r="M19" i="9" s="1"/>
  <c r="K26" i="9"/>
  <c r="L26" i="9" s="1"/>
  <c r="M26" i="9" s="1"/>
  <c r="L18" i="9"/>
  <c r="M18" i="9"/>
  <c r="J27" i="9"/>
  <c r="L17" i="11"/>
  <c r="M17" i="11" s="1"/>
  <c r="J26" i="11"/>
  <c r="J27" i="11"/>
  <c r="K26" i="12"/>
  <c r="K27" i="12" s="1"/>
  <c r="L17" i="12"/>
  <c r="M17" i="12" s="1"/>
  <c r="J26" i="12"/>
  <c r="J27" i="12" s="1"/>
  <c r="L26" i="12"/>
  <c r="M26" i="12" s="1"/>
  <c r="K26" i="13"/>
  <c r="K27" i="13" s="1"/>
  <c r="L19" i="13"/>
  <c r="M19" i="13" s="1"/>
  <c r="L17" i="13"/>
  <c r="J26" i="13"/>
  <c r="J27" i="13" s="1"/>
  <c r="M17" i="13"/>
  <c r="K28" i="14"/>
  <c r="L18" i="14"/>
  <c r="J27" i="14"/>
  <c r="J28" i="14" s="1"/>
  <c r="M18" i="14"/>
  <c r="L18" i="15"/>
  <c r="J27" i="15"/>
  <c r="K27" i="15"/>
  <c r="K28" i="15" s="1"/>
  <c r="J28" i="15"/>
  <c r="F23" i="7" l="1"/>
  <c r="F13" i="7"/>
  <c r="F25" i="7"/>
  <c r="F50" i="7"/>
  <c r="F43" i="7"/>
  <c r="F36" i="7"/>
  <c r="F30" i="7"/>
  <c r="F51" i="7"/>
  <c r="F17" i="7"/>
  <c r="F21" i="7"/>
  <c r="F48" i="7"/>
  <c r="F15" i="7"/>
  <c r="F56" i="7"/>
  <c r="F49" i="7"/>
  <c r="F45" i="7"/>
  <c r="F7" i="7"/>
  <c r="F42" i="7"/>
  <c r="F11" i="7"/>
  <c r="F39" i="7"/>
  <c r="F9" i="7"/>
  <c r="F47" i="7"/>
  <c r="F40" i="7"/>
  <c r="F35" i="7"/>
  <c r="F24" i="7"/>
  <c r="F37" i="7"/>
  <c r="F6" i="7"/>
  <c r="F53" i="7"/>
  <c r="F46" i="7"/>
  <c r="F12" i="7"/>
  <c r="F38" i="7"/>
  <c r="F32" i="7"/>
  <c r="F19" i="7"/>
  <c r="F20" i="7"/>
  <c r="F60" i="7"/>
  <c r="F18" i="7"/>
  <c r="F31" i="7"/>
  <c r="F26" i="7"/>
  <c r="F44" i="7"/>
  <c r="F57" i="7"/>
  <c r="F29" i="7"/>
  <c r="M19" i="14"/>
  <c r="M20" i="13"/>
  <c r="M23" i="7"/>
  <c r="L27" i="5"/>
  <c r="M27" i="5" s="1"/>
  <c r="M19" i="5"/>
  <c r="F54" i="7"/>
  <c r="F22" i="8"/>
  <c r="F58" i="8"/>
  <c r="F41" i="8"/>
  <c r="F26" i="8"/>
  <c r="F11" i="8"/>
  <c r="F49" i="8"/>
  <c r="F50" i="8"/>
  <c r="F47" i="8"/>
  <c r="F27" i="8"/>
  <c r="F45" i="8"/>
  <c r="M19" i="8"/>
  <c r="F31" i="8"/>
  <c r="F8" i="8"/>
  <c r="F53" i="8"/>
  <c r="F28" i="8"/>
  <c r="F7" i="8"/>
  <c r="F17" i="8"/>
  <c r="F59" i="8"/>
  <c r="F10" i="8"/>
  <c r="F6" i="8"/>
  <c r="F54" i="8"/>
  <c r="F18" i="8"/>
  <c r="F23" i="8"/>
  <c r="F34" i="8"/>
  <c r="F13" i="8"/>
  <c r="F35" i="8"/>
  <c r="F24" i="8"/>
  <c r="F57" i="8"/>
  <c r="F29" i="8"/>
  <c r="F37" i="8"/>
  <c r="F16" i="8"/>
  <c r="F30" i="8"/>
  <c r="F36" i="8"/>
  <c r="F33" i="8"/>
  <c r="F9" i="8"/>
  <c r="F44" i="8"/>
  <c r="F48" i="8"/>
  <c r="F21" i="8"/>
  <c r="F55" i="8"/>
  <c r="F40" i="8"/>
  <c r="F15" i="8"/>
  <c r="F39" i="8"/>
  <c r="F32" i="8"/>
  <c r="F42" i="8"/>
  <c r="F12" i="8"/>
  <c r="F46" i="8"/>
  <c r="F19" i="8"/>
  <c r="F51" i="8"/>
  <c r="F38" i="8"/>
  <c r="F25" i="8"/>
  <c r="F56" i="8"/>
  <c r="F14" i="8"/>
  <c r="F52" i="8"/>
  <c r="F20" i="8"/>
  <c r="F43" i="8"/>
  <c r="L26" i="7"/>
  <c r="M26" i="7" s="1"/>
  <c r="J27" i="7"/>
  <c r="F41" i="7"/>
  <c r="J27" i="2"/>
  <c r="J27" i="3"/>
  <c r="F10" i="7"/>
  <c r="F55" i="7"/>
  <c r="M21" i="7"/>
  <c r="M24" i="7"/>
  <c r="L27" i="9"/>
  <c r="M27" i="9" s="1"/>
  <c r="M17" i="9"/>
  <c r="K27" i="11"/>
  <c r="L26" i="11"/>
  <c r="M26" i="11" s="1"/>
  <c r="M18" i="7"/>
  <c r="F22" i="7"/>
  <c r="F34" i="7"/>
  <c r="F58" i="7"/>
  <c r="M21" i="8"/>
  <c r="A31" i="7"/>
  <c r="A37" i="7"/>
  <c r="L20" i="11"/>
  <c r="M20" i="11" s="1"/>
  <c r="A14" i="7"/>
  <c r="J26" i="6"/>
  <c r="L26" i="6" s="1"/>
  <c r="M26" i="6" s="1"/>
  <c r="L27" i="12"/>
  <c r="M27" i="12" s="1"/>
  <c r="L27" i="11"/>
  <c r="M27" i="11" s="1"/>
  <c r="A12" i="7"/>
  <c r="L17" i="6"/>
  <c r="K27" i="9"/>
  <c r="L26" i="8"/>
  <c r="M26" i="8" s="1"/>
  <c r="A10" i="7"/>
  <c r="F33" i="7"/>
  <c r="L22" i="6"/>
  <c r="M22" i="6" s="1"/>
  <c r="A26" i="7"/>
  <c r="A19" i="7"/>
  <c r="L22" i="7"/>
  <c r="M22" i="7" s="1"/>
  <c r="L26" i="13"/>
  <c r="M26" i="13" s="1"/>
  <c r="A6" i="7"/>
  <c r="J27" i="5"/>
  <c r="L17" i="3"/>
  <c r="L17" i="7"/>
  <c r="A21" i="7"/>
  <c r="F27" i="7"/>
  <c r="A7" i="7"/>
  <c r="A13" i="7"/>
  <c r="M18" i="15"/>
  <c r="A34" i="7"/>
  <c r="J26" i="2"/>
  <c r="L26" i="2" s="1"/>
  <c r="M26" i="2" s="1"/>
  <c r="L27" i="14"/>
  <c r="M27" i="14" s="1"/>
  <c r="A25" i="7"/>
  <c r="A32" i="7"/>
  <c r="L17" i="2"/>
  <c r="F8" i="7"/>
  <c r="A30" i="7"/>
  <c r="K27" i="2"/>
  <c r="A29" i="7"/>
  <c r="L27" i="8"/>
  <c r="M27" i="8" s="1"/>
  <c r="A28" i="7"/>
  <c r="K27" i="6"/>
  <c r="J26" i="3"/>
  <c r="L26" i="3" s="1"/>
  <c r="M26" i="3" s="1"/>
  <c r="L27" i="15"/>
  <c r="M27" i="15" s="1"/>
  <c r="A36" i="7"/>
  <c r="F60" i="8" l="1"/>
  <c r="L27" i="13"/>
  <c r="M27" i="13" s="1"/>
  <c r="L27" i="3"/>
  <c r="M27" i="3" s="1"/>
  <c r="M17" i="3"/>
  <c r="L27" i="6"/>
  <c r="M27" i="6" s="1"/>
  <c r="M17" i="6"/>
  <c r="L28" i="14"/>
  <c r="M28" i="14" s="1"/>
  <c r="L27" i="2"/>
  <c r="M27" i="2" s="1"/>
  <c r="M17" i="2"/>
  <c r="M17" i="7"/>
  <c r="L27" i="7"/>
  <c r="M27" i="7" s="1"/>
  <c r="J27" i="6"/>
  <c r="L28" i="15"/>
  <c r="M28" i="15" s="1"/>
  <c r="F62" i="7"/>
</calcChain>
</file>

<file path=xl/sharedStrings.xml><?xml version="1.0" encoding="utf-8"?>
<sst xmlns="http://schemas.openxmlformats.org/spreadsheetml/2006/main" count="906" uniqueCount="140">
  <si>
    <t>フィリピン</t>
  </si>
  <si>
    <t>インドネシア</t>
  </si>
  <si>
    <t>パキスタン</t>
  </si>
  <si>
    <t>ペルー</t>
  </si>
  <si>
    <t>インド</t>
  </si>
  <si>
    <t>ブラジル</t>
  </si>
  <si>
    <t>カナダ</t>
  </si>
  <si>
    <t>ドイツ</t>
  </si>
  <si>
    <t>タイ</t>
  </si>
  <si>
    <t>マレーシア</t>
  </si>
  <si>
    <t>ニュージーランド</t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</si>
  <si>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19"/>
  </si>
  <si>
    <t>内　　　　訳</t>
    <rPh sb="0" eb="1">
      <t>ウチ</t>
    </rPh>
    <rPh sb="5" eb="6">
      <t>ヤク</t>
    </rPh>
    <phoneticPr fontId="19"/>
  </si>
  <si>
    <t>国籍別</t>
    <rPh sb="0" eb="2">
      <t>コクセキ</t>
    </rPh>
    <rPh sb="2" eb="3">
      <t>ベツ</t>
    </rPh>
    <phoneticPr fontId="19"/>
  </si>
  <si>
    <t>男</t>
    <rPh sb="0" eb="1">
      <t>オトコ</t>
    </rPh>
    <phoneticPr fontId="19"/>
  </si>
  <si>
    <t>女</t>
    <rPh sb="0" eb="1">
      <t>オンナ</t>
    </rPh>
    <phoneticPr fontId="19"/>
  </si>
  <si>
    <t>計</t>
    <rPh sb="0" eb="1">
      <t>ケイ</t>
    </rPh>
    <phoneticPr fontId="19"/>
  </si>
  <si>
    <t>％</t>
    <phoneticPr fontId="19"/>
  </si>
  <si>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19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</si>
  <si>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19"/>
  </si>
  <si>
    <t>　　100.0ではない。</t>
    <phoneticPr fontId="19"/>
  </si>
  <si>
    <t>　　端数処理（四捨五入）しているため、必ずしも</t>
    <rPh sb="2" eb="4">
      <t>ハスウ</t>
    </rPh>
    <rPh sb="4" eb="6">
      <t>ショリ</t>
    </rPh>
    <phoneticPr fontId="19"/>
  </si>
  <si>
    <t>韓国</t>
  </si>
  <si>
    <t>中国</t>
  </si>
  <si>
    <t>ベトナム</t>
  </si>
  <si>
    <t>台湾</t>
  </si>
  <si>
    <t>朝鮮</t>
  </si>
  <si>
    <t>ネパール</t>
  </si>
  <si>
    <t>RANK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</si>
  <si>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</si>
  <si>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アフガニスタン</t>
  </si>
  <si>
    <t>その他</t>
    <rPh sb="2" eb="3">
      <t>タ</t>
    </rPh>
    <phoneticPr fontId="21"/>
  </si>
  <si>
    <t>ミャンマー</t>
  </si>
  <si>
    <t>米国</t>
  </si>
  <si>
    <t>スリランカ</t>
  </si>
  <si>
    <t>英国</t>
  </si>
  <si>
    <t>オーストラリア</t>
  </si>
  <si>
    <t>セネガル</t>
  </si>
  <si>
    <t>イタリア</t>
  </si>
  <si>
    <t>カンボジア</t>
  </si>
  <si>
    <t>フランス</t>
  </si>
  <si>
    <t>ナイジェリア</t>
  </si>
  <si>
    <t>アイルランド</t>
  </si>
  <si>
    <t>モンゴル</t>
  </si>
  <si>
    <t>バングラデシュ</t>
  </si>
  <si>
    <t>ハンガリー</t>
  </si>
  <si>
    <t>カメルーン</t>
  </si>
  <si>
    <t>ルワンダ</t>
  </si>
  <si>
    <t>ウガンダ</t>
  </si>
  <si>
    <t>ロシア</t>
  </si>
  <si>
    <t>シリア</t>
  </si>
  <si>
    <t>ノルウェー</t>
  </si>
  <si>
    <t>ギニア</t>
  </si>
  <si>
    <t>チュニジア</t>
  </si>
  <si>
    <t>コロンビア</t>
  </si>
  <si>
    <t>トーゴ</t>
  </si>
  <si>
    <t>イエメン</t>
  </si>
  <si>
    <t>ガーナ</t>
  </si>
  <si>
    <t>エジプト</t>
  </si>
  <si>
    <t>ブルキナファソ</t>
  </si>
  <si>
    <t>スーダン</t>
  </si>
  <si>
    <t>ブータン</t>
  </si>
  <si>
    <t>総計</t>
  </si>
  <si>
    <t>コンゴ民主共和国</t>
  </si>
  <si>
    <t>南アフリカ共和国</t>
  </si>
  <si>
    <t>タンザニア</t>
  </si>
  <si>
    <t>リベリア</t>
  </si>
  <si>
    <t>（令和4年4月30日現在）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</si>
  <si>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　　100.0ではない。</t>
    <phoneticPr fontId="19"/>
  </si>
  <si>
    <t>ケニア</t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</si>
  <si>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</si>
  <si>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</si>
  <si>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</si>
  <si>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RANK</t>
    <phoneticPr fontId="19"/>
  </si>
  <si>
    <t>（令和4年3月31日現在）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</si>
  <si>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　　100.0ではない。</t>
    <phoneticPr fontId="19"/>
  </si>
  <si>
    <t>ジンバブエ</t>
  </si>
  <si>
    <t>(空白)</t>
  </si>
  <si>
    <t>アルゼンチン</t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</si>
  <si>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</si>
  <si>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</si>
  <si>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RANK</t>
    <phoneticPr fontId="19"/>
  </si>
  <si>
    <t>（令和4年5月31日現在）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</si>
  <si>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（令和4年6月30日現在）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</si>
  <si>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</si>
  <si>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</si>
  <si>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</si>
  <si>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メキシコ</t>
  </si>
  <si>
    <t>南スーダン共和国</t>
  </si>
  <si>
    <t>国籍不明</t>
  </si>
  <si>
    <t>　　100.0ではない。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</si>
  <si>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</si>
  <si>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</si>
  <si>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</si>
  <si>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コンゴ民主共和国</t>
    <phoneticPr fontId="19"/>
  </si>
  <si>
    <t>メキシコ</t>
    <phoneticPr fontId="19"/>
  </si>
  <si>
    <t>南アフリカ共和国</t>
    <rPh sb="0" eb="1">
      <t>ミナミ</t>
    </rPh>
    <rPh sb="5" eb="8">
      <t>キョウワコク</t>
    </rPh>
    <phoneticPr fontId="19"/>
  </si>
  <si>
    <t>リベリア</t>
    <phoneticPr fontId="19"/>
  </si>
  <si>
    <t>タンザニア</t>
    <phoneticPr fontId="19"/>
  </si>
  <si>
    <t>　　100.0ではない。</t>
    <phoneticPr fontId="19"/>
  </si>
  <si>
    <t>アルゼンチン</t>
    <phoneticPr fontId="19"/>
  </si>
  <si>
    <t>カナダ</t>
    <phoneticPr fontId="19"/>
  </si>
  <si>
    <t>ジンバブエ</t>
    <phoneticPr fontId="19"/>
  </si>
  <si>
    <t>国籍不明</t>
    <rPh sb="0" eb="2">
      <t>コクセキ</t>
    </rPh>
    <rPh sb="2" eb="4">
      <t>フメイ</t>
    </rPh>
    <phoneticPr fontId="19"/>
  </si>
  <si>
    <t>（令和4年7月31日現在）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</si>
  <si>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（令和4年8月31日現在）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</si>
  <si>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</si>
  <si>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</si>
  <si>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</si>
  <si>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（令和4年9月30日現在）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</si>
  <si>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</si>
  <si>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</si>
  <si>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</si>
  <si>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　　100.0ではない。</t>
    <phoneticPr fontId="19"/>
  </si>
  <si>
    <t>（令和4年10月31日現在）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</si>
  <si>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ボリビア</t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</si>
  <si>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</si>
  <si>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</si>
  <si>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</si>
  <si>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</si>
  <si>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（令和4年11月30日現在）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</si>
  <si>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</si>
  <si>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</si>
  <si>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</si>
  <si>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（令和4年12月31日現在）</t>
    <rPh sb="1" eb="3">
      <t>レイワ</t>
    </rPh>
    <rPh sb="4" eb="5">
      <t>ネン</t>
    </rPh>
    <rPh sb="7" eb="8">
      <t>ガツ</t>
    </rPh>
    <rPh sb="10" eb="13">
      <t>ニチゲンザイ</t>
    </rPh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</si>
  <si>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</si>
  <si>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</si>
  <si>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</si>
  <si>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ブルンジ</t>
  </si>
  <si>
    <t>（令和5年1月31日現在）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</si>
  <si>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</si>
  <si>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t>％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</si>
  <si>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</si>
  <si>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ジャマイカ</t>
  </si>
  <si>
    <t>　　100.0ではない。</t>
    <phoneticPr fontId="19"/>
  </si>
  <si>
    <t>（令和5年2月28日現在）</t>
    <rPh sb="1" eb="3">
      <t>レイワ</t>
    </rPh>
    <rPh sb="4" eb="5">
      <t>ネン</t>
    </rPh>
    <rPh sb="6" eb="7">
      <t>ガツ</t>
    </rPh>
    <rPh sb="9" eb="12">
      <t>ニチゲンザイ</t>
    </rPh>
    <phoneticPr fontId="19"/>
  </si>
  <si>
    <t>RANK</t>
    <phoneticPr fontId="19"/>
  </si>
  <si>
    <r>
      <t>N</t>
    </r>
    <r>
      <rPr>
        <sz val="11"/>
        <rFont val="ＭＳ Ｐゴシック"/>
        <family val="3"/>
        <charset val="128"/>
      </rPr>
      <t>o</t>
    </r>
    <phoneticPr fontId="19"/>
  </si>
  <si>
    <t>％</t>
    <phoneticPr fontId="19"/>
  </si>
  <si>
    <t>　　100.0ではない。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</si>
</sst>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0.0%"/>
    <numFmt numFmtId="181" formatCode="#,##0.0;[Red]\-#,##0.0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Arial Narrow"/>
      <family val="2"/>
    </font>
    <font>
      <sz val="11"/>
      <name val="Arial Unicode MS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Alignment="1">
      <alignment horizontal="right" vertical="center" shrinkToFit="1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9" fontId="24" fillId="0" borderId="0" xfId="28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distributed" vertical="center"/>
    </xf>
    <xf numFmtId="9" fontId="24" fillId="24" borderId="10" xfId="28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shrinkToFit="1"/>
    </xf>
    <xf numFmtId="0" fontId="27" fillId="0" borderId="0" xfId="0" applyFont="1" applyFill="1" applyBorder="1" applyAlignment="1">
      <alignment horizontal="right" vertical="center"/>
    </xf>
    <xf numFmtId="181" fontId="27" fillId="0" borderId="0" xfId="34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left" vertical="center" shrinkToFit="1"/>
    </xf>
    <xf numFmtId="0" fontId="27" fillId="0" borderId="12" xfId="0" applyFont="1" applyFill="1" applyBorder="1" applyAlignment="1">
      <alignment horizontal="right" vertical="center"/>
    </xf>
    <xf numFmtId="181" fontId="27" fillId="0" borderId="11" xfId="34" applyNumberFormat="1" applyFont="1" applyBorder="1" applyAlignment="1">
      <alignment horizontal="right" vertical="center"/>
    </xf>
    <xf numFmtId="0" fontId="25" fillId="0" borderId="0" xfId="0" applyFont="1" applyBorder="1">
      <alignment vertical="center"/>
    </xf>
    <xf numFmtId="0" fontId="26" fillId="0" borderId="0" xfId="0" applyFont="1" applyFill="1" applyBorder="1" applyAlignment="1">
      <alignment vertical="center" shrinkToFit="1"/>
    </xf>
    <xf numFmtId="0" fontId="27" fillId="0" borderId="0" xfId="0" applyFont="1" applyFill="1" applyBorder="1">
      <alignment vertical="center"/>
    </xf>
    <xf numFmtId="0" fontId="26" fillId="0" borderId="13" xfId="0" applyFont="1" applyBorder="1" applyAlignment="1">
      <alignment vertical="center" shrinkToFit="1"/>
    </xf>
    <xf numFmtId="0" fontId="27" fillId="0" borderId="13" xfId="0" applyFont="1" applyBorder="1">
      <alignment vertical="center"/>
    </xf>
    <xf numFmtId="181" fontId="27" fillId="0" borderId="13" xfId="34" applyNumberFormat="1" applyFont="1" applyBorder="1" applyAlignment="1">
      <alignment horizontal="right" vertical="center"/>
    </xf>
    <xf numFmtId="9" fontId="6" fillId="0" borderId="0" xfId="28" applyFont="1">
      <alignment vertical="center"/>
    </xf>
    <xf numFmtId="0" fontId="0" fillId="0" borderId="0" xfId="0" applyFill="1" applyBorder="1">
      <alignment vertical="center"/>
    </xf>
    <xf numFmtId="181" fontId="27" fillId="0" borderId="0" xfId="0" applyNumberFormat="1" applyFont="1" applyFill="1" applyBorder="1">
      <alignment vertical="center"/>
    </xf>
    <xf numFmtId="0" fontId="27" fillId="0" borderId="0" xfId="0" applyFont="1">
      <alignment vertical="center"/>
    </xf>
    <xf numFmtId="181" fontId="27" fillId="0" borderId="0" xfId="0" applyNumberFormat="1" applyFo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/>
    </xf>
    <xf numFmtId="0" fontId="27" fillId="0" borderId="0" xfId="0" applyFont="1" applyBorder="1">
      <alignment vertical="center"/>
    </xf>
    <xf numFmtId="181" fontId="27" fillId="0" borderId="0" xfId="34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6" fillId="0" borderId="0" xfId="0" applyFont="1" applyBorder="1" applyAlignment="1">
      <alignment vertical="center" shrinkToFit="1"/>
    </xf>
    <xf numFmtId="181" fontId="27" fillId="0" borderId="0" xfId="34" applyNumberFormat="1" applyFont="1" applyBorder="1">
      <alignment vertical="center"/>
    </xf>
    <xf numFmtId="177" fontId="6" fillId="0" borderId="0" xfId="28" applyNumberFormat="1" applyFont="1">
      <alignment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7" fillId="0" borderId="14" xfId="0" applyFont="1" applyFill="1" applyBorder="1" applyAlignment="1">
      <alignment horizontal="right" vertical="center"/>
    </xf>
    <xf numFmtId="0" fontId="26" fillId="0" borderId="14" xfId="0" applyFont="1" applyBorder="1" applyAlignment="1">
      <alignment vertical="center" shrinkToFit="1"/>
    </xf>
    <xf numFmtId="0" fontId="27" fillId="0" borderId="14" xfId="0" applyFont="1" applyBorder="1">
      <alignment vertical="center"/>
    </xf>
    <xf numFmtId="0" fontId="24" fillId="25" borderId="15" xfId="0" applyFont="1" applyFill="1" applyBorder="1" applyAlignment="1">
      <alignment horizontal="center" vertical="center"/>
    </xf>
    <xf numFmtId="0" fontId="24" fillId="25" borderId="15" xfId="0" applyFont="1" applyFill="1" applyBorder="1" applyAlignment="1">
      <alignment horizontal="distributed" vertical="center"/>
    </xf>
    <xf numFmtId="9" fontId="24" fillId="25" borderId="15" xfId="28" applyFont="1" applyFill="1" applyBorder="1" applyAlignment="1">
      <alignment horizontal="center" vertical="center"/>
    </xf>
    <xf numFmtId="181" fontId="27" fillId="0" borderId="15" xfId="34" applyNumberFormat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center" shrinkToFit="1"/>
    </xf>
    <xf numFmtId="0" fontId="24" fillId="24" borderId="0" xfId="0" applyFont="1" applyFill="1" applyBorder="1" applyAlignment="1">
      <alignment horizontal="center" vertical="center"/>
    </xf>
    <xf numFmtId="9" fontId="24" fillId="25" borderId="0" xfId="28" applyFont="1" applyFill="1" applyBorder="1" applyAlignment="1">
      <alignment horizontal="center" vertical="center"/>
    </xf>
    <xf numFmtId="0" fontId="30" fillId="0" borderId="0" xfId="0" applyFont="1" applyBorder="1">
      <alignment vertical="center"/>
    </xf>
    <xf numFmtId="0" fontId="6" fillId="0" borderId="0" xfId="28" applyNumberFormat="1" applyFont="1">
      <alignment vertical="center"/>
    </xf>
    <xf numFmtId="38" fontId="27" fillId="0" borderId="0" xfId="34" applyNumberFormat="1" applyFont="1" applyBorder="1" applyAlignment="1">
      <alignment horizontal="right" vertical="center"/>
    </xf>
    <xf numFmtId="9" fontId="0" fillId="0" borderId="15" xfId="28" applyFont="1" applyBorder="1">
      <alignment vertical="center"/>
    </xf>
    <xf numFmtId="0" fontId="6" fillId="0" borderId="15" xfId="28" applyNumberFormat="1" applyFont="1" applyBorder="1">
      <alignment vertical="center"/>
    </xf>
    <xf numFmtId="0" fontId="6" fillId="0" borderId="0" xfId="28" applyNumberFormat="1" applyFont="1" applyBorder="1">
      <alignment vertical="center"/>
    </xf>
    <xf numFmtId="0" fontId="26" fillId="0" borderId="16" xfId="0" applyFont="1" applyBorder="1" applyAlignment="1">
      <alignment vertical="center" shrinkToFit="1"/>
    </xf>
    <xf numFmtId="0" fontId="27" fillId="0" borderId="16" xfId="0" applyFont="1" applyBorder="1">
      <alignment vertical="center"/>
    </xf>
    <xf numFmtId="181" fontId="27" fillId="0" borderId="17" xfId="34" applyNumberFormat="1" applyFont="1" applyBorder="1" applyAlignment="1">
      <alignment horizontal="right" vertical="center"/>
    </xf>
    <xf numFmtId="181" fontId="27" fillId="0" borderId="18" xfId="34" applyNumberFormat="1" applyFont="1" applyBorder="1" applyAlignment="1">
      <alignment horizontal="right" vertical="center"/>
    </xf>
    <xf numFmtId="181" fontId="27" fillId="0" borderId="16" xfId="34" applyNumberFormat="1" applyFont="1" applyBorder="1" applyAlignment="1">
      <alignment horizontal="right" vertical="center"/>
    </xf>
    <xf numFmtId="0" fontId="27" fillId="0" borderId="19" xfId="0" applyFont="1" applyBorder="1">
      <alignment vertical="center"/>
    </xf>
    <xf numFmtId="181" fontId="27" fillId="0" borderId="19" xfId="34" applyNumberFormat="1" applyFont="1" applyBorder="1" applyAlignment="1">
      <alignment horizontal="right" vertical="center"/>
    </xf>
    <xf numFmtId="0" fontId="31" fillId="0" borderId="15" xfId="0" applyFont="1" applyBorder="1" applyAlignment="1"/>
    <xf numFmtId="0" fontId="31" fillId="0" borderId="15" xfId="0" applyNumberFormat="1" applyFont="1" applyBorder="1" applyAlignment="1"/>
    <xf numFmtId="0" fontId="27" fillId="0" borderId="15" xfId="0" applyFont="1" applyFill="1" applyBorder="1" applyAlignment="1">
      <alignment horizontal="right" vertical="center"/>
    </xf>
    <xf numFmtId="0" fontId="27" fillId="0" borderId="15" xfId="0" applyFont="1" applyBorder="1">
      <alignment vertical="center"/>
    </xf>
    <xf numFmtId="0" fontId="26" fillId="0" borderId="15" xfId="0" applyFont="1" applyFill="1" applyBorder="1" applyAlignment="1">
      <alignment vertical="center" shrinkToFit="1"/>
    </xf>
    <xf numFmtId="0" fontId="26" fillId="0" borderId="15" xfId="0" applyFont="1" applyBorder="1" applyAlignment="1">
      <alignment vertical="center" shrinkToFit="1"/>
    </xf>
    <xf numFmtId="0" fontId="26" fillId="0" borderId="15" xfId="0" applyFont="1" applyBorder="1">
      <alignment vertical="center"/>
    </xf>
    <xf numFmtId="0" fontId="27" fillId="26" borderId="15" xfId="0" applyFont="1" applyFill="1" applyBorder="1" applyAlignment="1">
      <alignment horizontal="right" vertical="center"/>
    </xf>
    <xf numFmtId="0" fontId="26" fillId="26" borderId="15" xfId="0" applyFont="1" applyFill="1" applyBorder="1" applyAlignment="1">
      <alignment vertical="center" shrinkToFit="1"/>
    </xf>
    <xf numFmtId="0" fontId="27" fillId="27" borderId="15" xfId="0" applyFont="1" applyFill="1" applyBorder="1" applyAlignment="1">
      <alignment horizontal="right" vertical="center"/>
    </xf>
    <xf numFmtId="0" fontId="26" fillId="27" borderId="15" xfId="0" applyFont="1" applyFill="1" applyBorder="1">
      <alignment vertical="center"/>
    </xf>
    <xf numFmtId="0" fontId="26" fillId="0" borderId="15" xfId="0" applyFont="1" applyFill="1" applyBorder="1" applyAlignment="1">
      <alignment horizontal="left" vertical="center" shrinkToFit="1"/>
    </xf>
    <xf numFmtId="0" fontId="31" fillId="26" borderId="15" xfId="0" applyFont="1" applyFill="1" applyBorder="1" applyAlignment="1"/>
    <xf numFmtId="0" fontId="31" fillId="26" borderId="15" xfId="0" applyNumberFormat="1" applyFont="1" applyFill="1" applyBorder="1" applyAlignment="1"/>
    <xf numFmtId="0" fontId="0" fillId="0" borderId="23" xfId="0" applyNumberFormat="1" applyBorder="1" applyAlignment="1"/>
    <xf numFmtId="0" fontId="0" fillId="0" borderId="24" xfId="0" applyNumberFormat="1" applyBorder="1" applyAlignment="1"/>
    <xf numFmtId="0" fontId="0" fillId="0" borderId="25" xfId="0" applyNumberFormat="1" applyBorder="1" applyAlignment="1"/>
    <xf numFmtId="0" fontId="0" fillId="0" borderId="25" xfId="0" applyBorder="1" applyAlignment="1"/>
    <xf numFmtId="0" fontId="0" fillId="0" borderId="26" xfId="0" applyNumberFormat="1" applyBorder="1" applyAlignment="1"/>
    <xf numFmtId="0" fontId="0" fillId="0" borderId="0" xfId="0" applyNumberFormat="1" applyAlignment="1"/>
    <xf numFmtId="0" fontId="0" fillId="0" borderId="27" xfId="0" applyNumberFormat="1" applyBorder="1" applyAlignment="1"/>
    <xf numFmtId="0" fontId="0" fillId="0" borderId="27" xfId="0" applyBorder="1" applyAlignment="1"/>
    <xf numFmtId="0" fontId="0" fillId="0" borderId="28" xfId="0" applyNumberFormat="1" applyBorder="1" applyAlignment="1"/>
    <xf numFmtId="0" fontId="0" fillId="0" borderId="29" xfId="0" applyNumberFormat="1" applyBorder="1" applyAlignment="1"/>
    <xf numFmtId="0" fontId="0" fillId="0" borderId="30" xfId="0" applyNumberFormat="1" applyBorder="1" applyAlignment="1"/>
    <xf numFmtId="0" fontId="0" fillId="0" borderId="30" xfId="0" applyBorder="1" applyAlignment="1"/>
    <xf numFmtId="0" fontId="0" fillId="0" borderId="15" xfId="0" applyBorder="1" applyAlignment="1"/>
    <xf numFmtId="0" fontId="0" fillId="0" borderId="15" xfId="0" applyNumberFormat="1" applyBorder="1" applyAlignment="1"/>
    <xf numFmtId="0" fontId="0" fillId="0" borderId="0" xfId="0" applyFill="1" applyAlignment="1">
      <alignment horizontal="right" vertical="center" shrinkToFit="1"/>
    </xf>
    <xf numFmtId="0" fontId="24" fillId="24" borderId="20" xfId="0" applyFont="1" applyFill="1" applyBorder="1" applyAlignment="1">
      <alignment horizontal="center" vertical="center"/>
    </xf>
    <xf numFmtId="0" fontId="24" fillId="24" borderId="21" xfId="0" applyFont="1" applyFill="1" applyBorder="1" applyAlignment="1">
      <alignment horizontal="center" vertical="center"/>
    </xf>
    <xf numFmtId="0" fontId="24" fillId="24" borderId="22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/>
    </xf>
    <xf numFmtId="0" fontId="21" fillId="0" borderId="21" xfId="0" applyFont="1" applyFill="1" applyBorder="1" applyAlignment="1">
      <alignment horizontal="left" vertical="center"/>
    </xf>
    <xf numFmtId="0" fontId="0" fillId="0" borderId="21" xfId="0" applyFill="1" applyBorder="1" applyAlignment="1">
      <alignment horizontal="right" vertical="center" shrinkToFit="1"/>
    </xf>
    <xf numFmtId="0" fontId="0" fillId="0" borderId="22" xfId="0" applyFill="1" applyBorder="1" applyAlignment="1">
      <alignment horizontal="right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52955797742"/>
          <c:y val="2.74379789213654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DAB7-44DC-93D9-6A3329DA9F2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AB7-44DC-93D9-6A3329DA9F2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DAB7-44DC-93D9-6A3329DA9F2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AB7-44DC-93D9-6A3329DA9F2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DAB7-44DC-93D9-6A3329DA9F2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AB7-44DC-93D9-6A3329DA9F2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DAB7-44DC-93D9-6A3329DA9F2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AB7-44DC-93D9-6A3329DA9F2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DAB7-44DC-93D9-6A3329DA9F25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DAB7-44DC-93D9-6A3329DA9F25}"/>
              </c:ext>
            </c:extLst>
          </c:dPt>
          <c:dLbls>
            <c:dLbl>
              <c:idx val="1"/>
              <c:layout>
                <c:manualLayout>
                  <c:x val="-0.14119366416984977"/>
                  <c:y val="-0.1240191613117047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B7-44DC-93D9-6A3329DA9F25}"/>
                </c:ext>
              </c:extLst>
            </c:dLbl>
            <c:dLbl>
              <c:idx val="2"/>
              <c:layout>
                <c:manualLayout>
                  <c:x val="2.8980347451057369E-2"/>
                  <c:y val="-0.13061245485260806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B7-44DC-93D9-6A3329DA9F25}"/>
                </c:ext>
              </c:extLst>
            </c:dLbl>
            <c:dLbl>
              <c:idx val="3"/>
              <c:layout>
                <c:manualLayout>
                  <c:x val="0.13616360660571039"/>
                  <c:y val="-8.1934662193002619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B7-44DC-93D9-6A3329DA9F25}"/>
                </c:ext>
              </c:extLst>
            </c:dLbl>
            <c:dLbl>
              <c:idx val="4"/>
              <c:layout>
                <c:manualLayout>
                  <c:x val="-5.9165659714758109E-2"/>
                  <c:y val="0.132930134919647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B7-44DC-93D9-6A3329DA9F25}"/>
                </c:ext>
              </c:extLst>
            </c:dLbl>
            <c:dLbl>
              <c:idx val="5"/>
              <c:layout>
                <c:manualLayout>
                  <c:x val="-0.2319454473882922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B7-44DC-93D9-6A3329DA9F25}"/>
                </c:ext>
              </c:extLst>
            </c:dLbl>
            <c:dLbl>
              <c:idx val="6"/>
              <c:layout>
                <c:manualLayout>
                  <c:x val="-0.16034225120005707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AB7-44DC-93D9-6A3329DA9F25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B7-44DC-93D9-6A3329DA9F25}"/>
                </c:ext>
              </c:extLst>
            </c:dLbl>
            <c:dLbl>
              <c:idx val="8"/>
              <c:layout>
                <c:manualLayout>
                  <c:x val="5.85656855771228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AB7-44DC-93D9-6A3329DA9F25}"/>
                </c:ext>
              </c:extLst>
            </c:dLbl>
            <c:dLbl>
              <c:idx val="9"/>
              <c:layout>
                <c:manualLayout>
                  <c:x val="0.11570602593664409"/>
                  <c:y val="0.1252937388454118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AB7-44DC-93D9-6A3329DA9F25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AB7-44DC-93D9-6A3329DA9F25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AB7-44DC-93D9-6A3329DA9F25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'４月'!$I$17:$I$26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パキスタン</c:v>
                </c:pt>
                <c:pt idx="7">
                  <c:v>朝鮮</c:v>
                </c:pt>
                <c:pt idx="8">
                  <c:v>ネパール</c:v>
                </c:pt>
                <c:pt idx="9">
                  <c:v>その他</c:v>
                </c:pt>
              </c:strCache>
            </c:strRef>
          </c:cat>
          <c:val>
            <c:numRef>
              <c:f>'４月'!$M$17:$M$26</c:f>
              <c:numCache>
                <c:formatCode>#,##0.0;[Red]\-#,##0.0</c:formatCode>
                <c:ptCount val="10"/>
                <c:pt idx="0">
                  <c:v>30</c:v>
                </c:pt>
                <c:pt idx="1">
                  <c:v>14.2</c:v>
                </c:pt>
                <c:pt idx="2">
                  <c:v>13</c:v>
                </c:pt>
                <c:pt idx="3">
                  <c:v>9.6</c:v>
                </c:pt>
                <c:pt idx="4">
                  <c:v>9</c:v>
                </c:pt>
                <c:pt idx="5">
                  <c:v>5.4</c:v>
                </c:pt>
                <c:pt idx="6">
                  <c:v>1.9</c:v>
                </c:pt>
                <c:pt idx="7">
                  <c:v>1.6</c:v>
                </c:pt>
                <c:pt idx="8">
                  <c:v>1.6</c:v>
                </c:pt>
                <c:pt idx="9">
                  <c:v>13.600000000000001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B7-44DC-93D9-6A3329DA9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C030-4813-8B63-836BBF8ACCF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030-4813-8B63-836BBF8ACCF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C030-4813-8B63-836BBF8ACCF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030-4813-8B63-836BBF8ACCF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C030-4813-8B63-836BBF8ACCF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030-4813-8B63-836BBF8ACCF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C030-4813-8B63-836BBF8ACCF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030-4813-8B63-836BBF8ACCF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C030-4813-8B63-836BBF8ACCF7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030-4813-8B63-836BBF8ACCF7}"/>
              </c:ext>
            </c:extLst>
          </c:dPt>
          <c:dLbls>
            <c:dLbl>
              <c:idx val="1"/>
              <c:layout>
                <c:manualLayout>
                  <c:x val="-0.14288921805566385"/>
                  <c:y val="-8.6597820132296471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30-4813-8B63-836BBF8ACCF7}"/>
                </c:ext>
              </c:extLst>
            </c:dLbl>
            <c:dLbl>
              <c:idx val="2"/>
              <c:layout>
                <c:manualLayout>
                  <c:x val="8.138146098074367E-2"/>
                  <c:y val="-0.13468998618163383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30-4813-8B63-836BBF8ACCF7}"/>
                </c:ext>
              </c:extLst>
            </c:dLbl>
            <c:dLbl>
              <c:idx val="3"/>
              <c:layout>
                <c:manualLayout>
                  <c:x val="0.11375726549032857"/>
                  <c:y val="-5.72600387568376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30-4813-8B63-836BBF8ACCF7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30-4813-8B63-836BBF8ACCF7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30-4813-8B63-836BBF8ACCF7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30-4813-8B63-836BBF8ACCF7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30-4813-8B63-836BBF8ACCF7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30-4813-8B63-836BBF8ACCF7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30-4813-8B63-836BBF8ACCF7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30-4813-8B63-836BBF8ACCF7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'1月'!$I$17:$I$26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'1月'!$M$17:$M$26</c:f>
              <c:numCache>
                <c:formatCode>#,##0.0;[Red]\-#,##0.0</c:formatCode>
                <c:ptCount val="10"/>
                <c:pt idx="0">
                  <c:v>27.700000000000003</c:v>
                </c:pt>
                <c:pt idx="1">
                  <c:v>20.3</c:v>
                </c:pt>
                <c:pt idx="2">
                  <c:v>17.299999999999997</c:v>
                </c:pt>
                <c:pt idx="3">
                  <c:v>8</c:v>
                </c:pt>
                <c:pt idx="4">
                  <c:v>6.9</c:v>
                </c:pt>
                <c:pt idx="5">
                  <c:v>5</c:v>
                </c:pt>
                <c:pt idx="6">
                  <c:v>1.5</c:v>
                </c:pt>
                <c:pt idx="7">
                  <c:v>1</c:v>
                </c:pt>
                <c:pt idx="8">
                  <c:v>1</c:v>
                </c:pt>
                <c:pt idx="9">
                  <c:v>11.200000000000001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030-4813-8B63-836BBF8AC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184059845546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932D-4DCE-9D20-23EF0FFB865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32D-4DCE-9D20-23EF0FFB865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932D-4DCE-9D20-23EF0FFB865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32D-4DCE-9D20-23EF0FFB865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932D-4DCE-9D20-23EF0FFB865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32D-4DCE-9D20-23EF0FFB865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932D-4DCE-9D20-23EF0FFB865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32D-4DCE-9D20-23EF0FFB865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932D-4DCE-9D20-23EF0FFB8655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932D-4DCE-9D20-23EF0FFB8655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2D-4DCE-9D20-23EF0FFB8655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2D-4DCE-9D20-23EF0FFB8655}"/>
                </c:ext>
              </c:extLst>
            </c:dLbl>
            <c:dLbl>
              <c:idx val="2"/>
              <c:layout>
                <c:manualLayout>
                  <c:x val="0.18919224205885152"/>
                  <c:y val="-0.18848442215616421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2D-4DCE-9D20-23EF0FFB8655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2D-4DCE-9D20-23EF0FFB8655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2D-4DCE-9D20-23EF0FFB8655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2D-4DCE-9D20-23EF0FFB8655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2D-4DCE-9D20-23EF0FFB8655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2D-4DCE-9D20-23EF0FFB8655}"/>
                </c:ext>
              </c:extLst>
            </c:dLbl>
            <c:dLbl>
              <c:idx val="8"/>
              <c:layout>
                <c:manualLayout>
                  <c:x val="0.18890361477092588"/>
                  <c:y val="-5.633408215903848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32D-4DCE-9D20-23EF0FFB8655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2D-4DCE-9D20-23EF0FFB8655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32D-4DCE-9D20-23EF0FFB8655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2D-4DCE-9D20-23EF0FFB8655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'2月'!$M$18:$M$27</c:f>
              <c:numCache>
                <c:formatCode>#,##0.0;[Red]\-#,##0.0</c:formatCode>
                <c:ptCount val="10"/>
                <c:pt idx="0">
                  <c:v>31.3</c:v>
                </c:pt>
                <c:pt idx="1">
                  <c:v>19.5</c:v>
                </c:pt>
                <c:pt idx="2">
                  <c:v>17</c:v>
                </c:pt>
                <c:pt idx="3">
                  <c:v>7.3999999999999995</c:v>
                </c:pt>
                <c:pt idx="4">
                  <c:v>6.3</c:v>
                </c:pt>
                <c:pt idx="5">
                  <c:v>4.5</c:v>
                </c:pt>
                <c:pt idx="6">
                  <c:v>1.5</c:v>
                </c:pt>
                <c:pt idx="7">
                  <c:v>1.0999999999999999</c:v>
                </c:pt>
                <c:pt idx="8">
                  <c:v>1</c:v>
                </c:pt>
                <c:pt idx="9">
                  <c:v>10.299999999999999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32D-4DCE-9D20-23EF0FFB8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184059845546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177083062636973"/>
          <c:y val="0.21768650676590501"/>
          <c:w val="0.75171851043372051"/>
          <c:h val="0.656399736776418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CE9B-4383-8A40-E2774BF77A2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E9B-4383-8A40-E2774BF77A2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CE9B-4383-8A40-E2774BF77A2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E9B-4383-8A40-E2774BF77A2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CE9B-4383-8A40-E2774BF77A2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E9B-4383-8A40-E2774BF77A2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CE9B-4383-8A40-E2774BF77A2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E9B-4383-8A40-E2774BF77A2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CE9B-4383-8A40-E2774BF77A26}"/>
              </c:ext>
            </c:extLst>
          </c:dPt>
          <c:dPt>
            <c:idx val="9"/>
            <c:bubble3D val="0"/>
            <c:explosion val="2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E9B-4383-8A40-E2774BF77A26}"/>
              </c:ext>
            </c:extLst>
          </c:dPt>
          <c:dLbls>
            <c:dLbl>
              <c:idx val="0"/>
              <c:layout>
                <c:manualLayout>
                  <c:x val="-0.21883388338833884"/>
                  <c:y val="0.107846331888629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9B-4383-8A40-E2774BF77A26}"/>
                </c:ext>
              </c:extLst>
            </c:dLbl>
            <c:dLbl>
              <c:idx val="1"/>
              <c:layout>
                <c:manualLayout>
                  <c:x val="-0.17369229836369462"/>
                  <c:y val="-0.1865017737336147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9B-4383-8A40-E2774BF77A26}"/>
                </c:ext>
              </c:extLst>
            </c:dLbl>
            <c:dLbl>
              <c:idx val="2"/>
              <c:layout>
                <c:manualLayout>
                  <c:x val="0.23319664249889552"/>
                  <c:y val="-0.1731145854606790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9B-4383-8A40-E2774BF77A26}"/>
                </c:ext>
              </c:extLst>
            </c:dLbl>
            <c:dLbl>
              <c:idx val="3"/>
              <c:layout>
                <c:manualLayout>
                  <c:x val="0.15776166593037255"/>
                  <c:y val="-2.652022963988298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9B-4383-8A40-E2774BF77A26}"/>
                </c:ext>
              </c:extLst>
            </c:dLbl>
            <c:dLbl>
              <c:idx val="4"/>
              <c:layout>
                <c:manualLayout>
                  <c:x val="0.14038928302279047"/>
                  <c:y val="3.1521175126884356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9B-4383-8A40-E2774BF77A26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9B-4383-8A40-E2774BF77A26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E9B-4383-8A40-E2774BF77A26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7-CE9B-4383-8A40-E2774BF77A26}"/>
                </c:ext>
              </c:extLst>
            </c:dLbl>
            <c:dLbl>
              <c:idx val="8"/>
              <c:layout>
                <c:manualLayout>
                  <c:x val="0.28351307571702045"/>
                  <c:y val="-4.480685591534489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E9B-4383-8A40-E2774BF77A26}"/>
                </c:ext>
              </c:extLst>
            </c:dLbl>
            <c:dLbl>
              <c:idx val="9"/>
              <c:layout>
                <c:manualLayout>
                  <c:x val="9.8188543263775199E-2"/>
                  <c:y val="0.1231977126778461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9B-4383-8A40-E2774BF77A26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E9B-4383-8A40-E2774BF77A26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9B-4383-8A40-E2774BF77A26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'3月'!$I$18:$I$27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ブラジル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'3月'!$M$18:$M$27</c:f>
              <c:numCache>
                <c:formatCode>#,##0.0;[Red]\-#,##0.0</c:formatCode>
                <c:ptCount val="10"/>
                <c:pt idx="0">
                  <c:v>32.5</c:v>
                </c:pt>
                <c:pt idx="1">
                  <c:v>18.899999999999999</c:v>
                </c:pt>
                <c:pt idx="2">
                  <c:v>18.2</c:v>
                </c:pt>
                <c:pt idx="3">
                  <c:v>7.1</c:v>
                </c:pt>
                <c:pt idx="4">
                  <c:v>6</c:v>
                </c:pt>
                <c:pt idx="5">
                  <c:v>4.3</c:v>
                </c:pt>
                <c:pt idx="6">
                  <c:v>1.4000000000000001</c:v>
                </c:pt>
                <c:pt idx="7">
                  <c:v>1</c:v>
                </c:pt>
                <c:pt idx="8">
                  <c:v>0.89999999999999991</c:v>
                </c:pt>
                <c:pt idx="9">
                  <c:v>9.7000000000000011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E9B-4383-8A40-E2774BF77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316156025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B6AD-450E-A643-EA1E3D74A73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6AD-450E-A643-EA1E3D74A73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B6AD-450E-A643-EA1E3D74A73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6AD-450E-A643-EA1E3D74A73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B6AD-450E-A643-EA1E3D74A73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6AD-450E-A643-EA1E3D74A73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B6AD-450E-A643-EA1E3D74A73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6AD-450E-A643-EA1E3D74A73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B6AD-450E-A643-EA1E3D74A738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6AD-450E-A643-EA1E3D74A738}"/>
              </c:ext>
            </c:extLst>
          </c:dPt>
          <c:dLbls>
            <c:dLbl>
              <c:idx val="1"/>
              <c:layout>
                <c:manualLayout>
                  <c:x val="-4.2909501480612691E-2"/>
                  <c:y val="-7.3772204806687641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AD-450E-A643-EA1E3D74A738}"/>
                </c:ext>
              </c:extLst>
            </c:dLbl>
            <c:dLbl>
              <c:idx val="2"/>
              <c:layout>
                <c:manualLayout>
                  <c:x val="-1.665221486759693E-2"/>
                  <c:y val="-0.10535383703996248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AD-450E-A643-EA1E3D74A738}"/>
                </c:ext>
              </c:extLst>
            </c:dLbl>
            <c:dLbl>
              <c:idx val="3"/>
              <c:layout>
                <c:manualLayout>
                  <c:x val="6.5250469982060619E-2"/>
                  <c:y val="-5.326257415315248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AD-450E-A643-EA1E3D74A738}"/>
                </c:ext>
              </c:extLst>
            </c:dLbl>
            <c:dLbl>
              <c:idx val="4"/>
              <c:layout>
                <c:manualLayout>
                  <c:x val="-2.8961325711701343E-2"/>
                  <c:y val="2.8076255358362338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6AD-450E-A643-EA1E3D74A738}"/>
                </c:ext>
              </c:extLst>
            </c:dLbl>
            <c:dLbl>
              <c:idx val="5"/>
              <c:layout>
                <c:manualLayout>
                  <c:x val="4.4520498861771507E-2"/>
                  <c:y val="5.5668057166835337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AD-450E-A643-EA1E3D74A738}"/>
                </c:ext>
              </c:extLst>
            </c:dLbl>
            <c:dLbl>
              <c:idx val="6"/>
              <c:layout>
                <c:manualLayout>
                  <c:x val="-0.1071791654720061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6AD-450E-A643-EA1E3D74A738}"/>
                </c:ext>
              </c:extLst>
            </c:dLbl>
            <c:dLbl>
              <c:idx val="7"/>
              <c:layout>
                <c:manualLayout>
                  <c:x val="-9.6066642301650046E-2"/>
                  <c:y val="-0.11315084047095994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AD-450E-A643-EA1E3D74A738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6AD-450E-A643-EA1E3D74A738}"/>
                </c:ext>
              </c:extLst>
            </c:dLbl>
            <c:dLbl>
              <c:idx val="9"/>
              <c:layout>
                <c:manualLayout>
                  <c:x val="0.12452354847006009"/>
                  <c:y val="0.11071014242341964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AD-450E-A643-EA1E3D74A738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6AD-450E-A643-EA1E3D74A73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6AD-450E-A643-EA1E3D74A738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'５月'!$I$17:$I$26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中国</c:v>
                </c:pt>
                <c:pt idx="4">
                  <c:v>フィリピン</c:v>
                </c:pt>
                <c:pt idx="5">
                  <c:v>ミャンマー</c:v>
                </c:pt>
                <c:pt idx="6">
                  <c:v>パキスタン</c:v>
                </c:pt>
                <c:pt idx="7">
                  <c:v>ネパール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'５月'!$M$17:$M$26</c:f>
              <c:numCache>
                <c:formatCode>#,##0.0;[Red]\-#,##0.0</c:formatCode>
                <c:ptCount val="10"/>
                <c:pt idx="0">
                  <c:v>28.199999999999996</c:v>
                </c:pt>
                <c:pt idx="1">
                  <c:v>13.600000000000001</c:v>
                </c:pt>
                <c:pt idx="2">
                  <c:v>12.6</c:v>
                </c:pt>
                <c:pt idx="3">
                  <c:v>9.4</c:v>
                </c:pt>
                <c:pt idx="4">
                  <c:v>9.3000000000000007</c:v>
                </c:pt>
                <c:pt idx="5">
                  <c:v>7.1</c:v>
                </c:pt>
                <c:pt idx="6">
                  <c:v>1.7999999999999998</c:v>
                </c:pt>
                <c:pt idx="7">
                  <c:v>1.6</c:v>
                </c:pt>
                <c:pt idx="8">
                  <c:v>1.5</c:v>
                </c:pt>
                <c:pt idx="9">
                  <c:v>14.7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6AD-450E-A643-EA1E3D74A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44950960077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C4DA-400A-A2B7-DD6FA2F2C7A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4DA-400A-A2B7-DD6FA2F2C7A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C4DA-400A-A2B7-DD6FA2F2C7A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4DA-400A-A2B7-DD6FA2F2C7A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C4DA-400A-A2B7-DD6FA2F2C7A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4DA-400A-A2B7-DD6FA2F2C7A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C4DA-400A-A2B7-DD6FA2F2C7A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4DA-400A-A2B7-DD6FA2F2C7A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C4DA-400A-A2B7-DD6FA2F2C7A4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4DA-400A-A2B7-DD6FA2F2C7A4}"/>
              </c:ext>
            </c:extLst>
          </c:dPt>
          <c:dLbls>
            <c:dLbl>
              <c:idx val="1"/>
              <c:layout>
                <c:manualLayout>
                  <c:x val="-0.13067988426766616"/>
                  <c:y val="-0.11556948798328108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DA-400A-A2B7-DD6FA2F2C7A4}"/>
                </c:ext>
              </c:extLst>
            </c:dLbl>
            <c:dLbl>
              <c:idx val="2"/>
              <c:layout>
                <c:manualLayout>
                  <c:x val="-1.6652159234588113E-2"/>
                  <c:y val="-0.134611935263577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DA-400A-A2B7-DD6FA2F2C7A4}"/>
                </c:ext>
              </c:extLst>
            </c:dLbl>
            <c:dLbl>
              <c:idx val="3"/>
              <c:layout>
                <c:manualLayout>
                  <c:x val="5.2085079091709202E-2"/>
                  <c:y val="-1.5645019294218469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DA-400A-A2B7-DD6FA2F2C7A4}"/>
                </c:ext>
              </c:extLst>
            </c:dLbl>
            <c:dLbl>
              <c:idx val="4"/>
              <c:layout>
                <c:manualLayout>
                  <c:x val="1.201277575495373E-2"/>
                  <c:y val="2.9978854524062236E-3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DA-400A-A2B7-DD6FA2F2C7A4}"/>
                </c:ext>
              </c:extLst>
            </c:dLbl>
            <c:dLbl>
              <c:idx val="5"/>
              <c:layout>
                <c:manualLayout>
                  <c:x val="-2.612305320224927E-2"/>
                  <c:y val="9.6910456725824625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DA-400A-A2B7-DD6FA2F2C7A4}"/>
                </c:ext>
              </c:extLst>
            </c:dLbl>
            <c:dLbl>
              <c:idx val="6"/>
              <c:layout>
                <c:manualLayout>
                  <c:x val="-0.16026882475193235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DA-400A-A2B7-DD6FA2F2C7A4}"/>
                </c:ext>
              </c:extLst>
            </c:dLbl>
            <c:dLbl>
              <c:idx val="7"/>
              <c:layout>
                <c:manualLayout>
                  <c:x val="-9.7877825882479813E-2"/>
                  <c:y val="-8.389274224734451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DA-400A-A2B7-DD6FA2F2C7A4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4DA-400A-A2B7-DD6FA2F2C7A4}"/>
                </c:ext>
              </c:extLst>
            </c:dLbl>
            <c:dLbl>
              <c:idx val="9"/>
              <c:layout>
                <c:manualLayout>
                  <c:x val="0.12385591994800131"/>
                  <c:y val="0.1274290556940570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4DA-400A-A2B7-DD6FA2F2C7A4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4DA-400A-A2B7-DD6FA2F2C7A4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4DA-400A-A2B7-DD6FA2F2C7A4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韓国</c:v>
                </c:pt>
                <c:pt idx="3">
                  <c:v>フィリピン</c:v>
                </c:pt>
                <c:pt idx="4">
                  <c:v>ミャンマー</c:v>
                </c:pt>
                <c:pt idx="5">
                  <c:v>中国</c:v>
                </c:pt>
                <c:pt idx="6">
                  <c:v>ネパール</c:v>
                </c:pt>
                <c:pt idx="7">
                  <c:v>パキスタン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28.499999999999996</c:v>
                </c:pt>
                <c:pt idx="1">
                  <c:v>15</c:v>
                </c:pt>
                <c:pt idx="2">
                  <c:v>11.3</c:v>
                </c:pt>
                <c:pt idx="3">
                  <c:v>8.7999999999999989</c:v>
                </c:pt>
                <c:pt idx="4">
                  <c:v>8.4</c:v>
                </c:pt>
                <c:pt idx="5">
                  <c:v>8.3000000000000007</c:v>
                </c:pt>
                <c:pt idx="6">
                  <c:v>1.9</c:v>
                </c:pt>
                <c:pt idx="7">
                  <c:v>1.4000000000000001</c:v>
                </c:pt>
                <c:pt idx="8">
                  <c:v>1.4000000000000001</c:v>
                </c:pt>
                <c:pt idx="9">
                  <c:v>14.899999999999999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4DA-400A-A2B7-DD6FA2F2C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44950960077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4587-47FB-9BE2-ACDDF1064E8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4587-47FB-9BE2-ACDDF1064E8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4587-47FB-9BE2-ACDDF1064E8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4587-47FB-9BE2-ACDDF1064E8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4587-47FB-9BE2-ACDDF1064E8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4587-47FB-9BE2-ACDDF1064E8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4587-47FB-9BE2-ACDDF1064E8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4587-47FB-9BE2-ACDDF1064E8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4587-47FB-9BE2-ACDDF1064E8F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4587-47FB-9BE2-ACDDF1064E8F}"/>
              </c:ext>
            </c:extLst>
          </c:dPt>
          <c:dLbls>
            <c:dLbl>
              <c:idx val="1"/>
              <c:layout>
                <c:manualLayout>
                  <c:x val="-0.13067988426766616"/>
                  <c:y val="-0.11556948798328108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87-47FB-9BE2-ACDDF1064E8F}"/>
                </c:ext>
              </c:extLst>
            </c:dLbl>
            <c:dLbl>
              <c:idx val="2"/>
              <c:layout>
                <c:manualLayout>
                  <c:x val="-1.6652159234588113E-2"/>
                  <c:y val="-0.134611935263577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87-47FB-9BE2-ACDDF1064E8F}"/>
                </c:ext>
              </c:extLst>
            </c:dLbl>
            <c:dLbl>
              <c:idx val="3"/>
              <c:layout>
                <c:manualLayout>
                  <c:x val="5.2085079091709202E-2"/>
                  <c:y val="-1.5645019294218469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87-47FB-9BE2-ACDDF1064E8F}"/>
                </c:ext>
              </c:extLst>
            </c:dLbl>
            <c:dLbl>
              <c:idx val="4"/>
              <c:layout>
                <c:manualLayout>
                  <c:x val="1.201277575495373E-2"/>
                  <c:y val="2.9978854524062236E-3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87-47FB-9BE2-ACDDF1064E8F}"/>
                </c:ext>
              </c:extLst>
            </c:dLbl>
            <c:dLbl>
              <c:idx val="5"/>
              <c:layout>
                <c:manualLayout>
                  <c:x val="-2.612305320224927E-2"/>
                  <c:y val="9.6910456725824625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87-47FB-9BE2-ACDDF1064E8F}"/>
                </c:ext>
              </c:extLst>
            </c:dLbl>
            <c:dLbl>
              <c:idx val="6"/>
              <c:layout>
                <c:manualLayout>
                  <c:x val="-0.16026882475193235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87-47FB-9BE2-ACDDF1064E8F}"/>
                </c:ext>
              </c:extLst>
            </c:dLbl>
            <c:dLbl>
              <c:idx val="7"/>
              <c:layout>
                <c:manualLayout>
                  <c:x val="-5.838103969046822E-2"/>
                  <c:y val="-8.389274224734451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87-47FB-9BE2-ACDDF1064E8F}"/>
                </c:ext>
              </c:extLst>
            </c:dLbl>
            <c:dLbl>
              <c:idx val="8"/>
              <c:layout>
                <c:manualLayout>
                  <c:x val="9.4115281042765883E-2"/>
                  <c:y val="-4.9119048206748527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87-47FB-9BE2-ACDDF1064E8F}"/>
                </c:ext>
              </c:extLst>
            </c:dLbl>
            <c:dLbl>
              <c:idx val="9"/>
              <c:layout>
                <c:manualLayout>
                  <c:x val="0.12385591994800131"/>
                  <c:y val="0.1274290556940570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587-47FB-9BE2-ACDDF1064E8F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587-47FB-9BE2-ACDDF1064E8F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587-47FB-9BE2-ACDDF1064E8F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ミャンマー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パキスタン</c:v>
                </c:pt>
                <c:pt idx="8">
                  <c:v>カメルーン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28.499999999999996</c:v>
                </c:pt>
                <c:pt idx="1">
                  <c:v>15.5</c:v>
                </c:pt>
                <c:pt idx="2">
                  <c:v>12.1</c:v>
                </c:pt>
                <c:pt idx="3">
                  <c:v>10.199999999999999</c:v>
                </c:pt>
                <c:pt idx="4">
                  <c:v>7.9</c:v>
                </c:pt>
                <c:pt idx="5">
                  <c:v>7.7</c:v>
                </c:pt>
                <c:pt idx="6">
                  <c:v>1.7999999999999998</c:v>
                </c:pt>
                <c:pt idx="7">
                  <c:v>1.4000000000000001</c:v>
                </c:pt>
                <c:pt idx="8">
                  <c:v>1.3</c:v>
                </c:pt>
                <c:pt idx="9">
                  <c:v>13.700000000000001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587-47FB-9BE2-ACDDF1064E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44950960077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7110-4CE4-A725-4EAC80D1D5C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110-4CE4-A725-4EAC80D1D5C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7110-4CE4-A725-4EAC80D1D5C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110-4CE4-A725-4EAC80D1D5C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7110-4CE4-A725-4EAC80D1D5C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110-4CE4-A725-4EAC80D1D5C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7110-4CE4-A725-4EAC80D1D5C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110-4CE4-A725-4EAC80D1D5C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7110-4CE4-A725-4EAC80D1D5CB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7110-4CE4-A725-4EAC80D1D5CB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10-4CE4-A725-4EAC80D1D5CB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10-4CE4-A725-4EAC80D1D5CB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10-4CE4-A725-4EAC80D1D5CB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10-4CE4-A725-4EAC80D1D5CB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10-4CE4-A725-4EAC80D1D5CB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10-4CE4-A725-4EAC80D1D5CB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10-4CE4-A725-4EAC80D1D5CB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10-4CE4-A725-4EAC80D1D5CB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110-4CE4-A725-4EAC80D1D5CB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10-4CE4-A725-4EAC80D1D5CB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'８月'!$I$17:$I$26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ミャンマー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パキスタン</c:v>
                </c:pt>
                <c:pt idx="7">
                  <c:v>朝鮮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'８月'!$M$17:$M$26</c:f>
              <c:numCache>
                <c:formatCode>#,##0.0;[Red]\-#,##0.0</c:formatCode>
                <c:ptCount val="10"/>
                <c:pt idx="0">
                  <c:v>27.3</c:v>
                </c:pt>
                <c:pt idx="1">
                  <c:v>15.9</c:v>
                </c:pt>
                <c:pt idx="2">
                  <c:v>13.100000000000001</c:v>
                </c:pt>
                <c:pt idx="3">
                  <c:v>10</c:v>
                </c:pt>
                <c:pt idx="4">
                  <c:v>8.1</c:v>
                </c:pt>
                <c:pt idx="5">
                  <c:v>7.6</c:v>
                </c:pt>
                <c:pt idx="6">
                  <c:v>1.3</c:v>
                </c:pt>
                <c:pt idx="7">
                  <c:v>1.2</c:v>
                </c:pt>
                <c:pt idx="8">
                  <c:v>1</c:v>
                </c:pt>
                <c:pt idx="9">
                  <c:v>14.399999999999999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110-4CE4-A725-4EAC80D1D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52955797742"/>
          <c:y val="2.7438175732620577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BF7E-40BB-BB3E-8A1CE52EF74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F7E-40BB-BB3E-8A1CE52EF74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BF7E-40BB-BB3E-8A1CE52EF74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F7E-40BB-BB3E-8A1CE52EF74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BF7E-40BB-BB3E-8A1CE52EF74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F7E-40BB-BB3E-8A1CE52EF74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BF7E-40BB-BB3E-8A1CE52EF74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F7E-40BB-BB3E-8A1CE52EF74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BF7E-40BB-BB3E-8A1CE52EF74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F7E-40BB-BB3E-8A1CE52EF74A}"/>
              </c:ext>
            </c:extLst>
          </c:dPt>
          <c:dLbls>
            <c:dLbl>
              <c:idx val="1"/>
              <c:layout>
                <c:manualLayout>
                  <c:x val="-8.5683641757816509E-2"/>
                  <c:y val="-0.1322884012539185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E-40BB-BB3E-8A1CE52EF74A}"/>
                </c:ext>
              </c:extLst>
            </c:dLbl>
            <c:dLbl>
              <c:idx val="2"/>
              <c:layout>
                <c:manualLayout>
                  <c:x val="9.4582813133332347E-2"/>
                  <c:y val="-0.1471511202165559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E-40BB-BB3E-8A1CE52EF74A}"/>
                </c:ext>
              </c:extLst>
            </c:dLbl>
            <c:dLbl>
              <c:idx val="3"/>
              <c:layout>
                <c:manualLayout>
                  <c:x val="0.20176618626851681"/>
                  <c:y val="-2.81842042471963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E-40BB-BB3E-8A1CE52EF74A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E-40BB-BB3E-8A1CE52EF74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E-40BB-BB3E-8A1CE52EF74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7E-40BB-BB3E-8A1CE52EF74A}"/>
                </c:ext>
              </c:extLst>
            </c:dLbl>
            <c:dLbl>
              <c:idx val="7"/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E-40BB-BB3E-8A1CE52EF74A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7E-40BB-BB3E-8A1CE52EF74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7E-40BB-BB3E-8A1CE52EF74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7E-40BB-BB3E-8A1CE52EF74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'９月'!$I$17:$I$26</c:f>
              <c:strCache>
                <c:ptCount val="10"/>
                <c:pt idx="0">
                  <c:v>ベトナム</c:v>
                </c:pt>
                <c:pt idx="1">
                  <c:v>インドネシア</c:v>
                </c:pt>
                <c:pt idx="2">
                  <c:v>中国</c:v>
                </c:pt>
                <c:pt idx="3">
                  <c:v>ミャンマー</c:v>
                </c:pt>
                <c:pt idx="4">
                  <c:v>フィリピン</c:v>
                </c:pt>
                <c:pt idx="5">
                  <c:v>韓国</c:v>
                </c:pt>
                <c:pt idx="6">
                  <c:v>ネパール</c:v>
                </c:pt>
                <c:pt idx="7">
                  <c:v>カメルーン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'９月'!$M$17:$M$26</c:f>
              <c:numCache>
                <c:formatCode>#,##0.0;[Red]\-#,##0.0</c:formatCode>
                <c:ptCount val="10"/>
                <c:pt idx="0">
                  <c:v>24.6</c:v>
                </c:pt>
                <c:pt idx="1">
                  <c:v>17.5</c:v>
                </c:pt>
                <c:pt idx="2">
                  <c:v>7.0000000000000009</c:v>
                </c:pt>
                <c:pt idx="3">
                  <c:v>16</c:v>
                </c:pt>
                <c:pt idx="4">
                  <c:v>7.7</c:v>
                </c:pt>
                <c:pt idx="5">
                  <c:v>9.5</c:v>
                </c:pt>
                <c:pt idx="6">
                  <c:v>1.9</c:v>
                </c:pt>
                <c:pt idx="7">
                  <c:v>1.3</c:v>
                </c:pt>
                <c:pt idx="8">
                  <c:v>1.2</c:v>
                </c:pt>
                <c:pt idx="9">
                  <c:v>13.4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F7E-40BB-BB3E-8A1CE52EF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B767-4D66-B4B8-65A8D391476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767-4D66-B4B8-65A8D391476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B767-4D66-B4B8-65A8D391476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767-4D66-B4B8-65A8D391476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B767-4D66-B4B8-65A8D391476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767-4D66-B4B8-65A8D391476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B767-4D66-B4B8-65A8D391476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767-4D66-B4B8-65A8D391476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B767-4D66-B4B8-65A8D391476A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767-4D66-B4B8-65A8D391476A}"/>
              </c:ext>
            </c:extLst>
          </c:dPt>
          <c:dLbls>
            <c:dLbl>
              <c:idx val="1"/>
              <c:layout>
                <c:manualLayout>
                  <c:x val="-0.13408833796765504"/>
                  <c:y val="-7.8290447338942443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67-4D66-B4B8-65A8D391476A}"/>
                </c:ext>
              </c:extLst>
            </c:dLbl>
            <c:dLbl>
              <c:idx val="2"/>
              <c:layout>
                <c:manualLayout>
                  <c:x val="-4.183086025137947E-2"/>
                  <c:y val="-7.238469023147807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67-4D66-B4B8-65A8D391476A}"/>
                </c:ext>
              </c:extLst>
            </c:dLbl>
            <c:dLbl>
              <c:idx val="3"/>
              <c:layout>
                <c:manualLayout>
                  <c:x val="0.12255814557833727"/>
                  <c:y val="-9.4643216326931248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67-4D66-B4B8-65A8D391476A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67-4D66-B4B8-65A8D391476A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767-4D66-B4B8-65A8D391476A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67-4D66-B4B8-65A8D391476A}"/>
                </c:ext>
              </c:extLst>
            </c:dLbl>
            <c:dLbl>
              <c:idx val="7"/>
              <c:layout>
                <c:manualLayout>
                  <c:x val="-0.11381079840267491"/>
                  <c:y val="-0.13937122345688097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67-4D66-B4B8-65A8D391476A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767-4D66-B4B8-65A8D391476A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767-4D66-B4B8-65A8D391476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67-4D66-B4B8-65A8D391476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'10月'!$I$17:$I$26</c:f>
              <c:strCache>
                <c:ptCount val="10"/>
                <c:pt idx="0">
                  <c:v>ベトナム</c:v>
                </c:pt>
                <c:pt idx="1">
                  <c:v>ミャンマー</c:v>
                </c:pt>
                <c:pt idx="2">
                  <c:v>中国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韓国</c:v>
                </c:pt>
                <c:pt idx="6">
                  <c:v>ネパール</c:v>
                </c:pt>
                <c:pt idx="7">
                  <c:v>カメルーン</c:v>
                </c:pt>
                <c:pt idx="8">
                  <c:v>朝鮮</c:v>
                </c:pt>
                <c:pt idx="9">
                  <c:v>その他</c:v>
                </c:pt>
              </c:strCache>
            </c:strRef>
          </c:cat>
          <c:val>
            <c:numRef>
              <c:f>'10月'!$M$17:$M$26</c:f>
              <c:numCache>
                <c:formatCode>#,##0.0;[Red]\-#,##0.0</c:formatCode>
                <c:ptCount val="10"/>
                <c:pt idx="0">
                  <c:v>24.3</c:v>
                </c:pt>
                <c:pt idx="1">
                  <c:v>18.2</c:v>
                </c:pt>
                <c:pt idx="2">
                  <c:v>6.5</c:v>
                </c:pt>
                <c:pt idx="3">
                  <c:v>17.599999999999998</c:v>
                </c:pt>
                <c:pt idx="4">
                  <c:v>7.3999999999999995</c:v>
                </c:pt>
                <c:pt idx="5">
                  <c:v>9.1999999999999993</c:v>
                </c:pt>
                <c:pt idx="6">
                  <c:v>1.7999999999999998</c:v>
                </c:pt>
                <c:pt idx="7">
                  <c:v>1.0999999999999999</c:v>
                </c:pt>
                <c:pt idx="8">
                  <c:v>1.0999999999999999</c:v>
                </c:pt>
                <c:pt idx="9">
                  <c:v>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67-4D66-B4B8-65A8D3914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616D-4F25-B369-104B119BCFC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16D-4F25-B369-104B119BCFC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616D-4F25-B369-104B119BCFC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16D-4F25-B369-104B119BCFC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616D-4F25-B369-104B119BCFC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16D-4F25-B369-104B119BCFC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616D-4F25-B369-104B119BCFC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16D-4F25-B369-104B119BCFC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616D-4F25-B369-104B119BCFC1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616D-4F25-B369-104B119BCFC1}"/>
              </c:ext>
            </c:extLst>
          </c:dPt>
          <c:dLbls>
            <c:dLbl>
              <c:idx val="1"/>
              <c:layout>
                <c:manualLayout>
                  <c:x val="-0.14288921805566385"/>
                  <c:y val="-8.6597820132296471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6D-4F25-B369-104B119BCFC1}"/>
                </c:ext>
              </c:extLst>
            </c:dLbl>
            <c:dLbl>
              <c:idx val="2"/>
              <c:layout>
                <c:manualLayout>
                  <c:x val="8.138146098074367E-2"/>
                  <c:y val="-0.13468998618163383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6D-4F25-B369-104B119BCFC1}"/>
                </c:ext>
              </c:extLst>
            </c:dLbl>
            <c:dLbl>
              <c:idx val="3"/>
              <c:layout>
                <c:manualLayout>
                  <c:x val="0.11375726549032857"/>
                  <c:y val="-5.72600387568376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6D-4F25-B369-104B119BCFC1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6D-4F25-B369-104B119BCFC1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6D-4F25-B369-104B119BCFC1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16D-4F25-B369-104B119BCFC1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6D-4F25-B369-104B119BCFC1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16D-4F25-B369-104B119BCFC1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16D-4F25-B369-104B119BCFC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6D-4F25-B369-104B119BCFC1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'11月'!$I$17:$I$26</c:f>
              <c:strCache>
                <c:ptCount val="10"/>
                <c:pt idx="0">
                  <c:v>ベトナム</c:v>
                </c:pt>
                <c:pt idx="1">
                  <c:v>ミャンマー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朝鮮</c:v>
                </c:pt>
                <c:pt idx="8">
                  <c:v>スリランカ</c:v>
                </c:pt>
                <c:pt idx="9">
                  <c:v>その他</c:v>
                </c:pt>
              </c:strCache>
            </c:strRef>
          </c:cat>
          <c:val>
            <c:numRef>
              <c:f>'11月'!$M$17:$M$26</c:f>
              <c:numCache>
                <c:formatCode>#,##0.0;[Red]\-#,##0.0</c:formatCode>
                <c:ptCount val="10"/>
                <c:pt idx="0">
                  <c:v>23.1</c:v>
                </c:pt>
                <c:pt idx="1">
                  <c:v>20.9</c:v>
                </c:pt>
                <c:pt idx="2">
                  <c:v>18.2</c:v>
                </c:pt>
                <c:pt idx="3">
                  <c:v>8.6999999999999993</c:v>
                </c:pt>
                <c:pt idx="4">
                  <c:v>7.0000000000000009</c:v>
                </c:pt>
                <c:pt idx="5">
                  <c:v>5.8000000000000007</c:v>
                </c:pt>
                <c:pt idx="6">
                  <c:v>1.7000000000000002</c:v>
                </c:pt>
                <c:pt idx="7">
                  <c:v>1.0999999999999999</c:v>
                </c:pt>
                <c:pt idx="8">
                  <c:v>1</c:v>
                </c:pt>
                <c:pt idx="9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16D-4F25-B369-104B119BC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6626473671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0-81E8-4B65-AE65-7A75827AA23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1E8-4B65-AE65-7A75827AA23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2-81E8-4B65-AE65-7A75827AA23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1E8-4B65-AE65-7A75827AA23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4-81E8-4B65-AE65-7A75827AA23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1E8-4B65-AE65-7A75827AA23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6-81E8-4B65-AE65-7A75827AA23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1E8-4B65-AE65-7A75827AA23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8-81E8-4B65-AE65-7A75827AA23E}"/>
              </c:ext>
            </c:extLst>
          </c:dPt>
          <c:dPt>
            <c:idx val="9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1E8-4B65-AE65-7A75827AA23E}"/>
              </c:ext>
            </c:extLst>
          </c:dPt>
          <c:dLbls>
            <c:dLbl>
              <c:idx val="1"/>
              <c:layout>
                <c:manualLayout>
                  <c:x val="-0.14288921805566385"/>
                  <c:y val="-8.6597820132296471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E8-4B65-AE65-7A75827AA23E}"/>
                </c:ext>
              </c:extLst>
            </c:dLbl>
            <c:dLbl>
              <c:idx val="2"/>
              <c:layout>
                <c:manualLayout>
                  <c:x val="8.138146098074367E-2"/>
                  <c:y val="-0.13468998618163383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E8-4B65-AE65-7A75827AA23E}"/>
                </c:ext>
              </c:extLst>
            </c:dLbl>
            <c:dLbl>
              <c:idx val="3"/>
              <c:layout>
                <c:manualLayout>
                  <c:x val="0.11375726549032857"/>
                  <c:y val="-5.72600387568376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E8-4B65-AE65-7A75827AA23E}"/>
                </c:ext>
              </c:extLst>
            </c:dLbl>
            <c:dLbl>
              <c:idx val="4"/>
              <c:layout>
                <c:manualLayout>
                  <c:x val="-0.150000051832826"/>
                  <c:y val="0.16600728984112095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E8-4B65-AE65-7A75827AA23E}"/>
                </c:ext>
              </c:extLst>
            </c:dLbl>
            <c:dLbl>
              <c:idx val="5"/>
              <c:layout>
                <c:manualLayout>
                  <c:x val="-0.27483941326623174"/>
                  <c:y val="9.328561202576950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E8-4B65-AE65-7A75827AA23E}"/>
                </c:ext>
              </c:extLst>
            </c:dLbl>
            <c:dLbl>
              <c:idx val="6"/>
              <c:layout>
                <c:manualLayout>
                  <c:x val="-0.1981900668263348"/>
                  <c:y val="-4.895547931116761E-3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1E8-4B65-AE65-7A75827AA23E}"/>
                </c:ext>
              </c:extLst>
            </c:dLbl>
            <c:dLbl>
              <c:idx val="7"/>
              <c:layout>
                <c:manualLayout>
                  <c:x val="-0.14461387871070572"/>
                  <c:y val="-0.11756436987432646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E8-4B65-AE65-7A75827AA23E}"/>
                </c:ext>
              </c:extLst>
            </c:dLbl>
            <c:dLbl>
              <c:idx val="8"/>
              <c:layout>
                <c:manualLayout>
                  <c:x val="2.8287592016224286E-2"/>
                  <c:y val="-9.0916331383341972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E8-4B65-AE65-7A75827AA23E}"/>
                </c:ext>
              </c:extLst>
            </c:dLbl>
            <c:dLbl>
              <c:idx val="10"/>
              <c:layout>
                <c:manualLayout>
                  <c:x val="0.2537729977929582"/>
                  <c:y val="-1.7590073968026722E-2"/>
                </c:manualLayout>
              </c:layout>
              <c:numFmt formatCode="#,##0.0_)&quot;%&quot;;[Red]\(#,##0.0\)&quot;%&quot;" sourceLinked="0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1E8-4B65-AE65-7A75827AA23E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1E8-4B65-AE65-7A75827AA23E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'12月'!$I$17:$I$26</c:f>
              <c:strCache>
                <c:ptCount val="10"/>
                <c:pt idx="0">
                  <c:v>ミャンマー</c:v>
                </c:pt>
                <c:pt idx="1">
                  <c:v>ベトナム</c:v>
                </c:pt>
                <c:pt idx="2">
                  <c:v>インドネシア</c:v>
                </c:pt>
                <c:pt idx="3">
                  <c:v>韓国</c:v>
                </c:pt>
                <c:pt idx="4">
                  <c:v>フィリピン</c:v>
                </c:pt>
                <c:pt idx="5">
                  <c:v>中国</c:v>
                </c:pt>
                <c:pt idx="6">
                  <c:v>ネパール</c:v>
                </c:pt>
                <c:pt idx="7">
                  <c:v>朝鮮</c:v>
                </c:pt>
                <c:pt idx="8">
                  <c:v>インド</c:v>
                </c:pt>
                <c:pt idx="9">
                  <c:v>その他</c:v>
                </c:pt>
              </c:strCache>
            </c:strRef>
          </c:cat>
          <c:val>
            <c:numRef>
              <c:f>'12月'!$M$17:$M$26</c:f>
              <c:numCache>
                <c:formatCode>#,##0.0;[Red]\-#,##0.0</c:formatCode>
                <c:ptCount val="10"/>
                <c:pt idx="0">
                  <c:v>25.4</c:v>
                </c:pt>
                <c:pt idx="1">
                  <c:v>21.5</c:v>
                </c:pt>
                <c:pt idx="2">
                  <c:v>17.8</c:v>
                </c:pt>
                <c:pt idx="3">
                  <c:v>8.1</c:v>
                </c:pt>
                <c:pt idx="4">
                  <c:v>6.7</c:v>
                </c:pt>
                <c:pt idx="5">
                  <c:v>5.4</c:v>
                </c:pt>
                <c:pt idx="6">
                  <c:v>1.6</c:v>
                </c:pt>
                <c:pt idx="7">
                  <c:v>1</c:v>
                </c:pt>
                <c:pt idx="8">
                  <c:v>0.89999999999999991</c:v>
                </c:pt>
                <c:pt idx="9">
                  <c:v>11.700000000000001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1E8-4B65-AE65-7A75827AA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22928" name="Chart 1">
          <a:extLst>
            <a:ext uri="{FF2B5EF4-FFF2-40B4-BE49-F238E27FC236}">
              <a16:creationId xmlns:a16="http://schemas.microsoft.com/office/drawing/2014/main" id="{38545EBD-F673-4543-8692-D787BC0D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0.16269</cdr:x>
      <cdr:y>0.47194</cdr:y>
    </cdr:from>
    <cdr:to>
      <cdr:x>0.28524</cdr:x>
      <cdr:y>0.47194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0.16269</cdr:x>
      <cdr:y>0.47194</cdr:y>
    </cdr:from>
    <cdr:to>
      <cdr:x>0.28427</cdr:x>
      <cdr:y>0.47194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0.16219</cdr:x>
      <cdr:y>0.47194</cdr:y>
    </cdr:from>
    <cdr:to>
      <cdr:x>0.28524</cdr:x>
      <cdr:y>0.47194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0.1493</cdr:x>
      <cdr:y>0.47194</cdr:y>
    </cdr:from>
    <cdr:to>
      <cdr:x>0.2935</cdr:x>
      <cdr:y>0.47194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0.22023</cdr:x>
      <cdr:y>0.58659</cdr:y>
    </cdr:from>
    <cdr:to>
      <cdr:x>0.22023</cdr:x>
      <cdr:y>0.58658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43403" name="Chart 1">
          <a:extLst>
            <a:ext uri="{FF2B5EF4-FFF2-40B4-BE49-F238E27FC236}">
              <a16:creationId xmlns:a16="http://schemas.microsoft.com/office/drawing/2014/main" id="{FF1AD085-46C2-4DAB-BF81-F720A1DB29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0.1856</cdr:x>
      <cdr:y>0.51056</cdr:y>
    </cdr:from>
    <cdr:to>
      <cdr:x>0.32599</cdr:x>
      <cdr:y>0.51056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0.1856</cdr:x>
      <cdr:y>0.51056</cdr:y>
    </cdr:from>
    <cdr:to>
      <cdr:x>0.32527</cdr:x>
      <cdr:y>0.51056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0.18486</cdr:x>
      <cdr:y>0.51056</cdr:y>
    </cdr:from>
    <cdr:to>
      <cdr:x>0.32599</cdr:x>
      <cdr:y>0.51056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0.17029</cdr:x>
      <cdr:y>0.51056</cdr:y>
    </cdr:from>
    <cdr:to>
      <cdr:x>0.33642</cdr:x>
      <cdr:y>0.51056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0.25117</cdr:x>
      <cdr:y>0.63278</cdr:y>
    </cdr:from>
    <cdr:to>
      <cdr:x>0.25117</cdr:x>
      <cdr:y>0.63277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56713" name="Chart 1">
          <a:extLst>
            <a:ext uri="{FF2B5EF4-FFF2-40B4-BE49-F238E27FC236}">
              <a16:creationId xmlns:a16="http://schemas.microsoft.com/office/drawing/2014/main" id="{EE413349-9045-4E69-9E16-A6610C86E0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88453" name="Chart 1">
          <a:extLst>
            <a:ext uri="{FF2B5EF4-FFF2-40B4-BE49-F238E27FC236}">
              <a16:creationId xmlns:a16="http://schemas.microsoft.com/office/drawing/2014/main" id="{A480CDB3-C011-4375-885F-EBB78B4825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97668" name="Chart 1">
          <a:extLst>
            <a:ext uri="{FF2B5EF4-FFF2-40B4-BE49-F238E27FC236}">
              <a16:creationId xmlns:a16="http://schemas.microsoft.com/office/drawing/2014/main" id="{701F1B33-9E6D-46A6-AFF4-939BE5CDE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507907" name="Chart 1">
          <a:extLst>
            <a:ext uri="{FF2B5EF4-FFF2-40B4-BE49-F238E27FC236}">
              <a16:creationId xmlns:a16="http://schemas.microsoft.com/office/drawing/2014/main" id="{97CFE6C4-AC48-4C92-97B8-D9BB2B2025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0.15046</cdr:x>
      <cdr:y>0.47985</cdr:y>
    </cdr:from>
    <cdr:to>
      <cdr:x>0.26289</cdr:x>
      <cdr:y>0.47985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0.15262</cdr:x>
      <cdr:y>0.47985</cdr:y>
    </cdr:from>
    <cdr:to>
      <cdr:x>0.26626</cdr:x>
      <cdr:y>0.47985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0.14948</cdr:x>
      <cdr:y>0.47985</cdr:y>
    </cdr:from>
    <cdr:to>
      <cdr:x>0.26289</cdr:x>
      <cdr:y>0.47985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0.13874</cdr:x>
      <cdr:y>0.47985</cdr:y>
    </cdr:from>
    <cdr:to>
      <cdr:x>0.27114</cdr:x>
      <cdr:y>0.47985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0.21279</cdr:x>
      <cdr:y>0.61363</cdr:y>
    </cdr:from>
    <cdr:to>
      <cdr:x>0.21279</cdr:x>
      <cdr:y>0.61362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19170" name="Chart 1">
          <a:extLst>
            <a:ext uri="{FF2B5EF4-FFF2-40B4-BE49-F238E27FC236}">
              <a16:creationId xmlns:a16="http://schemas.microsoft.com/office/drawing/2014/main" id="{C5ED30E1-7005-41F7-863A-52F924EEB4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15</xdr:row>
      <xdr:rowOff>19050</xdr:rowOff>
    </xdr:to>
    <xdr:graphicFrame macro="">
      <xdr:nvGraphicFramePr>
        <xdr:cNvPr id="531457" name="Chart 1">
          <a:extLst>
            <a:ext uri="{FF2B5EF4-FFF2-40B4-BE49-F238E27FC236}">
              <a16:creationId xmlns:a16="http://schemas.microsoft.com/office/drawing/2014/main" id="{21577ADE-2140-46AA-9E43-A223C24AF6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0.16199</cdr:x>
      <cdr:y>0.4847</cdr:y>
    </cdr:from>
    <cdr:to>
      <cdr:x>0.28357</cdr:x>
      <cdr:y>0.4847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0.16199</cdr:x>
      <cdr:y>0.4847</cdr:y>
    </cdr:from>
    <cdr:to>
      <cdr:x>0.28285</cdr:x>
      <cdr:y>0.4847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0.16125</cdr:x>
      <cdr:y>0.4847</cdr:y>
    </cdr:from>
    <cdr:to>
      <cdr:x>0.28357</cdr:x>
      <cdr:y>0.4847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0.1486</cdr:x>
      <cdr:y>0.4847</cdr:y>
    </cdr:from>
    <cdr:to>
      <cdr:x>0.29207</cdr:x>
      <cdr:y>0.4847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0.21883</cdr:x>
      <cdr:y>0.61316</cdr:y>
    </cdr:from>
    <cdr:to>
      <cdr:x>0.21883</cdr:x>
      <cdr:y>0.61315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19858" name="Chart 1">
          <a:extLst>
            <a:ext uri="{FF2B5EF4-FFF2-40B4-BE49-F238E27FC236}">
              <a16:creationId xmlns:a16="http://schemas.microsoft.com/office/drawing/2014/main" id="{0E158660-D37A-4A29-8FA7-7915F57C5D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0.15621</cdr:x>
      <cdr:y>0.48058</cdr:y>
    </cdr:from>
    <cdr:to>
      <cdr:x>0.27297</cdr:x>
      <cdr:y>0.48058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0.15621</cdr:x>
      <cdr:y>0.48058</cdr:y>
    </cdr:from>
    <cdr:to>
      <cdr:x>0.27225</cdr:x>
      <cdr:y>0.48058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0.15523</cdr:x>
      <cdr:y>0.48058</cdr:y>
    </cdr:from>
    <cdr:to>
      <cdr:x>0.27297</cdr:x>
      <cdr:y>0.48058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0.1433</cdr:x>
      <cdr:y>0.48058</cdr:y>
    </cdr:from>
    <cdr:to>
      <cdr:x>0.28123</cdr:x>
      <cdr:y>0.48058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0.21062</cdr:x>
      <cdr:y>0.61436</cdr:y>
    </cdr:from>
    <cdr:to>
      <cdr:x>0.21062</cdr:x>
      <cdr:y>0.61435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28046" name="Chart 1">
          <a:extLst>
            <a:ext uri="{FF2B5EF4-FFF2-40B4-BE49-F238E27FC236}">
              <a16:creationId xmlns:a16="http://schemas.microsoft.com/office/drawing/2014/main" id="{BE4FA825-5760-4EDA-BBFE-DB9B4BED8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0.16365</cdr:x>
      <cdr:y>0.4705</cdr:y>
    </cdr:from>
    <cdr:to>
      <cdr:x>0.28741</cdr:x>
      <cdr:y>0.4705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0.16365</cdr:x>
      <cdr:y>0.4705</cdr:y>
    </cdr:from>
    <cdr:to>
      <cdr:x>0.28619</cdr:x>
      <cdr:y>0.4705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0.16315</cdr:x>
      <cdr:y>0.4705</cdr:y>
    </cdr:from>
    <cdr:to>
      <cdr:x>0.28741</cdr:x>
      <cdr:y>0.4705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0.15026</cdr:x>
      <cdr:y>0.4705</cdr:y>
    </cdr:from>
    <cdr:to>
      <cdr:x>0.29542</cdr:x>
      <cdr:y>0.4705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0.22167</cdr:x>
      <cdr:y>0.58249</cdr:y>
    </cdr:from>
    <cdr:to>
      <cdr:x>0.22167</cdr:x>
      <cdr:y>0.58248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1</xdr:row>
      <xdr:rowOff>152400</xdr:rowOff>
    </xdr:from>
    <xdr:to>
      <xdr:col>12</xdr:col>
      <xdr:colOff>495300</xdr:colOff>
      <xdr:row>13</xdr:row>
      <xdr:rowOff>200025</xdr:rowOff>
    </xdr:to>
    <xdr:graphicFrame macro="">
      <xdr:nvGraphicFramePr>
        <xdr:cNvPr id="432141" name="Chart 1">
          <a:extLst>
            <a:ext uri="{FF2B5EF4-FFF2-40B4-BE49-F238E27FC236}">
              <a16:creationId xmlns:a16="http://schemas.microsoft.com/office/drawing/2014/main" id="{36C517CF-38DB-49F8-92CA-EEF011E53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0.46858</cdr:y>
    </cdr:from>
    <cdr:to>
      <cdr:x>0.29029</cdr:x>
      <cdr:y>0.46858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0.16509</cdr:x>
      <cdr:y>0.46858</cdr:y>
    </cdr:from>
    <cdr:to>
      <cdr:x>0.28932</cdr:x>
      <cdr:y>0.46858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0.16459</cdr:x>
      <cdr:y>0.46858</cdr:y>
    </cdr:from>
    <cdr:to>
      <cdr:x>0.29029</cdr:x>
      <cdr:y>0.46858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0.1517</cdr:x>
      <cdr:y>0.46858</cdr:y>
    </cdr:from>
    <cdr:to>
      <cdr:x>0.2983</cdr:x>
      <cdr:y>0.46858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0.22431</cdr:x>
      <cdr:y>0.57646</cdr:y>
    </cdr:from>
    <cdr:to>
      <cdr:x>0.22431</cdr:x>
      <cdr:y>0.57645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437260" name="Chart 1">
          <a:extLst>
            <a:ext uri="{FF2B5EF4-FFF2-40B4-BE49-F238E27FC236}">
              <a16:creationId xmlns:a16="http://schemas.microsoft.com/office/drawing/2014/main" id="{423325F7-07D2-425A-8F92-132E32E75C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B1" zoomScale="115" zoomScaleNormal="115" workbookViewId="0">
      <selection activeCell="B15" sqref="B15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74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73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72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8" si="0">RANK(E6,$E$6:$E$38)</f>
        <v>1</v>
      </c>
      <c r="B6" s="73" t="s">
        <v>24</v>
      </c>
      <c r="C6" s="71">
        <v>254</v>
      </c>
      <c r="D6" s="71">
        <v>148</v>
      </c>
      <c r="E6" s="71">
        <v>402</v>
      </c>
      <c r="F6" s="52">
        <f t="shared" ref="F6:F37" si="1">ROUND(E6/$E$58,3)*100</f>
        <v>30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73" t="s">
        <v>1</v>
      </c>
      <c r="C7" s="71">
        <v>148</v>
      </c>
      <c r="D7" s="71">
        <v>43</v>
      </c>
      <c r="E7" s="71">
        <v>191</v>
      </c>
      <c r="F7" s="52">
        <f t="shared" si="1"/>
        <v>14.2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80" t="s">
        <v>22</v>
      </c>
      <c r="C8" s="71">
        <v>79</v>
      </c>
      <c r="D8" s="71">
        <v>96</v>
      </c>
      <c r="E8" s="71">
        <v>175</v>
      </c>
      <c r="F8" s="52">
        <f t="shared" si="1"/>
        <v>13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73" t="s">
        <v>23</v>
      </c>
      <c r="C9" s="71">
        <v>48</v>
      </c>
      <c r="D9" s="71">
        <v>81</v>
      </c>
      <c r="E9" s="71">
        <v>129</v>
      </c>
      <c r="F9" s="52">
        <f t="shared" si="1"/>
        <v>9.6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73" t="s">
        <v>0</v>
      </c>
      <c r="C10" s="71">
        <v>24</v>
      </c>
      <c r="D10" s="71">
        <v>97</v>
      </c>
      <c r="E10" s="71">
        <v>121</v>
      </c>
      <c r="F10" s="52">
        <f t="shared" si="1"/>
        <v>9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73" t="s">
        <v>32</v>
      </c>
      <c r="C11" s="71">
        <v>54</v>
      </c>
      <c r="D11" s="71">
        <v>19</v>
      </c>
      <c r="E11" s="71">
        <v>73</v>
      </c>
      <c r="F11" s="52">
        <f t="shared" si="1"/>
        <v>5.4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75" t="s">
        <v>2</v>
      </c>
      <c r="C12" s="71">
        <v>23</v>
      </c>
      <c r="D12" s="71">
        <v>3</v>
      </c>
      <c r="E12" s="71">
        <v>26</v>
      </c>
      <c r="F12" s="52">
        <f t="shared" si="1"/>
        <v>1.9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73" t="s">
        <v>26</v>
      </c>
      <c r="C13" s="71">
        <v>15</v>
      </c>
      <c r="D13" s="71">
        <v>7</v>
      </c>
      <c r="E13" s="71">
        <v>22</v>
      </c>
      <c r="F13" s="52">
        <f t="shared" si="1"/>
        <v>1.6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79" t="s">
        <v>27</v>
      </c>
      <c r="C14" s="78">
        <v>20</v>
      </c>
      <c r="D14" s="78">
        <v>1</v>
      </c>
      <c r="E14" s="78">
        <v>21</v>
      </c>
      <c r="F14" s="52">
        <f t="shared" si="1"/>
        <v>1.6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10</v>
      </c>
      <c r="B15" s="77" t="s">
        <v>46</v>
      </c>
      <c r="C15" s="76">
        <v>15</v>
      </c>
      <c r="D15" s="76">
        <v>2</v>
      </c>
      <c r="E15" s="76">
        <v>17</v>
      </c>
      <c r="F15" s="52">
        <f t="shared" si="1"/>
        <v>1.3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75" t="s">
        <v>34</v>
      </c>
      <c r="C16" s="71">
        <v>15</v>
      </c>
      <c r="D16" s="71"/>
      <c r="E16" s="71">
        <v>15</v>
      </c>
      <c r="F16" s="52">
        <f t="shared" si="1"/>
        <v>1.0999999999999999</v>
      </c>
      <c r="G16" s="38"/>
      <c r="H16" s="59" t="s">
        <v>71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70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73" t="s">
        <v>5</v>
      </c>
      <c r="C17" s="71">
        <v>12</v>
      </c>
      <c r="D17" s="71">
        <v>2</v>
      </c>
      <c r="E17" s="71">
        <v>14</v>
      </c>
      <c r="F17" s="52">
        <f t="shared" si="1"/>
        <v>1</v>
      </c>
      <c r="G17" s="38"/>
      <c r="H17" s="60">
        <v>1</v>
      </c>
      <c r="I17" s="19" t="str">
        <f t="shared" ref="I17:I25" si="2">B6</f>
        <v>ベトナム</v>
      </c>
      <c r="J17" s="20">
        <f t="shared" ref="J17:J25" si="3">C6</f>
        <v>254</v>
      </c>
      <c r="K17" s="20">
        <f t="shared" ref="K17:K25" si="4">D6</f>
        <v>148</v>
      </c>
      <c r="L17" s="20">
        <f t="shared" ref="L17:L25" si="5">J17+K17</f>
        <v>402</v>
      </c>
      <c r="M17" s="65">
        <f t="shared" ref="M17:M27" si="6">ROUND(L17/$E$58,3)*100</f>
        <v>30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73" t="s">
        <v>4</v>
      </c>
      <c r="C18" s="71">
        <v>11</v>
      </c>
      <c r="D18" s="71">
        <v>2</v>
      </c>
      <c r="E18" s="71">
        <v>13</v>
      </c>
      <c r="F18" s="52">
        <f t="shared" si="1"/>
        <v>1</v>
      </c>
      <c r="G18" s="38"/>
      <c r="H18" s="60">
        <v>2</v>
      </c>
      <c r="I18" s="25" t="str">
        <f t="shared" si="2"/>
        <v>インドネシア</v>
      </c>
      <c r="J18" s="26">
        <f t="shared" si="3"/>
        <v>148</v>
      </c>
      <c r="K18" s="26">
        <f t="shared" si="4"/>
        <v>43</v>
      </c>
      <c r="L18" s="20">
        <f t="shared" si="5"/>
        <v>191</v>
      </c>
      <c r="M18" s="21">
        <f t="shared" si="6"/>
        <v>14.2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73" t="s">
        <v>3</v>
      </c>
      <c r="C19" s="71">
        <v>8</v>
      </c>
      <c r="D19" s="71">
        <v>3</v>
      </c>
      <c r="E19" s="71">
        <v>11</v>
      </c>
      <c r="F19" s="52">
        <f t="shared" si="1"/>
        <v>0.8</v>
      </c>
      <c r="G19" s="38"/>
      <c r="H19" s="60">
        <v>3</v>
      </c>
      <c r="I19" s="25" t="str">
        <f t="shared" si="2"/>
        <v>韓国</v>
      </c>
      <c r="J19" s="26">
        <f t="shared" si="3"/>
        <v>79</v>
      </c>
      <c r="K19" s="26">
        <f t="shared" si="4"/>
        <v>96</v>
      </c>
      <c r="L19" s="20">
        <f t="shared" si="5"/>
        <v>175</v>
      </c>
      <c r="M19" s="66">
        <f t="shared" si="6"/>
        <v>13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73" t="s">
        <v>41</v>
      </c>
      <c r="C20" s="71">
        <v>7</v>
      </c>
      <c r="D20" s="71">
        <v>3</v>
      </c>
      <c r="E20" s="71">
        <v>10</v>
      </c>
      <c r="F20" s="52">
        <f t="shared" si="1"/>
        <v>0.70000000000000007</v>
      </c>
      <c r="G20" s="38"/>
      <c r="H20" s="60">
        <v>4</v>
      </c>
      <c r="I20" s="25" t="str">
        <f t="shared" si="2"/>
        <v>中国</v>
      </c>
      <c r="J20" s="26">
        <f t="shared" si="3"/>
        <v>48</v>
      </c>
      <c r="K20" s="26">
        <f t="shared" si="4"/>
        <v>81</v>
      </c>
      <c r="L20" s="20">
        <f t="shared" si="5"/>
        <v>129</v>
      </c>
      <c r="M20" s="27">
        <f t="shared" si="6"/>
        <v>9.6</v>
      </c>
      <c r="N20" s="22"/>
      <c r="O20" s="7"/>
      <c r="P20" s="7"/>
    </row>
    <row r="21" spans="1:19" ht="20.100000000000001" customHeight="1" x14ac:dyDescent="0.15">
      <c r="A21" s="58">
        <f t="shared" si="0"/>
        <v>15</v>
      </c>
      <c r="B21" s="73" t="s">
        <v>33</v>
      </c>
      <c r="C21" s="71">
        <v>6</v>
      </c>
      <c r="D21" s="71">
        <v>4</v>
      </c>
      <c r="E21" s="71">
        <v>10</v>
      </c>
      <c r="F21" s="52">
        <f t="shared" si="1"/>
        <v>0.70000000000000007</v>
      </c>
      <c r="G21" s="38"/>
      <c r="H21" s="60">
        <v>5</v>
      </c>
      <c r="I21" s="25" t="str">
        <f t="shared" si="2"/>
        <v>フィリピン</v>
      </c>
      <c r="J21" s="26">
        <f t="shared" si="3"/>
        <v>24</v>
      </c>
      <c r="K21" s="26">
        <f t="shared" si="4"/>
        <v>97</v>
      </c>
      <c r="L21" s="20">
        <f t="shared" si="5"/>
        <v>121</v>
      </c>
      <c r="M21" s="21">
        <f t="shared" si="6"/>
        <v>9</v>
      </c>
      <c r="O21" s="7"/>
      <c r="P21" s="7"/>
    </row>
    <row r="22" spans="1:19" ht="20.100000000000001" customHeight="1" x14ac:dyDescent="0.15">
      <c r="A22" s="58">
        <f t="shared" si="0"/>
        <v>17</v>
      </c>
      <c r="B22" s="73" t="s">
        <v>30</v>
      </c>
      <c r="C22" s="71">
        <v>8</v>
      </c>
      <c r="D22" s="71"/>
      <c r="E22" s="71">
        <v>8</v>
      </c>
      <c r="F22" s="52">
        <f t="shared" si="1"/>
        <v>0.6</v>
      </c>
      <c r="G22" s="38"/>
      <c r="H22" s="60">
        <v>6</v>
      </c>
      <c r="I22" s="25" t="str">
        <f t="shared" si="2"/>
        <v>ミャンマー</v>
      </c>
      <c r="J22" s="26">
        <f t="shared" si="3"/>
        <v>54</v>
      </c>
      <c r="K22" s="26">
        <f t="shared" si="4"/>
        <v>19</v>
      </c>
      <c r="L22" s="20">
        <f t="shared" si="5"/>
        <v>73</v>
      </c>
      <c r="M22" s="66">
        <f t="shared" si="6"/>
        <v>5.4</v>
      </c>
      <c r="O22" s="7"/>
      <c r="P22" s="7"/>
    </row>
    <row r="23" spans="1:19" ht="20.100000000000001" customHeight="1" x14ac:dyDescent="0.15">
      <c r="A23" s="58">
        <f t="shared" si="0"/>
        <v>18</v>
      </c>
      <c r="B23" s="73" t="s">
        <v>39</v>
      </c>
      <c r="C23" s="71">
        <v>4</v>
      </c>
      <c r="D23" s="71">
        <v>2</v>
      </c>
      <c r="E23" s="71">
        <v>6</v>
      </c>
      <c r="F23" s="52">
        <f t="shared" si="1"/>
        <v>0.4</v>
      </c>
      <c r="G23" s="38"/>
      <c r="H23" s="60">
        <v>7</v>
      </c>
      <c r="I23" s="25" t="str">
        <f t="shared" si="2"/>
        <v>パキスタン</v>
      </c>
      <c r="J23" s="26">
        <f t="shared" si="3"/>
        <v>23</v>
      </c>
      <c r="K23" s="26">
        <f t="shared" si="4"/>
        <v>3</v>
      </c>
      <c r="L23" s="20">
        <f t="shared" si="5"/>
        <v>26</v>
      </c>
      <c r="M23" s="66">
        <f t="shared" si="6"/>
        <v>1.9</v>
      </c>
      <c r="O23" s="7"/>
      <c r="P23" s="7"/>
    </row>
    <row r="24" spans="1:19" ht="20.100000000000001" customHeight="1" x14ac:dyDescent="0.15">
      <c r="A24" s="58">
        <f t="shared" si="0"/>
        <v>18</v>
      </c>
      <c r="B24" s="73" t="s">
        <v>48</v>
      </c>
      <c r="C24" s="71">
        <v>6</v>
      </c>
      <c r="D24" s="71"/>
      <c r="E24" s="71">
        <v>6</v>
      </c>
      <c r="F24" s="52">
        <f t="shared" si="1"/>
        <v>0.4</v>
      </c>
      <c r="G24" s="38"/>
      <c r="H24" s="60">
        <v>8</v>
      </c>
      <c r="I24" s="25" t="str">
        <f t="shared" si="2"/>
        <v>朝鮮</v>
      </c>
      <c r="J24" s="26">
        <f t="shared" si="3"/>
        <v>15</v>
      </c>
      <c r="K24" s="26">
        <f t="shared" si="4"/>
        <v>7</v>
      </c>
      <c r="L24" s="20">
        <f t="shared" si="5"/>
        <v>22</v>
      </c>
      <c r="M24" s="66">
        <f t="shared" si="6"/>
        <v>1.6</v>
      </c>
      <c r="O24" s="7"/>
      <c r="P24" s="7"/>
    </row>
    <row r="25" spans="1:19" ht="20.100000000000001" customHeight="1" x14ac:dyDescent="0.15">
      <c r="A25" s="58">
        <f t="shared" si="0"/>
        <v>20</v>
      </c>
      <c r="B25" s="73" t="s">
        <v>8</v>
      </c>
      <c r="C25" s="71">
        <v>3</v>
      </c>
      <c r="D25" s="71">
        <v>2</v>
      </c>
      <c r="E25" s="71">
        <v>5</v>
      </c>
      <c r="F25" s="52">
        <f t="shared" si="1"/>
        <v>0.4</v>
      </c>
      <c r="G25" s="38"/>
      <c r="H25" s="61"/>
      <c r="I25" s="62" t="str">
        <f t="shared" si="2"/>
        <v>ネパール</v>
      </c>
      <c r="J25" s="63">
        <f t="shared" si="3"/>
        <v>20</v>
      </c>
      <c r="K25" s="63">
        <f t="shared" si="4"/>
        <v>1</v>
      </c>
      <c r="L25" s="20">
        <f t="shared" si="5"/>
        <v>21</v>
      </c>
      <c r="M25" s="27">
        <f t="shared" si="6"/>
        <v>1.6</v>
      </c>
      <c r="O25" s="7"/>
      <c r="P25" s="7"/>
    </row>
    <row r="26" spans="1:19" ht="20.100000000000001" customHeight="1" x14ac:dyDescent="0.15">
      <c r="A26" s="58">
        <f t="shared" si="0"/>
        <v>20</v>
      </c>
      <c r="B26" s="74" t="s">
        <v>44</v>
      </c>
      <c r="C26" s="71">
        <v>5</v>
      </c>
      <c r="D26" s="71"/>
      <c r="E26" s="71">
        <v>5</v>
      </c>
      <c r="F26" s="52">
        <f t="shared" si="1"/>
        <v>0.4</v>
      </c>
      <c r="G26" s="38"/>
      <c r="H26" s="57"/>
      <c r="I26" s="47" t="s">
        <v>31</v>
      </c>
      <c r="J26" s="48">
        <f>C58-SUM(J17:J25)</f>
        <v>142</v>
      </c>
      <c r="K26" s="48">
        <f>D58-SUM(K17:K25)</f>
        <v>40</v>
      </c>
      <c r="L26" s="46">
        <f>SUM(J26:K26)</f>
        <v>182</v>
      </c>
      <c r="M26" s="64">
        <f t="shared" si="6"/>
        <v>13.600000000000001</v>
      </c>
      <c r="O26" s="7"/>
      <c r="P26" s="7"/>
    </row>
    <row r="27" spans="1:19" ht="20.100000000000001" customHeight="1" x14ac:dyDescent="0.15">
      <c r="A27" s="58">
        <f t="shared" si="0"/>
        <v>22</v>
      </c>
      <c r="B27" s="73" t="s">
        <v>37</v>
      </c>
      <c r="C27" s="71">
        <v>4</v>
      </c>
      <c r="D27" s="71"/>
      <c r="E27" s="71">
        <v>4</v>
      </c>
      <c r="F27" s="52">
        <f t="shared" si="1"/>
        <v>0.3</v>
      </c>
      <c r="G27" s="56"/>
      <c r="H27" s="28"/>
      <c r="J27" s="31">
        <f>SUM(J17:J26)</f>
        <v>807</v>
      </c>
      <c r="K27" s="31">
        <f>SUM(K17:K26)</f>
        <v>535</v>
      </c>
      <c r="L27" s="67">
        <f>SUM(L17:L26)</f>
        <v>1342</v>
      </c>
      <c r="M27" s="68">
        <f t="shared" si="6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22</v>
      </c>
      <c r="B28" s="73" t="s">
        <v>56</v>
      </c>
      <c r="C28" s="71">
        <v>2</v>
      </c>
      <c r="D28" s="71">
        <v>2</v>
      </c>
      <c r="E28" s="71">
        <v>4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75" t="s">
        <v>25</v>
      </c>
      <c r="C29" s="71"/>
      <c r="D29" s="71">
        <v>3</v>
      </c>
      <c r="E29" s="71">
        <v>3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24</v>
      </c>
      <c r="B30" s="73" t="s">
        <v>63</v>
      </c>
      <c r="C30" s="71">
        <v>1</v>
      </c>
      <c r="D30" s="71">
        <v>2</v>
      </c>
      <c r="E30" s="71">
        <v>3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24</v>
      </c>
      <c r="B31" s="75" t="s">
        <v>35</v>
      </c>
      <c r="C31" s="71">
        <v>2</v>
      </c>
      <c r="D31" s="71">
        <v>1</v>
      </c>
      <c r="E31" s="71">
        <v>3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24</v>
      </c>
      <c r="B32" s="75" t="s">
        <v>61</v>
      </c>
      <c r="C32" s="71">
        <v>2</v>
      </c>
      <c r="D32" s="71">
        <v>1</v>
      </c>
      <c r="E32" s="71">
        <v>3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24</v>
      </c>
      <c r="B33" s="73" t="s">
        <v>9</v>
      </c>
      <c r="C33" s="71">
        <v>1</v>
      </c>
      <c r="D33" s="71">
        <v>2</v>
      </c>
      <c r="E33" s="71">
        <v>3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24</v>
      </c>
      <c r="B34" s="73" t="s">
        <v>36</v>
      </c>
      <c r="C34" s="71">
        <v>2</v>
      </c>
      <c r="D34" s="71">
        <v>1</v>
      </c>
      <c r="E34" s="71">
        <v>3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24</v>
      </c>
      <c r="B35" s="73" t="s">
        <v>50</v>
      </c>
      <c r="C35" s="71">
        <v>3</v>
      </c>
      <c r="D35" s="71"/>
      <c r="E35" s="71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24</v>
      </c>
      <c r="B36" s="74" t="s">
        <v>60</v>
      </c>
      <c r="C36" s="71">
        <v>3</v>
      </c>
      <c r="D36" s="71"/>
      <c r="E36" s="71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24</v>
      </c>
      <c r="B37" s="75" t="s">
        <v>7</v>
      </c>
      <c r="C37" s="71">
        <v>2</v>
      </c>
      <c r="D37" s="71">
        <v>1</v>
      </c>
      <c r="E37" s="71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 t="shared" si="0"/>
        <v>33</v>
      </c>
      <c r="B38" s="73" t="s">
        <v>42</v>
      </c>
      <c r="C38" s="71"/>
      <c r="D38" s="71">
        <v>2</v>
      </c>
      <c r="E38" s="71">
        <v>2</v>
      </c>
      <c r="F38" s="52">
        <f t="shared" ref="F38:F57" si="7">ROUND(E38/$E$58,3)*100</f>
        <v>0.1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75" t="s">
        <v>10</v>
      </c>
      <c r="C39" s="71">
        <v>1</v>
      </c>
      <c r="D39" s="71">
        <v>1</v>
      </c>
      <c r="E39" s="71">
        <v>2</v>
      </c>
      <c r="F39" s="52">
        <f t="shared" si="7"/>
        <v>0.1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73" t="s">
        <v>54</v>
      </c>
      <c r="C40" s="71">
        <v>2</v>
      </c>
      <c r="D40" s="71"/>
      <c r="E40" s="71">
        <v>2</v>
      </c>
      <c r="F40" s="52">
        <f t="shared" si="7"/>
        <v>0.1</v>
      </c>
      <c r="G40" s="56"/>
      <c r="H40" s="28"/>
      <c r="J40" s="31"/>
      <c r="K40" s="31"/>
      <c r="L40" s="31"/>
      <c r="M40" s="32"/>
    </row>
    <row r="41" spans="1:13" ht="19.5" customHeight="1" x14ac:dyDescent="0.15">
      <c r="A41" s="58"/>
      <c r="B41" s="73" t="s">
        <v>53</v>
      </c>
      <c r="C41" s="71">
        <v>2</v>
      </c>
      <c r="D41" s="71"/>
      <c r="E41" s="71">
        <v>2</v>
      </c>
      <c r="F41" s="52">
        <f t="shared" si="7"/>
        <v>0.1</v>
      </c>
      <c r="G41" s="56"/>
      <c r="H41" s="28"/>
      <c r="J41" s="31"/>
      <c r="K41" s="31"/>
      <c r="L41" s="31"/>
      <c r="M41" s="32"/>
    </row>
    <row r="42" spans="1:13" ht="19.5" customHeight="1" x14ac:dyDescent="0.15">
      <c r="A42" s="58"/>
      <c r="B42" s="73" t="s">
        <v>43</v>
      </c>
      <c r="C42" s="71">
        <v>2</v>
      </c>
      <c r="D42" s="71"/>
      <c r="E42" s="71">
        <v>2</v>
      </c>
      <c r="F42" s="52">
        <f t="shared" si="7"/>
        <v>0.1</v>
      </c>
      <c r="G42" s="56"/>
      <c r="H42" s="28"/>
      <c r="J42" s="31"/>
      <c r="K42" s="31"/>
      <c r="L42" s="31"/>
      <c r="M42" s="32"/>
    </row>
    <row r="43" spans="1:13" ht="19.5" customHeight="1" x14ac:dyDescent="0.15">
      <c r="A43" s="58"/>
      <c r="B43" s="73" t="s">
        <v>57</v>
      </c>
      <c r="C43" s="71">
        <v>2</v>
      </c>
      <c r="D43" s="71"/>
      <c r="E43" s="71">
        <v>2</v>
      </c>
      <c r="F43" s="52">
        <f t="shared" si="7"/>
        <v>0.1</v>
      </c>
      <c r="G43" s="56"/>
      <c r="H43" s="28"/>
      <c r="J43" s="31"/>
      <c r="K43" s="31"/>
      <c r="L43" s="31"/>
      <c r="M43" s="32"/>
    </row>
    <row r="44" spans="1:13" ht="19.5" customHeight="1" x14ac:dyDescent="0.15">
      <c r="A44" s="58"/>
      <c r="B44" s="73" t="s">
        <v>55</v>
      </c>
      <c r="C44" s="71">
        <v>2</v>
      </c>
      <c r="D44" s="71"/>
      <c r="E44" s="71">
        <v>2</v>
      </c>
      <c r="F44" s="52">
        <f t="shared" si="7"/>
        <v>0.1</v>
      </c>
      <c r="G44" s="56"/>
      <c r="H44" s="28"/>
      <c r="J44" s="31"/>
      <c r="K44" s="31"/>
      <c r="L44" s="31"/>
      <c r="M44" s="32"/>
    </row>
    <row r="45" spans="1:13" ht="19.5" customHeight="1" x14ac:dyDescent="0.15">
      <c r="A45" s="58"/>
      <c r="B45" s="73" t="s">
        <v>6</v>
      </c>
      <c r="C45" s="71">
        <v>1</v>
      </c>
      <c r="D45" s="71"/>
      <c r="E45" s="71">
        <v>1</v>
      </c>
      <c r="F45" s="52">
        <f t="shared" si="7"/>
        <v>0.1</v>
      </c>
      <c r="G45" s="56"/>
      <c r="H45" s="28"/>
      <c r="J45" s="31"/>
      <c r="K45" s="31"/>
      <c r="L45" s="31"/>
      <c r="M45" s="32"/>
    </row>
    <row r="46" spans="1:13" ht="19.5" customHeight="1" x14ac:dyDescent="0.15">
      <c r="A46" s="58"/>
      <c r="B46" s="73" t="s">
        <v>64</v>
      </c>
      <c r="C46" s="71">
        <v>1</v>
      </c>
      <c r="D46" s="71"/>
      <c r="E46" s="71">
        <v>1</v>
      </c>
      <c r="F46" s="52">
        <f t="shared" si="7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73" t="s">
        <v>40</v>
      </c>
      <c r="C47" s="71">
        <v>1</v>
      </c>
      <c r="D47" s="71"/>
      <c r="E47" s="71">
        <v>1</v>
      </c>
      <c r="F47" s="52">
        <f t="shared" si="7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73" t="s">
        <v>58</v>
      </c>
      <c r="C48" s="71">
        <v>1</v>
      </c>
      <c r="D48" s="71"/>
      <c r="E48" s="71">
        <v>1</v>
      </c>
      <c r="F48" s="52">
        <f t="shared" si="7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73" t="s">
        <v>51</v>
      </c>
      <c r="C49" s="71"/>
      <c r="D49" s="71">
        <v>1</v>
      </c>
      <c r="E49" s="71">
        <v>1</v>
      </c>
      <c r="F49" s="52">
        <f t="shared" si="7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73" t="s">
        <v>45</v>
      </c>
      <c r="C50" s="71"/>
      <c r="D50" s="71">
        <v>1</v>
      </c>
      <c r="E50" s="71">
        <v>1</v>
      </c>
      <c r="F50" s="52">
        <f t="shared" si="7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73" t="s">
        <v>38</v>
      </c>
      <c r="C51" s="71">
        <v>1</v>
      </c>
      <c r="D51" s="71"/>
      <c r="E51" s="71">
        <v>1</v>
      </c>
      <c r="F51" s="52">
        <f t="shared" si="7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73" t="s">
        <v>52</v>
      </c>
      <c r="C52" s="71">
        <v>1</v>
      </c>
      <c r="D52" s="71"/>
      <c r="E52" s="71">
        <v>1</v>
      </c>
      <c r="F52" s="52">
        <f t="shared" si="7"/>
        <v>0.1</v>
      </c>
      <c r="G52" s="56"/>
      <c r="H52" s="28"/>
      <c r="J52" s="31"/>
      <c r="K52" s="31"/>
      <c r="L52" s="31"/>
      <c r="M52" s="32"/>
    </row>
    <row r="53" spans="1:29" ht="16.5" x14ac:dyDescent="0.15">
      <c r="A53" s="58"/>
      <c r="B53" s="73" t="s">
        <v>59</v>
      </c>
      <c r="C53" s="71"/>
      <c r="D53" s="71">
        <v>1</v>
      </c>
      <c r="E53" s="71">
        <v>1</v>
      </c>
      <c r="F53" s="52">
        <f t="shared" si="7"/>
        <v>0.1</v>
      </c>
      <c r="G53" s="56"/>
      <c r="H53" s="28"/>
      <c r="J53" s="31"/>
      <c r="K53" s="31"/>
      <c r="L53" s="31"/>
      <c r="M53" s="32"/>
    </row>
    <row r="54" spans="1:29" ht="16.5" x14ac:dyDescent="0.15">
      <c r="A54" s="58"/>
      <c r="B54" s="73" t="s">
        <v>47</v>
      </c>
      <c r="C54" s="71">
        <v>1</v>
      </c>
      <c r="D54" s="71"/>
      <c r="E54" s="71">
        <v>1</v>
      </c>
      <c r="F54" s="52">
        <f t="shared" si="7"/>
        <v>0.1</v>
      </c>
      <c r="G54" s="56"/>
      <c r="H54" s="28"/>
      <c r="J54" s="31"/>
      <c r="K54" s="31"/>
      <c r="L54" s="31"/>
      <c r="M54" s="32"/>
    </row>
    <row r="55" spans="1:29" ht="16.5" x14ac:dyDescent="0.15">
      <c r="A55" s="58"/>
      <c r="B55" s="73" t="s">
        <v>65</v>
      </c>
      <c r="C55" s="71">
        <v>1</v>
      </c>
      <c r="D55" s="71"/>
      <c r="E55" s="71">
        <v>1</v>
      </c>
      <c r="F55" s="52">
        <f t="shared" si="7"/>
        <v>0.1</v>
      </c>
      <c r="G55" s="56"/>
      <c r="H55" s="28"/>
      <c r="J55" s="31"/>
      <c r="K55" s="31"/>
      <c r="L55" s="31"/>
      <c r="M55" s="32"/>
    </row>
    <row r="56" spans="1:29" ht="20.100000000000001" customHeight="1" x14ac:dyDescent="0.15">
      <c r="A56" s="41"/>
      <c r="B56" s="74" t="s">
        <v>49</v>
      </c>
      <c r="C56" s="72"/>
      <c r="D56" s="72">
        <v>1</v>
      </c>
      <c r="E56" s="72">
        <v>1</v>
      </c>
      <c r="F56" s="52">
        <f t="shared" si="7"/>
        <v>0.1</v>
      </c>
      <c r="G56" s="56"/>
      <c r="H56" s="28"/>
      <c r="I56" s="33" t="s">
        <v>19</v>
      </c>
      <c r="J56" s="31"/>
      <c r="K56" s="31"/>
      <c r="L56" s="31"/>
      <c r="M56" s="32"/>
    </row>
    <row r="57" spans="1:29" ht="18" customHeight="1" x14ac:dyDescent="0.15">
      <c r="A57" s="38"/>
      <c r="B57" s="73" t="s">
        <v>69</v>
      </c>
      <c r="C57" s="72">
        <v>1</v>
      </c>
      <c r="D57" s="72"/>
      <c r="E57" s="71">
        <v>1</v>
      </c>
      <c r="F57" s="52">
        <f t="shared" si="7"/>
        <v>0.1</v>
      </c>
      <c r="G57" s="41"/>
      <c r="H57" s="28"/>
      <c r="I57" s="36" t="s">
        <v>21</v>
      </c>
      <c r="J57" s="34"/>
      <c r="K57" s="34"/>
      <c r="L57" s="34"/>
      <c r="M57" s="34"/>
    </row>
    <row r="58" spans="1:29" ht="18" customHeight="1" x14ac:dyDescent="0.15">
      <c r="A58" s="38"/>
      <c r="B58" s="73" t="s">
        <v>62</v>
      </c>
      <c r="C58" s="72">
        <v>807</v>
      </c>
      <c r="D58" s="72">
        <v>535</v>
      </c>
      <c r="E58" s="71">
        <v>1342</v>
      </c>
      <c r="F58" s="52">
        <f>SUM(F6:F57)</f>
        <v>99.499999999999915</v>
      </c>
      <c r="G58" s="38"/>
      <c r="H58" s="28"/>
      <c r="I58" s="36" t="s">
        <v>68</v>
      </c>
      <c r="J58" s="34"/>
      <c r="K58" s="34"/>
      <c r="L58" s="34"/>
      <c r="M58" s="34"/>
    </row>
    <row r="59" spans="1:29" ht="18" customHeight="1" x14ac:dyDescent="0.15">
      <c r="A59" s="38"/>
      <c r="B59" s="23"/>
      <c r="C59" s="37"/>
      <c r="D59" s="37"/>
      <c r="E59" s="17"/>
      <c r="F59" s="38"/>
      <c r="G59" s="38"/>
      <c r="H59" s="28"/>
      <c r="V59" s="39"/>
      <c r="W59" s="39"/>
      <c r="X59" s="39"/>
      <c r="Y59" s="39"/>
      <c r="Z59" s="39"/>
      <c r="AA59" s="39"/>
      <c r="AB59" s="39"/>
      <c r="AC59" s="39"/>
    </row>
    <row r="60" spans="1:29" ht="18" customHeight="1" x14ac:dyDescent="0.15">
      <c r="A60" s="38"/>
      <c r="B60" s="40"/>
      <c r="C60" s="37"/>
      <c r="D60" s="37"/>
      <c r="E60" s="17"/>
      <c r="F60" s="38"/>
      <c r="G60" s="38"/>
      <c r="H60" s="28"/>
      <c r="Q60" s="39"/>
      <c r="R60" s="39"/>
      <c r="S60" s="39"/>
      <c r="T60" s="39"/>
      <c r="U60" s="39"/>
    </row>
    <row r="61" spans="1:29" ht="18" customHeight="1" x14ac:dyDescent="0.15">
      <c r="A61" s="41"/>
      <c r="B61" s="40"/>
      <c r="C61" s="37"/>
      <c r="D61" s="37"/>
      <c r="E61" s="37"/>
      <c r="F61" s="41"/>
      <c r="G61" s="38"/>
      <c r="H61" s="28"/>
    </row>
    <row r="62" spans="1:29" ht="18" customHeight="1" x14ac:dyDescent="0.15">
      <c r="A62" s="43"/>
      <c r="C62" s="43"/>
      <c r="D62" s="43"/>
      <c r="E62" s="43"/>
      <c r="F62" s="43"/>
      <c r="G62" s="41"/>
      <c r="H62" s="28"/>
    </row>
    <row r="63" spans="1:29" ht="18" customHeight="1" x14ac:dyDescent="0.15">
      <c r="G63" s="43"/>
      <c r="H63" s="42"/>
    </row>
    <row r="64" spans="1:29" ht="11.25" customHeight="1" x14ac:dyDescent="0.15">
      <c r="H64" s="43"/>
      <c r="N64" s="43"/>
      <c r="O64" s="43"/>
      <c r="P64" s="43"/>
      <c r="Q64" s="43"/>
    </row>
    <row r="66" spans="5:13" x14ac:dyDescent="0.15">
      <c r="I66" s="43"/>
      <c r="J66" s="43"/>
      <c r="K66" s="43"/>
      <c r="L66" s="43"/>
      <c r="M66" s="43"/>
    </row>
    <row r="69" spans="5:13" x14ac:dyDescent="0.15">
      <c r="E69" s="44"/>
    </row>
    <row r="74" spans="5:13" x14ac:dyDescent="0.15">
      <c r="K74" s="45"/>
    </row>
  </sheetData>
  <mergeCells count="5">
    <mergeCell ref="N3:O3"/>
    <mergeCell ref="B4:F4"/>
    <mergeCell ref="B1:E1"/>
    <mergeCell ref="B3:D3"/>
    <mergeCell ref="E3:F3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view="pageBreakPreview" topLeftCell="B1" zoomScaleNormal="85" zoomScaleSheetLayoutView="100" workbookViewId="0">
      <selection activeCell="G1" sqref="G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124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28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125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94" t="s">
        <v>32</v>
      </c>
      <c r="C6" s="93">
        <v>453</v>
      </c>
      <c r="D6" s="92">
        <v>141</v>
      </c>
      <c r="E6" s="91">
        <v>594</v>
      </c>
      <c r="F6" s="52">
        <f t="shared" ref="F6:F60" si="1">ROUND(E6/$E$61,3)*100</f>
        <v>27.700000000000003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24</v>
      </c>
      <c r="C7" s="89">
        <v>254</v>
      </c>
      <c r="D7" s="88">
        <v>183</v>
      </c>
      <c r="E7" s="87">
        <v>437</v>
      </c>
      <c r="F7" s="52">
        <f t="shared" si="1"/>
        <v>20.3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317</v>
      </c>
      <c r="D8" s="88">
        <v>55</v>
      </c>
      <c r="E8" s="87">
        <v>372</v>
      </c>
      <c r="F8" s="52">
        <f t="shared" si="1"/>
        <v>17.299999999999997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80</v>
      </c>
      <c r="D9" s="88">
        <v>92</v>
      </c>
      <c r="E9" s="87">
        <v>172</v>
      </c>
      <c r="F9" s="52">
        <f t="shared" si="1"/>
        <v>8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38</v>
      </c>
      <c r="D10" s="88">
        <v>111</v>
      </c>
      <c r="E10" s="87">
        <v>149</v>
      </c>
      <c r="F10" s="52">
        <f t="shared" si="1"/>
        <v>6.9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44</v>
      </c>
      <c r="D11" s="88">
        <v>64</v>
      </c>
      <c r="E11" s="87">
        <v>108</v>
      </c>
      <c r="F11" s="52">
        <f t="shared" si="1"/>
        <v>5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26</v>
      </c>
      <c r="D12" s="88">
        <v>7</v>
      </c>
      <c r="E12" s="87">
        <v>33</v>
      </c>
      <c r="F12" s="52">
        <f t="shared" si="1"/>
        <v>1.5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5</v>
      </c>
      <c r="C13" s="89">
        <v>15</v>
      </c>
      <c r="D13" s="88">
        <v>6</v>
      </c>
      <c r="E13" s="87">
        <v>21</v>
      </c>
      <c r="F13" s="52">
        <f t="shared" si="1"/>
        <v>1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8</v>
      </c>
      <c r="B14" s="90" t="s">
        <v>26</v>
      </c>
      <c r="C14" s="89">
        <v>15</v>
      </c>
      <c r="D14" s="88">
        <v>6</v>
      </c>
      <c r="E14" s="87">
        <v>21</v>
      </c>
      <c r="F14" s="52">
        <f t="shared" si="1"/>
        <v>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10</v>
      </c>
      <c r="B15" s="90" t="s">
        <v>4</v>
      </c>
      <c r="C15" s="89">
        <v>14</v>
      </c>
      <c r="D15" s="88">
        <v>5</v>
      </c>
      <c r="E15" s="87">
        <v>19</v>
      </c>
      <c r="F15" s="52">
        <f t="shared" si="1"/>
        <v>0.89999999999999991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90" t="s">
        <v>2</v>
      </c>
      <c r="C16" s="89">
        <v>14</v>
      </c>
      <c r="D16" s="88">
        <v>3</v>
      </c>
      <c r="E16" s="87">
        <v>17</v>
      </c>
      <c r="F16" s="52">
        <f t="shared" si="1"/>
        <v>0.8</v>
      </c>
      <c r="G16" s="38"/>
      <c r="H16" s="59" t="s">
        <v>126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127</v>
      </c>
      <c r="N16" s="22"/>
      <c r="O16" s="4"/>
      <c r="P16" s="7"/>
    </row>
    <row r="17" spans="1:19" ht="20.100000000000001" customHeight="1" thickTop="1" x14ac:dyDescent="0.15">
      <c r="A17" s="58">
        <f t="shared" si="0"/>
        <v>11</v>
      </c>
      <c r="B17" s="90" t="s">
        <v>34</v>
      </c>
      <c r="C17" s="89">
        <v>16</v>
      </c>
      <c r="D17" s="88">
        <v>1</v>
      </c>
      <c r="E17" s="87">
        <v>17</v>
      </c>
      <c r="F17" s="52">
        <f t="shared" si="1"/>
        <v>0.8</v>
      </c>
      <c r="G17" s="38"/>
      <c r="H17" s="60">
        <v>1</v>
      </c>
      <c r="I17" s="19" t="str">
        <f>B6</f>
        <v>ミャンマー</v>
      </c>
      <c r="J17" s="20">
        <f>C6</f>
        <v>453</v>
      </c>
      <c r="K17" s="20">
        <f>D6</f>
        <v>141</v>
      </c>
      <c r="L17" s="20">
        <f t="shared" ref="L17:L25" si="2">J17+K17</f>
        <v>594</v>
      </c>
      <c r="M17" s="65">
        <f t="shared" ref="M17:M27" si="3">ROUND(L17/$E$61,3)*100</f>
        <v>27.700000000000003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30</v>
      </c>
      <c r="C18" s="89">
        <v>12</v>
      </c>
      <c r="D18" s="88">
        <v>4</v>
      </c>
      <c r="E18" s="87">
        <v>16</v>
      </c>
      <c r="F18" s="52">
        <f t="shared" si="1"/>
        <v>0.70000000000000007</v>
      </c>
      <c r="G18" s="38"/>
      <c r="H18" s="60">
        <v>2</v>
      </c>
      <c r="I18" s="19" t="str">
        <f t="shared" ref="I18:K25" si="4">B7</f>
        <v>ベトナム</v>
      </c>
      <c r="J18" s="20">
        <f t="shared" si="4"/>
        <v>254</v>
      </c>
      <c r="K18" s="20">
        <f t="shared" si="4"/>
        <v>183</v>
      </c>
      <c r="L18" s="20">
        <f t="shared" si="2"/>
        <v>437</v>
      </c>
      <c r="M18" s="21">
        <f t="shared" si="3"/>
        <v>20.3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0" t="s">
        <v>46</v>
      </c>
      <c r="C19" s="89">
        <v>13</v>
      </c>
      <c r="D19" s="88">
        <v>2</v>
      </c>
      <c r="E19" s="87">
        <v>15</v>
      </c>
      <c r="F19" s="52">
        <f t="shared" si="1"/>
        <v>0.70000000000000007</v>
      </c>
      <c r="G19" s="38"/>
      <c r="H19" s="60">
        <v>3</v>
      </c>
      <c r="I19" s="19" t="str">
        <f t="shared" si="4"/>
        <v>インドネシア</v>
      </c>
      <c r="J19" s="20">
        <f t="shared" si="4"/>
        <v>317</v>
      </c>
      <c r="K19" s="20">
        <f t="shared" si="4"/>
        <v>55</v>
      </c>
      <c r="L19" s="20">
        <f>J19+K19</f>
        <v>372</v>
      </c>
      <c r="M19" s="66">
        <f t="shared" si="3"/>
        <v>17.299999999999997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37</v>
      </c>
      <c r="C20" s="89">
        <v>14</v>
      </c>
      <c r="D20" s="88"/>
      <c r="E20" s="87">
        <v>14</v>
      </c>
      <c r="F20" s="52">
        <f t="shared" si="1"/>
        <v>0.70000000000000007</v>
      </c>
      <c r="G20" s="38"/>
      <c r="H20" s="60">
        <v>4</v>
      </c>
      <c r="I20" s="19" t="str">
        <f t="shared" si="4"/>
        <v>韓国</v>
      </c>
      <c r="J20" s="20">
        <f t="shared" si="4"/>
        <v>80</v>
      </c>
      <c r="K20" s="20">
        <f t="shared" si="4"/>
        <v>92</v>
      </c>
      <c r="L20" s="20">
        <f t="shared" si="2"/>
        <v>172</v>
      </c>
      <c r="M20" s="66">
        <f t="shared" si="3"/>
        <v>8</v>
      </c>
      <c r="N20" s="22"/>
      <c r="O20" s="7"/>
      <c r="P20" s="7"/>
    </row>
    <row r="21" spans="1:19" ht="20.100000000000001" customHeight="1" x14ac:dyDescent="0.15">
      <c r="A21" s="58">
        <f t="shared" si="0"/>
        <v>15</v>
      </c>
      <c r="B21" s="90" t="s">
        <v>41</v>
      </c>
      <c r="C21" s="89">
        <v>11</v>
      </c>
      <c r="D21" s="88">
        <v>3</v>
      </c>
      <c r="E21" s="87">
        <v>14</v>
      </c>
      <c r="F21" s="52">
        <f t="shared" si="1"/>
        <v>0.70000000000000007</v>
      </c>
      <c r="G21" s="38"/>
      <c r="H21" s="60">
        <v>5</v>
      </c>
      <c r="I21" s="19" t="str">
        <f t="shared" si="4"/>
        <v>フィリピン</v>
      </c>
      <c r="J21" s="20">
        <f t="shared" si="4"/>
        <v>38</v>
      </c>
      <c r="K21" s="20">
        <f t="shared" si="4"/>
        <v>111</v>
      </c>
      <c r="L21" s="20">
        <f>J21+K21</f>
        <v>149</v>
      </c>
      <c r="M21" s="21">
        <f t="shared" si="3"/>
        <v>6.9</v>
      </c>
      <c r="O21" s="7"/>
      <c r="P21" s="7"/>
    </row>
    <row r="22" spans="1:19" ht="20.100000000000001" customHeight="1" x14ac:dyDescent="0.15">
      <c r="A22" s="58">
        <f t="shared" si="0"/>
        <v>17</v>
      </c>
      <c r="B22" s="90" t="s">
        <v>63</v>
      </c>
      <c r="C22" s="89">
        <v>9</v>
      </c>
      <c r="D22" s="88">
        <v>4</v>
      </c>
      <c r="E22" s="87">
        <v>13</v>
      </c>
      <c r="F22" s="52">
        <f t="shared" si="1"/>
        <v>0.6</v>
      </c>
      <c r="G22" s="38"/>
      <c r="H22" s="60">
        <v>6</v>
      </c>
      <c r="I22" s="19" t="str">
        <f t="shared" si="4"/>
        <v>中国</v>
      </c>
      <c r="J22" s="20">
        <f t="shared" si="4"/>
        <v>44</v>
      </c>
      <c r="K22" s="20">
        <f t="shared" si="4"/>
        <v>64</v>
      </c>
      <c r="L22" s="20">
        <f t="shared" si="2"/>
        <v>108</v>
      </c>
      <c r="M22" s="27">
        <f t="shared" si="3"/>
        <v>5</v>
      </c>
      <c r="O22" s="7"/>
      <c r="P22" s="7"/>
    </row>
    <row r="23" spans="1:19" ht="20.100000000000001" customHeight="1" x14ac:dyDescent="0.15">
      <c r="A23" s="58">
        <f t="shared" si="0"/>
        <v>18</v>
      </c>
      <c r="B23" s="90" t="s">
        <v>43</v>
      </c>
      <c r="C23" s="89">
        <v>11</v>
      </c>
      <c r="D23" s="88"/>
      <c r="E23" s="87">
        <v>11</v>
      </c>
      <c r="F23" s="52">
        <f t="shared" si="1"/>
        <v>0.5</v>
      </c>
      <c r="G23" s="38"/>
      <c r="H23" s="60">
        <v>7</v>
      </c>
      <c r="I23" s="19" t="str">
        <f t="shared" si="4"/>
        <v>ネパール</v>
      </c>
      <c r="J23" s="20">
        <f t="shared" si="4"/>
        <v>26</v>
      </c>
      <c r="K23" s="20">
        <f t="shared" si="4"/>
        <v>7</v>
      </c>
      <c r="L23" s="20">
        <f t="shared" si="2"/>
        <v>33</v>
      </c>
      <c r="M23" s="66">
        <f t="shared" si="3"/>
        <v>1.5</v>
      </c>
      <c r="O23" s="7"/>
      <c r="P23" s="7"/>
    </row>
    <row r="24" spans="1:19" ht="20.100000000000001" customHeight="1" x14ac:dyDescent="0.15">
      <c r="A24" s="58">
        <f t="shared" si="0"/>
        <v>19</v>
      </c>
      <c r="B24" s="90" t="s">
        <v>33</v>
      </c>
      <c r="C24" s="89">
        <v>5</v>
      </c>
      <c r="D24" s="88">
        <v>4</v>
      </c>
      <c r="E24" s="87">
        <v>9</v>
      </c>
      <c r="F24" s="52">
        <f t="shared" si="1"/>
        <v>0.4</v>
      </c>
      <c r="G24" s="38"/>
      <c r="H24" s="60">
        <v>8</v>
      </c>
      <c r="I24" s="19" t="str">
        <f t="shared" si="4"/>
        <v>ブラジル</v>
      </c>
      <c r="J24" s="20">
        <f t="shared" si="4"/>
        <v>15</v>
      </c>
      <c r="K24" s="20">
        <f t="shared" si="4"/>
        <v>6</v>
      </c>
      <c r="L24" s="20">
        <f t="shared" si="2"/>
        <v>21</v>
      </c>
      <c r="M24" s="66">
        <f t="shared" si="3"/>
        <v>1</v>
      </c>
      <c r="O24" s="7"/>
      <c r="P24" s="7"/>
    </row>
    <row r="25" spans="1:19" ht="20.100000000000001" customHeight="1" x14ac:dyDescent="0.15">
      <c r="A25" s="58">
        <f t="shared" si="0"/>
        <v>20</v>
      </c>
      <c r="B25" s="90" t="s">
        <v>8</v>
      </c>
      <c r="C25" s="89">
        <v>5</v>
      </c>
      <c r="D25" s="88">
        <v>3</v>
      </c>
      <c r="E25" s="87">
        <v>8</v>
      </c>
      <c r="F25" s="52">
        <f t="shared" si="1"/>
        <v>0.4</v>
      </c>
      <c r="G25" s="38"/>
      <c r="H25" s="61"/>
      <c r="I25" s="19" t="str">
        <f t="shared" si="4"/>
        <v>朝鮮</v>
      </c>
      <c r="J25" s="20">
        <f t="shared" si="4"/>
        <v>15</v>
      </c>
      <c r="K25" s="20">
        <f t="shared" si="4"/>
        <v>6</v>
      </c>
      <c r="L25" s="20">
        <f t="shared" si="2"/>
        <v>21</v>
      </c>
      <c r="M25" s="27">
        <f t="shared" si="3"/>
        <v>1</v>
      </c>
      <c r="O25" s="7"/>
      <c r="P25" s="7"/>
    </row>
    <row r="26" spans="1:19" ht="20.100000000000001" customHeight="1" x14ac:dyDescent="0.15">
      <c r="A26" s="58">
        <f t="shared" si="0"/>
        <v>21</v>
      </c>
      <c r="B26" s="90" t="s">
        <v>3</v>
      </c>
      <c r="C26" s="89">
        <v>5</v>
      </c>
      <c r="D26" s="88">
        <v>2</v>
      </c>
      <c r="E26" s="87">
        <v>7</v>
      </c>
      <c r="F26" s="52">
        <f t="shared" si="1"/>
        <v>0.3</v>
      </c>
      <c r="G26" s="38"/>
      <c r="H26" s="57"/>
      <c r="I26" s="47" t="s">
        <v>31</v>
      </c>
      <c r="J26" s="48">
        <f>C61-SUM(J17:J25)</f>
        <v>184</v>
      </c>
      <c r="K26" s="48">
        <f>D61-SUM(K17:K25)</f>
        <v>57</v>
      </c>
      <c r="L26" s="46">
        <f>SUM(J26:K26)</f>
        <v>241</v>
      </c>
      <c r="M26" s="64">
        <f t="shared" si="3"/>
        <v>11.200000000000001</v>
      </c>
      <c r="O26" s="7"/>
      <c r="P26" s="7"/>
    </row>
    <row r="27" spans="1:19" ht="20.100000000000001" customHeight="1" x14ac:dyDescent="0.15">
      <c r="A27" s="58">
        <f t="shared" si="0"/>
        <v>21</v>
      </c>
      <c r="B27" s="90" t="s">
        <v>61</v>
      </c>
      <c r="C27" s="89">
        <v>3</v>
      </c>
      <c r="D27" s="88">
        <v>4</v>
      </c>
      <c r="E27" s="87">
        <v>7</v>
      </c>
      <c r="F27" s="52">
        <f t="shared" si="1"/>
        <v>0.3</v>
      </c>
      <c r="G27" s="56"/>
      <c r="H27" s="28"/>
      <c r="J27" s="31">
        <f>SUM(J17:J26)</f>
        <v>1426</v>
      </c>
      <c r="K27" s="31">
        <f>SUM(K17:K26)</f>
        <v>722</v>
      </c>
      <c r="L27" s="67">
        <f>SUM(L17:L26)</f>
        <v>2148</v>
      </c>
      <c r="M27" s="68">
        <f t="shared" si="3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23</v>
      </c>
      <c r="B28" s="90" t="s">
        <v>48</v>
      </c>
      <c r="C28" s="89">
        <v>5</v>
      </c>
      <c r="D28" s="88"/>
      <c r="E28" s="87">
        <v>5</v>
      </c>
      <c r="F28" s="52">
        <f t="shared" si="1"/>
        <v>0.2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23</v>
      </c>
      <c r="B29" s="90" t="s">
        <v>44</v>
      </c>
      <c r="C29" s="89">
        <v>5</v>
      </c>
      <c r="D29" s="88"/>
      <c r="E29" s="87">
        <v>5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25</v>
      </c>
      <c r="B30" s="90" t="s">
        <v>35</v>
      </c>
      <c r="C30" s="89">
        <v>2</v>
      </c>
      <c r="D30" s="88">
        <v>2</v>
      </c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25</v>
      </c>
      <c r="B31" s="90" t="s">
        <v>56</v>
      </c>
      <c r="C31" s="89">
        <v>2</v>
      </c>
      <c r="D31" s="88">
        <v>2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25</v>
      </c>
      <c r="B32" s="90" t="s">
        <v>7</v>
      </c>
      <c r="C32" s="89">
        <v>3</v>
      </c>
      <c r="D32" s="88">
        <v>1</v>
      </c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25</v>
      </c>
      <c r="B33" s="90" t="s">
        <v>115</v>
      </c>
      <c r="C33" s="89">
        <v>3</v>
      </c>
      <c r="D33" s="88">
        <v>1</v>
      </c>
      <c r="E33" s="87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29</v>
      </c>
      <c r="B34" s="90" t="s">
        <v>25</v>
      </c>
      <c r="C34" s="89"/>
      <c r="D34" s="88">
        <v>3</v>
      </c>
      <c r="E34" s="87">
        <v>3</v>
      </c>
      <c r="F34" s="52">
        <f t="shared" si="1"/>
        <v>0.1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29</v>
      </c>
      <c r="B35" s="90" t="s">
        <v>50</v>
      </c>
      <c r="C35" s="89">
        <v>3</v>
      </c>
      <c r="D35" s="88"/>
      <c r="E35" s="87">
        <v>3</v>
      </c>
      <c r="F35" s="52">
        <f t="shared" si="1"/>
        <v>0.1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29</v>
      </c>
      <c r="B36" s="90" t="s">
        <v>53</v>
      </c>
      <c r="C36" s="89">
        <v>3</v>
      </c>
      <c r="D36" s="88"/>
      <c r="E36" s="87">
        <v>3</v>
      </c>
      <c r="F36" s="52">
        <f t="shared" si="1"/>
        <v>0.1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29</v>
      </c>
      <c r="B37" s="90" t="s">
        <v>65</v>
      </c>
      <c r="C37" s="89">
        <v>2</v>
      </c>
      <c r="D37" s="88">
        <v>1</v>
      </c>
      <c r="E37" s="87">
        <v>3</v>
      </c>
      <c r="F37" s="52">
        <f t="shared" si="1"/>
        <v>0.1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29</v>
      </c>
      <c r="B38" s="90" t="s">
        <v>9</v>
      </c>
      <c r="C38" s="89">
        <v>1</v>
      </c>
      <c r="D38" s="88">
        <v>2</v>
      </c>
      <c r="E38" s="87">
        <v>3</v>
      </c>
      <c r="F38" s="52">
        <f t="shared" si="1"/>
        <v>0.1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36</v>
      </c>
      <c r="C39" s="89">
        <v>2</v>
      </c>
      <c r="D39" s="88">
        <v>1</v>
      </c>
      <c r="E39" s="87">
        <v>3</v>
      </c>
      <c r="F39" s="52">
        <f t="shared" si="1"/>
        <v>0.1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52</v>
      </c>
      <c r="C40" s="89">
        <v>2</v>
      </c>
      <c r="D40" s="88"/>
      <c r="E40" s="87">
        <v>2</v>
      </c>
      <c r="F40" s="52">
        <f t="shared" si="1"/>
        <v>0.1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54</v>
      </c>
      <c r="C41" s="89">
        <v>2</v>
      </c>
      <c r="D41" s="88"/>
      <c r="E41" s="87">
        <v>2</v>
      </c>
      <c r="F41" s="52">
        <f t="shared" si="1"/>
        <v>0.1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10</v>
      </c>
      <c r="C42" s="89">
        <v>1</v>
      </c>
      <c r="D42" s="88">
        <v>1</v>
      </c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59</v>
      </c>
      <c r="C43" s="89">
        <v>1</v>
      </c>
      <c r="D43" s="88">
        <v>1</v>
      </c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90" t="s">
        <v>6</v>
      </c>
      <c r="C44" s="89">
        <v>1</v>
      </c>
      <c r="D44" s="88">
        <v>1</v>
      </c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55</v>
      </c>
      <c r="C45" s="89">
        <v>2</v>
      </c>
      <c r="D45" s="88"/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89</v>
      </c>
      <c r="C46" s="89">
        <v>2</v>
      </c>
      <c r="D46" s="88"/>
      <c r="E46" s="87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60</v>
      </c>
      <c r="C47" s="89">
        <v>2</v>
      </c>
      <c r="D47" s="88"/>
      <c r="E47" s="87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42</v>
      </c>
      <c r="C48" s="89"/>
      <c r="D48" s="88">
        <v>2</v>
      </c>
      <c r="E48" s="87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64</v>
      </c>
      <c r="C49" s="89">
        <v>1</v>
      </c>
      <c r="D49" s="88"/>
      <c r="E49" s="87">
        <v>1</v>
      </c>
      <c r="F49" s="52">
        <f t="shared" si="1"/>
        <v>0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38</v>
      </c>
      <c r="C50" s="89">
        <v>1</v>
      </c>
      <c r="D50" s="88"/>
      <c r="E50" s="87">
        <v>1</v>
      </c>
      <c r="F50" s="52">
        <f t="shared" si="1"/>
        <v>0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39</v>
      </c>
      <c r="C51" s="89"/>
      <c r="D51" s="88">
        <v>1</v>
      </c>
      <c r="E51" s="87">
        <v>1</v>
      </c>
      <c r="F51" s="52">
        <f t="shared" si="1"/>
        <v>0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66</v>
      </c>
      <c r="C52" s="89">
        <v>1</v>
      </c>
      <c r="D52" s="88"/>
      <c r="E52" s="87">
        <v>1</v>
      </c>
      <c r="F52" s="52">
        <f t="shared" si="1"/>
        <v>0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90" t="s">
        <v>128</v>
      </c>
      <c r="C53" s="89">
        <v>1</v>
      </c>
      <c r="D53" s="88"/>
      <c r="E53" s="87">
        <v>1</v>
      </c>
      <c r="F53" s="52">
        <f t="shared" si="1"/>
        <v>0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90" t="s">
        <v>47</v>
      </c>
      <c r="C54" s="89">
        <v>1</v>
      </c>
      <c r="D54" s="88"/>
      <c r="E54" s="87">
        <v>1</v>
      </c>
      <c r="F54" s="52">
        <f t="shared" si="1"/>
        <v>0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90" t="s">
        <v>49</v>
      </c>
      <c r="C55" s="89"/>
      <c r="D55" s="88">
        <v>1</v>
      </c>
      <c r="E55" s="87">
        <v>1</v>
      </c>
      <c r="F55" s="52">
        <f t="shared" si="1"/>
        <v>0</v>
      </c>
      <c r="G55" s="41"/>
      <c r="H55" s="28"/>
      <c r="I55" s="36"/>
      <c r="J55" s="34"/>
      <c r="K55" s="34"/>
      <c r="L55" s="34"/>
      <c r="M55" s="34"/>
    </row>
    <row r="56" spans="1:29" ht="18" customHeight="1" x14ac:dyDescent="0.15">
      <c r="A56" s="38"/>
      <c r="B56" s="90" t="s">
        <v>57</v>
      </c>
      <c r="C56" s="89">
        <v>1</v>
      </c>
      <c r="D56" s="88"/>
      <c r="E56" s="87">
        <v>1</v>
      </c>
      <c r="F56" s="52">
        <f t="shared" si="1"/>
        <v>0</v>
      </c>
      <c r="G56" s="38"/>
      <c r="H56" s="28"/>
      <c r="I56" s="36" t="s">
        <v>20</v>
      </c>
      <c r="J56" s="34"/>
      <c r="K56" s="34"/>
      <c r="L56" s="34"/>
      <c r="M56" s="34"/>
    </row>
    <row r="57" spans="1:29" ht="18" customHeight="1" x14ac:dyDescent="0.15">
      <c r="A57" s="38"/>
      <c r="B57" s="90" t="s">
        <v>87</v>
      </c>
      <c r="C57" s="89">
        <v>1</v>
      </c>
      <c r="D57" s="88"/>
      <c r="E57" s="87">
        <v>1</v>
      </c>
      <c r="F57" s="52">
        <f t="shared" si="1"/>
        <v>0</v>
      </c>
      <c r="G57" s="38"/>
      <c r="H57" s="28"/>
      <c r="V57" s="39"/>
      <c r="W57" s="39"/>
      <c r="X57" s="39"/>
      <c r="Y57" s="39"/>
      <c r="Z57" s="39"/>
      <c r="AA57" s="39"/>
      <c r="AB57" s="39"/>
      <c r="AC57" s="39"/>
    </row>
    <row r="58" spans="1:29" ht="18" customHeight="1" x14ac:dyDescent="0.15">
      <c r="A58" s="38"/>
      <c r="B58" s="90" t="s">
        <v>76</v>
      </c>
      <c r="C58" s="89">
        <v>1</v>
      </c>
      <c r="D58" s="88"/>
      <c r="E58" s="87">
        <v>1</v>
      </c>
      <c r="F58" s="52">
        <f t="shared" si="1"/>
        <v>0</v>
      </c>
      <c r="G58" s="38"/>
      <c r="H58" s="28"/>
      <c r="Q58" s="39"/>
      <c r="R58" s="39"/>
      <c r="S58" s="39"/>
      <c r="T58" s="39"/>
      <c r="U58" s="39"/>
    </row>
    <row r="59" spans="1:29" ht="18" customHeight="1" x14ac:dyDescent="0.15">
      <c r="A59" s="41"/>
      <c r="B59" s="90" t="s">
        <v>51</v>
      </c>
      <c r="C59" s="89"/>
      <c r="D59" s="88">
        <v>1</v>
      </c>
      <c r="E59" s="87">
        <v>1</v>
      </c>
      <c r="F59" s="52">
        <f t="shared" si="1"/>
        <v>0</v>
      </c>
      <c r="G59" s="38"/>
      <c r="H59" s="28"/>
    </row>
    <row r="60" spans="1:29" ht="15.75" customHeight="1" x14ac:dyDescent="0.15">
      <c r="B60" s="90" t="s">
        <v>45</v>
      </c>
      <c r="C60" s="89"/>
      <c r="D60" s="88">
        <v>1</v>
      </c>
      <c r="E60" s="87">
        <v>1</v>
      </c>
      <c r="F60" s="52">
        <f t="shared" si="1"/>
        <v>0</v>
      </c>
      <c r="H60" s="43"/>
      <c r="N60" s="43"/>
      <c r="O60" s="43"/>
      <c r="P60" s="43"/>
      <c r="Q60" s="43"/>
    </row>
    <row r="61" spans="1:29" ht="15.75" x14ac:dyDescent="0.15">
      <c r="B61" s="86" t="s">
        <v>62</v>
      </c>
      <c r="C61" s="85">
        <v>1426</v>
      </c>
      <c r="D61" s="84">
        <v>722</v>
      </c>
      <c r="E61" s="83">
        <v>2148</v>
      </c>
      <c r="F61" s="52">
        <f>SUM(F6:F60)</f>
        <v>99.199999999999946</v>
      </c>
    </row>
    <row r="62" spans="1:29" ht="15.75" x14ac:dyDescent="0.15">
      <c r="B62" s="23"/>
      <c r="C62" s="37"/>
      <c r="D62" s="37"/>
      <c r="E62" s="17"/>
      <c r="F62" s="38"/>
      <c r="I62" s="43"/>
      <c r="J62" s="43"/>
      <c r="K62" s="43"/>
      <c r="L62" s="43"/>
      <c r="M62" s="43"/>
    </row>
    <row r="63" spans="1:29" ht="15.75" x14ac:dyDescent="0.15">
      <c r="B63" s="40"/>
      <c r="C63" s="37"/>
      <c r="D63" s="37"/>
      <c r="E63" s="17"/>
      <c r="F63" s="38"/>
    </row>
    <row r="64" spans="1:29" ht="15.75" x14ac:dyDescent="0.15">
      <c r="B64" s="40"/>
      <c r="C64" s="37"/>
      <c r="D64" s="37"/>
      <c r="E64" s="37"/>
      <c r="F64" s="41"/>
    </row>
    <row r="65" spans="3:11" x14ac:dyDescent="0.15">
      <c r="C65" s="43"/>
      <c r="D65" s="43"/>
      <c r="E65" s="43"/>
      <c r="F65" s="43"/>
    </row>
    <row r="70" spans="3:11" x14ac:dyDescent="0.15">
      <c r="K70" s="45"/>
    </row>
    <row r="72" spans="3:11" x14ac:dyDescent="0.15">
      <c r="E72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3"/>
  <sheetViews>
    <sheetView view="pageBreakPreview" topLeftCell="B1" zoomScaleNormal="85" zoomScaleSheetLayoutView="100" workbookViewId="0">
      <selection activeCell="G1" sqref="G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129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130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131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14" si="0">RANK(E6,$E$6:$E$40)</f>
        <v>1</v>
      </c>
      <c r="B6" s="94" t="s">
        <v>32</v>
      </c>
      <c r="C6" s="93">
        <v>550</v>
      </c>
      <c r="D6" s="92">
        <v>176</v>
      </c>
      <c r="E6" s="91">
        <v>726</v>
      </c>
      <c r="F6" s="52">
        <f t="shared" ref="F6:F14" si="1">ROUND(E6/$E$62,3)*100</f>
        <v>31.3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24</v>
      </c>
      <c r="C7" s="89">
        <v>263</v>
      </c>
      <c r="D7" s="88">
        <v>190</v>
      </c>
      <c r="E7" s="87">
        <v>453</v>
      </c>
      <c r="F7" s="52">
        <f t="shared" si="1"/>
        <v>19.5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336</v>
      </c>
      <c r="D8" s="88">
        <v>58</v>
      </c>
      <c r="E8" s="87">
        <v>394</v>
      </c>
      <c r="F8" s="52">
        <f t="shared" si="1"/>
        <v>17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80</v>
      </c>
      <c r="D9" s="88">
        <v>92</v>
      </c>
      <c r="E9" s="87">
        <v>172</v>
      </c>
      <c r="F9" s="52">
        <f t="shared" si="1"/>
        <v>7.3999999999999995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34</v>
      </c>
      <c r="D10" s="88">
        <v>113</v>
      </c>
      <c r="E10" s="87">
        <v>147</v>
      </c>
      <c r="F10" s="52">
        <f t="shared" si="1"/>
        <v>6.3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44</v>
      </c>
      <c r="D11" s="88">
        <v>61</v>
      </c>
      <c r="E11" s="87">
        <v>105</v>
      </c>
      <c r="F11" s="52">
        <f t="shared" si="1"/>
        <v>4.5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26</v>
      </c>
      <c r="D12" s="88">
        <v>8</v>
      </c>
      <c r="E12" s="87">
        <v>34</v>
      </c>
      <c r="F12" s="52">
        <f t="shared" si="1"/>
        <v>1.5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5</v>
      </c>
      <c r="C13" s="89">
        <v>16</v>
      </c>
      <c r="D13" s="88">
        <v>10</v>
      </c>
      <c r="E13" s="87">
        <v>26</v>
      </c>
      <c r="F13" s="52">
        <f t="shared" si="1"/>
        <v>1.0999999999999999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30</v>
      </c>
      <c r="C14" s="89">
        <v>16</v>
      </c>
      <c r="D14" s="88">
        <v>8</v>
      </c>
      <c r="E14" s="87">
        <v>24</v>
      </c>
      <c r="F14" s="52">
        <f t="shared" si="1"/>
        <v>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/>
      <c r="B15" s="90" t="s">
        <v>26</v>
      </c>
      <c r="C15" s="89">
        <v>15</v>
      </c>
      <c r="D15" s="88">
        <v>6</v>
      </c>
      <c r="E15" s="87">
        <v>21</v>
      </c>
      <c r="F15" s="52"/>
      <c r="G15" s="38"/>
      <c r="H15" s="28"/>
      <c r="I15" s="29"/>
      <c r="J15" s="24"/>
      <c r="K15" s="24"/>
      <c r="L15" s="24"/>
      <c r="M15" s="30"/>
    </row>
    <row r="16" spans="1:35" ht="20.100000000000001" customHeight="1" x14ac:dyDescent="0.15">
      <c r="A16" s="58">
        <f t="shared" ref="A16:A38" si="2">RANK(E16,$E$6:$E$40)</f>
        <v>11</v>
      </c>
      <c r="B16" s="90" t="s">
        <v>4</v>
      </c>
      <c r="C16" s="89">
        <v>15</v>
      </c>
      <c r="D16" s="88">
        <v>5</v>
      </c>
      <c r="E16" s="87">
        <v>20</v>
      </c>
      <c r="F16" s="52">
        <f t="shared" ref="F16:F61" si="3">ROUND(E16/$E$62,3)*100</f>
        <v>0.89999999999999991</v>
      </c>
      <c r="G16" s="38"/>
      <c r="H16" s="28"/>
      <c r="I16" s="29"/>
      <c r="J16" s="24"/>
      <c r="K16" s="24"/>
      <c r="L16" s="24"/>
      <c r="M16" s="30"/>
      <c r="N16" s="15"/>
    </row>
    <row r="17" spans="1:19" ht="20.100000000000001" customHeight="1" thickBot="1" x14ac:dyDescent="0.2">
      <c r="A17" s="58">
        <f t="shared" si="2"/>
        <v>12</v>
      </c>
      <c r="B17" s="90" t="s">
        <v>34</v>
      </c>
      <c r="C17" s="89">
        <v>16</v>
      </c>
      <c r="D17" s="88">
        <v>1</v>
      </c>
      <c r="E17" s="87">
        <v>17</v>
      </c>
      <c r="F17" s="52">
        <f t="shared" si="3"/>
        <v>0.70000000000000007</v>
      </c>
      <c r="G17" s="38"/>
      <c r="H17" s="59" t="s">
        <v>132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131</v>
      </c>
      <c r="N17" s="22"/>
      <c r="O17" s="4"/>
      <c r="P17" s="7"/>
    </row>
    <row r="18" spans="1:19" ht="20.100000000000001" customHeight="1" thickTop="1" x14ac:dyDescent="0.15">
      <c r="A18" s="58">
        <f t="shared" si="2"/>
        <v>13</v>
      </c>
      <c r="B18" s="90" t="s">
        <v>2</v>
      </c>
      <c r="C18" s="89">
        <v>13</v>
      </c>
      <c r="D18" s="88">
        <v>3</v>
      </c>
      <c r="E18" s="87">
        <v>16</v>
      </c>
      <c r="F18" s="52">
        <f t="shared" si="3"/>
        <v>0.70000000000000007</v>
      </c>
      <c r="G18" s="38"/>
      <c r="H18" s="60">
        <v>1</v>
      </c>
      <c r="I18" s="19" t="str">
        <f t="shared" ref="I18:K26" si="4">B6</f>
        <v>ミャンマー</v>
      </c>
      <c r="J18" s="20">
        <f t="shared" si="4"/>
        <v>550</v>
      </c>
      <c r="K18" s="20">
        <f t="shared" si="4"/>
        <v>176</v>
      </c>
      <c r="L18" s="20">
        <f t="shared" ref="L18:L26" si="5">J18+K18</f>
        <v>726</v>
      </c>
      <c r="M18" s="65">
        <f t="shared" ref="M18:M28" si="6">ROUND(L18/$E$62,3)*100</f>
        <v>31.3</v>
      </c>
      <c r="N18" s="22"/>
      <c r="O18" s="17"/>
      <c r="P18" s="7"/>
    </row>
    <row r="19" spans="1:19" ht="20.100000000000001" customHeight="1" x14ac:dyDescent="0.15">
      <c r="A19" s="58">
        <f t="shared" si="2"/>
        <v>14</v>
      </c>
      <c r="B19" s="90" t="s">
        <v>37</v>
      </c>
      <c r="C19" s="89">
        <v>14</v>
      </c>
      <c r="D19" s="88"/>
      <c r="E19" s="87">
        <v>14</v>
      </c>
      <c r="F19" s="52">
        <f t="shared" si="3"/>
        <v>0.6</v>
      </c>
      <c r="G19" s="38"/>
      <c r="H19" s="60">
        <v>2</v>
      </c>
      <c r="I19" s="19" t="str">
        <f t="shared" si="4"/>
        <v>ベトナム</v>
      </c>
      <c r="J19" s="20">
        <f t="shared" si="4"/>
        <v>263</v>
      </c>
      <c r="K19" s="20">
        <f t="shared" si="4"/>
        <v>190</v>
      </c>
      <c r="L19" s="20">
        <f t="shared" si="5"/>
        <v>453</v>
      </c>
      <c r="M19" s="21">
        <f t="shared" si="6"/>
        <v>19.5</v>
      </c>
      <c r="N19" s="22"/>
      <c r="O19" s="7"/>
      <c r="P19" s="4"/>
      <c r="Q19" s="34"/>
      <c r="R19" s="35"/>
      <c r="S19" s="35"/>
    </row>
    <row r="20" spans="1:19" ht="20.100000000000001" customHeight="1" x14ac:dyDescent="0.15">
      <c r="A20" s="58">
        <f t="shared" si="2"/>
        <v>15</v>
      </c>
      <c r="B20" s="90" t="s">
        <v>63</v>
      </c>
      <c r="C20" s="89">
        <v>9</v>
      </c>
      <c r="D20" s="88">
        <v>4</v>
      </c>
      <c r="E20" s="87">
        <v>13</v>
      </c>
      <c r="F20" s="52">
        <f t="shared" si="3"/>
        <v>0.6</v>
      </c>
      <c r="G20" s="38"/>
      <c r="H20" s="60">
        <v>3</v>
      </c>
      <c r="I20" s="19" t="str">
        <f t="shared" si="4"/>
        <v>インドネシア</v>
      </c>
      <c r="J20" s="20">
        <f t="shared" si="4"/>
        <v>336</v>
      </c>
      <c r="K20" s="20">
        <f t="shared" si="4"/>
        <v>58</v>
      </c>
      <c r="L20" s="20">
        <f>J20+K20</f>
        <v>394</v>
      </c>
      <c r="M20" s="66">
        <f t="shared" si="6"/>
        <v>17</v>
      </c>
      <c r="N20" s="22"/>
      <c r="O20" s="7"/>
      <c r="P20" s="7"/>
    </row>
    <row r="21" spans="1:19" ht="20.100000000000001" customHeight="1" x14ac:dyDescent="0.15">
      <c r="A21" s="58">
        <f t="shared" si="2"/>
        <v>15</v>
      </c>
      <c r="B21" s="90" t="s">
        <v>46</v>
      </c>
      <c r="C21" s="89">
        <v>12</v>
      </c>
      <c r="D21" s="88">
        <v>1</v>
      </c>
      <c r="E21" s="87">
        <v>13</v>
      </c>
      <c r="F21" s="52">
        <f t="shared" si="3"/>
        <v>0.6</v>
      </c>
      <c r="G21" s="38"/>
      <c r="H21" s="60">
        <v>4</v>
      </c>
      <c r="I21" s="19" t="str">
        <f t="shared" si="4"/>
        <v>韓国</v>
      </c>
      <c r="J21" s="20">
        <f t="shared" si="4"/>
        <v>80</v>
      </c>
      <c r="K21" s="20">
        <f t="shared" si="4"/>
        <v>92</v>
      </c>
      <c r="L21" s="20">
        <f t="shared" si="5"/>
        <v>172</v>
      </c>
      <c r="M21" s="66">
        <f t="shared" si="6"/>
        <v>7.3999999999999995</v>
      </c>
      <c r="N21" s="22"/>
      <c r="O21" s="7"/>
      <c r="P21" s="7"/>
    </row>
    <row r="22" spans="1:19" ht="20.100000000000001" customHeight="1" x14ac:dyDescent="0.15">
      <c r="A22" s="58">
        <f t="shared" si="2"/>
        <v>15</v>
      </c>
      <c r="B22" s="90" t="s">
        <v>41</v>
      </c>
      <c r="C22" s="89">
        <v>10</v>
      </c>
      <c r="D22" s="88">
        <v>3</v>
      </c>
      <c r="E22" s="87">
        <v>13</v>
      </c>
      <c r="F22" s="52">
        <f t="shared" si="3"/>
        <v>0.6</v>
      </c>
      <c r="G22" s="38"/>
      <c r="H22" s="60">
        <v>5</v>
      </c>
      <c r="I22" s="19" t="str">
        <f t="shared" si="4"/>
        <v>フィリピン</v>
      </c>
      <c r="J22" s="20">
        <f t="shared" si="4"/>
        <v>34</v>
      </c>
      <c r="K22" s="20">
        <f t="shared" si="4"/>
        <v>113</v>
      </c>
      <c r="L22" s="20">
        <f>J22+K22</f>
        <v>147</v>
      </c>
      <c r="M22" s="21">
        <f t="shared" si="6"/>
        <v>6.3</v>
      </c>
      <c r="O22" s="7"/>
      <c r="P22" s="7"/>
    </row>
    <row r="23" spans="1:19" ht="20.100000000000001" customHeight="1" x14ac:dyDescent="0.15">
      <c r="A23" s="58">
        <f t="shared" si="2"/>
        <v>18</v>
      </c>
      <c r="B23" s="90" t="s">
        <v>43</v>
      </c>
      <c r="C23" s="89">
        <v>11</v>
      </c>
      <c r="D23" s="88"/>
      <c r="E23" s="87">
        <v>11</v>
      </c>
      <c r="F23" s="52">
        <f t="shared" si="3"/>
        <v>0.5</v>
      </c>
      <c r="G23" s="38"/>
      <c r="H23" s="60">
        <v>6</v>
      </c>
      <c r="I23" s="19" t="str">
        <f t="shared" si="4"/>
        <v>中国</v>
      </c>
      <c r="J23" s="20">
        <f t="shared" si="4"/>
        <v>44</v>
      </c>
      <c r="K23" s="20">
        <f t="shared" si="4"/>
        <v>61</v>
      </c>
      <c r="L23" s="20">
        <f t="shared" si="5"/>
        <v>105</v>
      </c>
      <c r="M23" s="27">
        <f t="shared" si="6"/>
        <v>4.5</v>
      </c>
      <c r="O23" s="7"/>
      <c r="P23" s="7"/>
    </row>
    <row r="24" spans="1:19" ht="20.100000000000001" customHeight="1" x14ac:dyDescent="0.15">
      <c r="A24" s="58">
        <f t="shared" si="2"/>
        <v>19</v>
      </c>
      <c r="B24" s="90" t="s">
        <v>33</v>
      </c>
      <c r="C24" s="89">
        <v>5</v>
      </c>
      <c r="D24" s="88">
        <v>4</v>
      </c>
      <c r="E24" s="87">
        <v>9</v>
      </c>
      <c r="F24" s="52">
        <f t="shared" si="3"/>
        <v>0.4</v>
      </c>
      <c r="G24" s="38"/>
      <c r="H24" s="60">
        <v>7</v>
      </c>
      <c r="I24" s="19" t="str">
        <f t="shared" si="4"/>
        <v>ネパール</v>
      </c>
      <c r="J24" s="20">
        <f t="shared" si="4"/>
        <v>26</v>
      </c>
      <c r="K24" s="20">
        <f t="shared" si="4"/>
        <v>8</v>
      </c>
      <c r="L24" s="20">
        <f t="shared" si="5"/>
        <v>34</v>
      </c>
      <c r="M24" s="66">
        <f t="shared" si="6"/>
        <v>1.5</v>
      </c>
      <c r="O24" s="7"/>
      <c r="P24" s="7"/>
    </row>
    <row r="25" spans="1:19" ht="20.100000000000001" customHeight="1" x14ac:dyDescent="0.15">
      <c r="A25" s="58">
        <f t="shared" si="2"/>
        <v>20</v>
      </c>
      <c r="B25" s="90" t="s">
        <v>8</v>
      </c>
      <c r="C25" s="89">
        <v>5</v>
      </c>
      <c r="D25" s="88">
        <v>3</v>
      </c>
      <c r="E25" s="87">
        <v>8</v>
      </c>
      <c r="F25" s="52">
        <f t="shared" si="3"/>
        <v>0.3</v>
      </c>
      <c r="G25" s="38"/>
      <c r="H25" s="60">
        <v>8</v>
      </c>
      <c r="I25" s="19" t="str">
        <f t="shared" si="4"/>
        <v>ブラジル</v>
      </c>
      <c r="J25" s="20">
        <f t="shared" si="4"/>
        <v>16</v>
      </c>
      <c r="K25" s="20">
        <f t="shared" si="4"/>
        <v>10</v>
      </c>
      <c r="L25" s="20">
        <f t="shared" si="5"/>
        <v>26</v>
      </c>
      <c r="M25" s="66">
        <f t="shared" si="6"/>
        <v>1.0999999999999999</v>
      </c>
      <c r="O25" s="7"/>
      <c r="P25" s="7"/>
    </row>
    <row r="26" spans="1:19" ht="20.100000000000001" customHeight="1" x14ac:dyDescent="0.15">
      <c r="A26" s="58">
        <f t="shared" si="2"/>
        <v>21</v>
      </c>
      <c r="B26" s="90" t="s">
        <v>3</v>
      </c>
      <c r="C26" s="89">
        <v>5</v>
      </c>
      <c r="D26" s="88">
        <v>2</v>
      </c>
      <c r="E26" s="87">
        <v>7</v>
      </c>
      <c r="F26" s="52">
        <f t="shared" si="3"/>
        <v>0.3</v>
      </c>
      <c r="G26" s="38"/>
      <c r="H26" s="61"/>
      <c r="I26" s="19" t="str">
        <f t="shared" si="4"/>
        <v>アフガニスタン</v>
      </c>
      <c r="J26" s="20">
        <f t="shared" si="4"/>
        <v>16</v>
      </c>
      <c r="K26" s="20">
        <f t="shared" si="4"/>
        <v>8</v>
      </c>
      <c r="L26" s="20">
        <f t="shared" si="5"/>
        <v>24</v>
      </c>
      <c r="M26" s="27">
        <f t="shared" si="6"/>
        <v>1</v>
      </c>
      <c r="O26" s="7"/>
      <c r="P26" s="7"/>
    </row>
    <row r="27" spans="1:19" ht="20.100000000000001" customHeight="1" x14ac:dyDescent="0.15">
      <c r="A27" s="58">
        <f t="shared" si="2"/>
        <v>21</v>
      </c>
      <c r="B27" s="90" t="s">
        <v>61</v>
      </c>
      <c r="C27" s="89">
        <v>3</v>
      </c>
      <c r="D27" s="88">
        <v>4</v>
      </c>
      <c r="E27" s="87">
        <v>7</v>
      </c>
      <c r="F27" s="52">
        <f t="shared" si="3"/>
        <v>0.3</v>
      </c>
      <c r="G27" s="38"/>
      <c r="H27" s="57"/>
      <c r="I27" s="47" t="s">
        <v>31</v>
      </c>
      <c r="J27" s="48">
        <f>C62-SUM(J18:J26)</f>
        <v>182</v>
      </c>
      <c r="K27" s="48">
        <f>D62-SUM(K18:K26)</f>
        <v>58</v>
      </c>
      <c r="L27" s="46">
        <f>SUM(J27:K27)</f>
        <v>240</v>
      </c>
      <c r="M27" s="64">
        <f t="shared" si="6"/>
        <v>10.299999999999999</v>
      </c>
      <c r="O27" s="7"/>
      <c r="P27" s="7"/>
    </row>
    <row r="28" spans="1:19" ht="20.100000000000001" customHeight="1" x14ac:dyDescent="0.15">
      <c r="A28" s="58">
        <f t="shared" si="2"/>
        <v>23</v>
      </c>
      <c r="B28" s="90" t="s">
        <v>115</v>
      </c>
      <c r="C28" s="89">
        <v>3</v>
      </c>
      <c r="D28" s="88">
        <v>2</v>
      </c>
      <c r="E28" s="87">
        <v>5</v>
      </c>
      <c r="F28" s="52">
        <f t="shared" si="3"/>
        <v>0.2</v>
      </c>
      <c r="G28" s="56"/>
      <c r="H28" s="28"/>
      <c r="J28" s="31">
        <f>SUM(J18:J27)</f>
        <v>1547</v>
      </c>
      <c r="K28" s="31">
        <f>SUM(K18:K27)</f>
        <v>774</v>
      </c>
      <c r="L28" s="67">
        <f>SUM(L18:L27)</f>
        <v>2321</v>
      </c>
      <c r="M28" s="68">
        <f t="shared" si="6"/>
        <v>100</v>
      </c>
      <c r="N28" s="7"/>
      <c r="O28" s="7"/>
      <c r="P28" s="7"/>
    </row>
    <row r="29" spans="1:19" ht="20.100000000000001" customHeight="1" x14ac:dyDescent="0.15">
      <c r="A29" s="58">
        <f t="shared" si="2"/>
        <v>24</v>
      </c>
      <c r="B29" s="90" t="s">
        <v>44</v>
      </c>
      <c r="C29" s="89">
        <v>4</v>
      </c>
      <c r="D29" s="88"/>
      <c r="E29" s="87">
        <v>4</v>
      </c>
      <c r="F29" s="52">
        <f t="shared" si="3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2"/>
        <v>24</v>
      </c>
      <c r="B30" s="90" t="s">
        <v>48</v>
      </c>
      <c r="C30" s="89">
        <v>4</v>
      </c>
      <c r="D30" s="88"/>
      <c r="E30" s="87">
        <v>4</v>
      </c>
      <c r="F30" s="52">
        <f t="shared" si="3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2"/>
        <v>24</v>
      </c>
      <c r="B31" s="90" t="s">
        <v>35</v>
      </c>
      <c r="C31" s="89">
        <v>2</v>
      </c>
      <c r="D31" s="88">
        <v>2</v>
      </c>
      <c r="E31" s="87">
        <v>4</v>
      </c>
      <c r="F31" s="52">
        <f t="shared" si="3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2"/>
        <v>24</v>
      </c>
      <c r="B32" s="90" t="s">
        <v>56</v>
      </c>
      <c r="C32" s="89">
        <v>2</v>
      </c>
      <c r="D32" s="88">
        <v>2</v>
      </c>
      <c r="E32" s="87">
        <v>4</v>
      </c>
      <c r="F32" s="52">
        <f t="shared" si="3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2"/>
        <v>24</v>
      </c>
      <c r="B33" s="90" t="s">
        <v>7</v>
      </c>
      <c r="C33" s="89">
        <v>3</v>
      </c>
      <c r="D33" s="88">
        <v>1</v>
      </c>
      <c r="E33" s="87">
        <v>4</v>
      </c>
      <c r="F33" s="52">
        <f t="shared" si="3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2"/>
        <v>29</v>
      </c>
      <c r="B34" s="90" t="s">
        <v>36</v>
      </c>
      <c r="C34" s="89">
        <v>2</v>
      </c>
      <c r="D34" s="88">
        <v>1</v>
      </c>
      <c r="E34" s="87">
        <v>3</v>
      </c>
      <c r="F34" s="52">
        <f t="shared" si="3"/>
        <v>0.1</v>
      </c>
      <c r="G34" s="56"/>
      <c r="H34" s="28"/>
      <c r="J34" s="31"/>
      <c r="K34" s="31"/>
      <c r="L34" s="31"/>
      <c r="M34" s="32"/>
    </row>
    <row r="35" spans="1:13" ht="20.100000000000001" customHeight="1" x14ac:dyDescent="0.15">
      <c r="A35" s="58">
        <f t="shared" si="2"/>
        <v>29</v>
      </c>
      <c r="B35" s="90" t="s">
        <v>65</v>
      </c>
      <c r="C35" s="89">
        <v>2</v>
      </c>
      <c r="D35" s="88">
        <v>1</v>
      </c>
      <c r="E35" s="87">
        <v>3</v>
      </c>
      <c r="F35" s="52">
        <f t="shared" si="3"/>
        <v>0.1</v>
      </c>
      <c r="G35" s="56"/>
      <c r="H35" s="28"/>
      <c r="J35" s="31"/>
      <c r="K35" s="31"/>
      <c r="L35" s="31"/>
      <c r="M35" s="32"/>
    </row>
    <row r="36" spans="1:13" ht="18.75" customHeight="1" x14ac:dyDescent="0.15">
      <c r="A36" s="58">
        <f t="shared" si="2"/>
        <v>29</v>
      </c>
      <c r="B36" s="90" t="s">
        <v>50</v>
      </c>
      <c r="C36" s="89">
        <v>3</v>
      </c>
      <c r="D36" s="88"/>
      <c r="E36" s="87">
        <v>3</v>
      </c>
      <c r="F36" s="52">
        <f t="shared" si="3"/>
        <v>0.1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2"/>
        <v>29</v>
      </c>
      <c r="B37" s="90" t="s">
        <v>9</v>
      </c>
      <c r="C37" s="89">
        <v>1</v>
      </c>
      <c r="D37" s="88">
        <v>2</v>
      </c>
      <c r="E37" s="87">
        <v>3</v>
      </c>
      <c r="F37" s="52">
        <f t="shared" si="3"/>
        <v>0.1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 t="shared" si="2"/>
        <v>33</v>
      </c>
      <c r="B38" s="90" t="s">
        <v>6</v>
      </c>
      <c r="C38" s="89">
        <v>1</v>
      </c>
      <c r="D38" s="88">
        <v>1</v>
      </c>
      <c r="E38" s="87">
        <v>2</v>
      </c>
      <c r="F38" s="52">
        <f t="shared" si="3"/>
        <v>0.1</v>
      </c>
      <c r="G38" s="56"/>
      <c r="H38" s="28"/>
      <c r="J38" s="31"/>
      <c r="K38" s="31"/>
      <c r="L38" s="31"/>
      <c r="M38" s="32"/>
    </row>
    <row r="39" spans="1:13" ht="20.100000000000001" customHeight="1" x14ac:dyDescent="0.15">
      <c r="A39" s="58">
        <f>RANK(E40,$E$6:$E$40)</f>
        <v>33</v>
      </c>
      <c r="B39" s="90" t="s">
        <v>60</v>
      </c>
      <c r="C39" s="89">
        <v>2</v>
      </c>
      <c r="D39" s="88"/>
      <c r="E39" s="87">
        <v>2</v>
      </c>
      <c r="F39" s="52">
        <f t="shared" si="3"/>
        <v>0.1</v>
      </c>
      <c r="G39" s="56"/>
      <c r="H39" s="28"/>
      <c r="J39" s="31"/>
      <c r="K39" s="31"/>
      <c r="L39" s="31"/>
      <c r="M39" s="32"/>
    </row>
    <row r="40" spans="1:13" ht="24" customHeight="1" x14ac:dyDescent="0.15">
      <c r="A40" s="58"/>
      <c r="B40" s="90" t="s">
        <v>59</v>
      </c>
      <c r="C40" s="89">
        <v>1</v>
      </c>
      <c r="D40" s="88">
        <v>1</v>
      </c>
      <c r="E40" s="87">
        <v>2</v>
      </c>
      <c r="F40" s="52">
        <f t="shared" si="3"/>
        <v>0.1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25</v>
      </c>
      <c r="C41" s="89"/>
      <c r="D41" s="88">
        <v>2</v>
      </c>
      <c r="E41" s="87">
        <v>2</v>
      </c>
      <c r="F41" s="52">
        <f t="shared" si="3"/>
        <v>0.1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53</v>
      </c>
      <c r="C42" s="89">
        <v>2</v>
      </c>
      <c r="D42" s="88"/>
      <c r="E42" s="87">
        <v>2</v>
      </c>
      <c r="F42" s="52">
        <f t="shared" si="3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54</v>
      </c>
      <c r="C43" s="89">
        <v>2</v>
      </c>
      <c r="D43" s="88"/>
      <c r="E43" s="87">
        <v>2</v>
      </c>
      <c r="F43" s="52">
        <f t="shared" si="3"/>
        <v>0.1</v>
      </c>
      <c r="G43" s="56"/>
      <c r="H43" s="28"/>
      <c r="J43" s="31"/>
      <c r="K43" s="31"/>
      <c r="L43" s="31"/>
      <c r="M43" s="32"/>
    </row>
    <row r="44" spans="1:13" ht="25.5" customHeight="1" x14ac:dyDescent="0.15">
      <c r="A44" s="58"/>
      <c r="B44" s="90" t="s">
        <v>55</v>
      </c>
      <c r="C44" s="89">
        <v>2</v>
      </c>
      <c r="D44" s="88"/>
      <c r="E44" s="87">
        <v>2</v>
      </c>
      <c r="F44" s="52">
        <f t="shared" si="3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52</v>
      </c>
      <c r="C45" s="89">
        <v>2</v>
      </c>
      <c r="D45" s="88"/>
      <c r="E45" s="87">
        <v>2</v>
      </c>
      <c r="F45" s="52">
        <f t="shared" si="3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77</v>
      </c>
      <c r="C46" s="89">
        <v>2</v>
      </c>
      <c r="D46" s="88"/>
      <c r="E46" s="87">
        <v>2</v>
      </c>
      <c r="F46" s="52">
        <f t="shared" si="3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10</v>
      </c>
      <c r="C47" s="89">
        <v>1</v>
      </c>
      <c r="D47" s="88">
        <v>1</v>
      </c>
      <c r="E47" s="87">
        <v>2</v>
      </c>
      <c r="F47" s="52">
        <f t="shared" si="3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76</v>
      </c>
      <c r="C48" s="89">
        <v>1</v>
      </c>
      <c r="D48" s="88"/>
      <c r="E48" s="87">
        <v>1</v>
      </c>
      <c r="F48" s="52">
        <f t="shared" si="3"/>
        <v>0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66</v>
      </c>
      <c r="C49" s="89">
        <v>1</v>
      </c>
      <c r="D49" s="88"/>
      <c r="E49" s="87">
        <v>1</v>
      </c>
      <c r="F49" s="52">
        <f t="shared" si="3"/>
        <v>0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133</v>
      </c>
      <c r="C50" s="89"/>
      <c r="D50" s="88">
        <v>1</v>
      </c>
      <c r="E50" s="87">
        <v>1</v>
      </c>
      <c r="F50" s="52">
        <f t="shared" si="3"/>
        <v>0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64</v>
      </c>
      <c r="C51" s="89">
        <v>1</v>
      </c>
      <c r="D51" s="88"/>
      <c r="E51" s="87">
        <v>1</v>
      </c>
      <c r="F51" s="52">
        <f t="shared" si="3"/>
        <v>0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42</v>
      </c>
      <c r="C52" s="89"/>
      <c r="D52" s="88">
        <v>1</v>
      </c>
      <c r="E52" s="87">
        <v>1</v>
      </c>
      <c r="F52" s="52">
        <f t="shared" si="3"/>
        <v>0</v>
      </c>
      <c r="G52" s="56"/>
      <c r="H52" s="28"/>
      <c r="J52" s="31"/>
      <c r="K52" s="31"/>
      <c r="L52" s="31"/>
      <c r="M52" s="32"/>
    </row>
    <row r="53" spans="1:29" ht="16.5" x14ac:dyDescent="0.15">
      <c r="A53" s="58"/>
      <c r="B53" s="90" t="s">
        <v>39</v>
      </c>
      <c r="C53" s="89"/>
      <c r="D53" s="88">
        <v>1</v>
      </c>
      <c r="E53" s="87">
        <v>1</v>
      </c>
      <c r="F53" s="52">
        <f t="shared" si="3"/>
        <v>0</v>
      </c>
      <c r="G53" s="56"/>
      <c r="H53" s="28"/>
      <c r="J53" s="31"/>
      <c r="K53" s="31"/>
      <c r="L53" s="31"/>
      <c r="M53" s="32"/>
    </row>
    <row r="54" spans="1:29" ht="20.100000000000001" customHeight="1" x14ac:dyDescent="0.15">
      <c r="A54" s="41"/>
      <c r="B54" s="90" t="s">
        <v>45</v>
      </c>
      <c r="C54" s="89"/>
      <c r="D54" s="88">
        <v>1</v>
      </c>
      <c r="E54" s="87">
        <v>1</v>
      </c>
      <c r="F54" s="52">
        <f t="shared" si="3"/>
        <v>0</v>
      </c>
      <c r="G54" s="56"/>
      <c r="H54" s="28"/>
      <c r="I54" s="33" t="s">
        <v>19</v>
      </c>
      <c r="J54" s="31"/>
      <c r="K54" s="31"/>
      <c r="L54" s="31"/>
      <c r="M54" s="32"/>
    </row>
    <row r="55" spans="1:29" ht="18" customHeight="1" x14ac:dyDescent="0.15">
      <c r="A55" s="38"/>
      <c r="B55" s="90" t="s">
        <v>87</v>
      </c>
      <c r="C55" s="89">
        <v>1</v>
      </c>
      <c r="D55" s="88"/>
      <c r="E55" s="87">
        <v>1</v>
      </c>
      <c r="F55" s="52">
        <f t="shared" si="3"/>
        <v>0</v>
      </c>
      <c r="G55" s="41"/>
      <c r="H55" s="28"/>
      <c r="I55" s="36" t="s">
        <v>21</v>
      </c>
      <c r="J55" s="34"/>
      <c r="K55" s="34"/>
      <c r="L55" s="34"/>
      <c r="M55" s="34"/>
    </row>
    <row r="56" spans="1:29" ht="18" customHeight="1" x14ac:dyDescent="0.15">
      <c r="A56" s="38"/>
      <c r="B56" s="90" t="s">
        <v>38</v>
      </c>
      <c r="C56" s="89">
        <v>1</v>
      </c>
      <c r="D56" s="88"/>
      <c r="E56" s="87">
        <v>1</v>
      </c>
      <c r="F56" s="52">
        <f t="shared" si="3"/>
        <v>0</v>
      </c>
      <c r="G56" s="41"/>
      <c r="H56" s="28"/>
      <c r="I56" s="36"/>
      <c r="J56" s="34"/>
      <c r="K56" s="34"/>
      <c r="L56" s="34"/>
      <c r="M56" s="34"/>
    </row>
    <row r="57" spans="1:29" ht="18" customHeight="1" x14ac:dyDescent="0.15">
      <c r="A57" s="38"/>
      <c r="B57" s="90" t="s">
        <v>49</v>
      </c>
      <c r="C57" s="89"/>
      <c r="D57" s="88">
        <v>1</v>
      </c>
      <c r="E57" s="87">
        <v>1</v>
      </c>
      <c r="F57" s="52">
        <f t="shared" si="3"/>
        <v>0</v>
      </c>
      <c r="G57" s="38"/>
      <c r="H57" s="28"/>
      <c r="I57" s="36" t="s">
        <v>134</v>
      </c>
      <c r="J57" s="34"/>
      <c r="K57" s="34"/>
      <c r="L57" s="34"/>
      <c r="M57" s="34"/>
    </row>
    <row r="58" spans="1:29" ht="18" customHeight="1" x14ac:dyDescent="0.15">
      <c r="A58" s="38"/>
      <c r="B58" s="90" t="s">
        <v>51</v>
      </c>
      <c r="C58" s="89"/>
      <c r="D58" s="88">
        <v>1</v>
      </c>
      <c r="E58" s="87">
        <v>1</v>
      </c>
      <c r="F58" s="52">
        <f t="shared" si="3"/>
        <v>0</v>
      </c>
      <c r="G58" s="38"/>
      <c r="H58" s="28"/>
      <c r="V58" s="39"/>
      <c r="W58" s="39"/>
      <c r="X58" s="39"/>
      <c r="Y58" s="39"/>
      <c r="Z58" s="39"/>
      <c r="AA58" s="39"/>
      <c r="AB58" s="39"/>
      <c r="AC58" s="39"/>
    </row>
    <row r="59" spans="1:29" ht="18" customHeight="1" x14ac:dyDescent="0.15">
      <c r="A59" s="38"/>
      <c r="B59" s="90" t="s">
        <v>57</v>
      </c>
      <c r="C59" s="89">
        <v>1</v>
      </c>
      <c r="D59" s="88"/>
      <c r="E59" s="87">
        <v>1</v>
      </c>
      <c r="F59" s="52">
        <f t="shared" si="3"/>
        <v>0</v>
      </c>
      <c r="G59" s="38"/>
      <c r="H59" s="28"/>
      <c r="Q59" s="39"/>
      <c r="R59" s="39"/>
      <c r="S59" s="39"/>
      <c r="T59" s="39"/>
      <c r="U59" s="39"/>
    </row>
    <row r="60" spans="1:29" ht="18" customHeight="1" x14ac:dyDescent="0.15">
      <c r="A60" s="41"/>
      <c r="B60" s="90" t="s">
        <v>69</v>
      </c>
      <c r="C60" s="89">
        <v>1</v>
      </c>
      <c r="D60" s="88"/>
      <c r="E60" s="87">
        <v>1</v>
      </c>
      <c r="F60" s="52">
        <f t="shared" si="3"/>
        <v>0</v>
      </c>
      <c r="G60" s="38"/>
      <c r="H60" s="28"/>
    </row>
    <row r="61" spans="1:29" ht="15.75" customHeight="1" x14ac:dyDescent="0.15">
      <c r="B61" s="90" t="s">
        <v>128</v>
      </c>
      <c r="C61" s="89">
        <v>1</v>
      </c>
      <c r="D61" s="88"/>
      <c r="E61" s="87">
        <v>1</v>
      </c>
      <c r="F61" s="52">
        <f t="shared" si="3"/>
        <v>0</v>
      </c>
      <c r="H61" s="43"/>
      <c r="N61" s="43"/>
      <c r="O61" s="43"/>
      <c r="P61" s="43"/>
      <c r="Q61" s="43"/>
    </row>
    <row r="62" spans="1:29" ht="15.75" x14ac:dyDescent="0.15">
      <c r="B62" s="86" t="s">
        <v>62</v>
      </c>
      <c r="C62" s="85">
        <v>1547</v>
      </c>
      <c r="D62" s="84">
        <v>774</v>
      </c>
      <c r="E62" s="83">
        <v>2321</v>
      </c>
      <c r="F62" s="52">
        <f>SUM(F6:F61)</f>
        <v>98.699999999999918</v>
      </c>
    </row>
    <row r="63" spans="1:29" ht="15.75" x14ac:dyDescent="0.15">
      <c r="B63" s="23"/>
      <c r="C63" s="37"/>
      <c r="D63" s="37"/>
      <c r="E63" s="17"/>
      <c r="F63" s="38"/>
      <c r="I63" s="43"/>
      <c r="J63" s="43"/>
      <c r="K63" s="43"/>
      <c r="L63" s="43"/>
      <c r="M63" s="43"/>
    </row>
    <row r="64" spans="1:29" ht="15.75" x14ac:dyDescent="0.15">
      <c r="B64" s="40"/>
      <c r="C64" s="37"/>
      <c r="D64" s="37"/>
      <c r="E64" s="17"/>
      <c r="F64" s="38"/>
    </row>
    <row r="65" spans="2:11" ht="15.75" x14ac:dyDescent="0.15">
      <c r="B65" s="40"/>
      <c r="C65" s="37"/>
      <c r="D65" s="37"/>
      <c r="E65" s="37"/>
      <c r="F65" s="41"/>
    </row>
    <row r="66" spans="2:11" x14ac:dyDescent="0.15">
      <c r="C66" s="43"/>
      <c r="D66" s="43"/>
      <c r="E66" s="43"/>
      <c r="F66" s="43"/>
    </row>
    <row r="71" spans="2:11" x14ac:dyDescent="0.15">
      <c r="K71" s="45"/>
    </row>
    <row r="73" spans="2:11" x14ac:dyDescent="0.15">
      <c r="E73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7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tabSelected="1" view="pageBreakPreview" topLeftCell="B1" zoomScale="85" zoomScaleNormal="85" zoomScaleSheetLayoutView="85" workbookViewId="0">
      <selection activeCell="I1" sqref="I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135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136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17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14" si="0">RANK(E6,$E$6:$E$40)</f>
        <v>1</v>
      </c>
      <c r="B6" s="94" t="s">
        <v>32</v>
      </c>
      <c r="C6" s="93">
        <v>600</v>
      </c>
      <c r="D6" s="92">
        <v>186</v>
      </c>
      <c r="E6" s="91">
        <v>786</v>
      </c>
      <c r="F6" s="52">
        <f t="shared" ref="F6:F59" si="1">ROUND(E6/$E$60,3)*100</f>
        <v>32.5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24</v>
      </c>
      <c r="C7" s="89">
        <v>268</v>
      </c>
      <c r="D7" s="88">
        <v>190</v>
      </c>
      <c r="E7" s="87">
        <v>458</v>
      </c>
      <c r="F7" s="52">
        <f t="shared" si="1"/>
        <v>18.899999999999999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378</v>
      </c>
      <c r="D8" s="88">
        <v>62</v>
      </c>
      <c r="E8" s="87">
        <v>440</v>
      </c>
      <c r="F8" s="52">
        <f t="shared" si="1"/>
        <v>18.2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80</v>
      </c>
      <c r="D9" s="88">
        <v>92</v>
      </c>
      <c r="E9" s="87">
        <v>172</v>
      </c>
      <c r="F9" s="52">
        <f t="shared" si="1"/>
        <v>7.1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33</v>
      </c>
      <c r="D10" s="88">
        <v>113</v>
      </c>
      <c r="E10" s="87">
        <v>146</v>
      </c>
      <c r="F10" s="52">
        <f t="shared" si="1"/>
        <v>6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43</v>
      </c>
      <c r="D11" s="88">
        <v>60</v>
      </c>
      <c r="E11" s="87">
        <v>103</v>
      </c>
      <c r="F11" s="52">
        <f t="shared" si="1"/>
        <v>4.3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27</v>
      </c>
      <c r="D12" s="88">
        <v>8</v>
      </c>
      <c r="E12" s="87">
        <v>35</v>
      </c>
      <c r="F12" s="52">
        <f t="shared" si="1"/>
        <v>1.4000000000000001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5</v>
      </c>
      <c r="C13" s="89">
        <v>15</v>
      </c>
      <c r="D13" s="88">
        <v>10</v>
      </c>
      <c r="E13" s="87">
        <v>25</v>
      </c>
      <c r="F13" s="52">
        <f t="shared" si="1"/>
        <v>1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30</v>
      </c>
      <c r="C14" s="89">
        <v>15</v>
      </c>
      <c r="D14" s="88">
        <v>8</v>
      </c>
      <c r="E14" s="87">
        <v>23</v>
      </c>
      <c r="F14" s="52">
        <f t="shared" si="1"/>
        <v>0.89999999999999991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/>
      <c r="B15" s="90" t="s">
        <v>26</v>
      </c>
      <c r="C15" s="89">
        <v>15</v>
      </c>
      <c r="D15" s="88">
        <v>6</v>
      </c>
      <c r="E15" s="87">
        <v>21</v>
      </c>
      <c r="F15" s="52">
        <f t="shared" si="1"/>
        <v>0.89999999999999991</v>
      </c>
      <c r="G15" s="38"/>
      <c r="H15" s="28"/>
      <c r="I15" s="29"/>
      <c r="J15" s="24"/>
      <c r="K15" s="24"/>
      <c r="L15" s="24"/>
      <c r="M15" s="30"/>
    </row>
    <row r="16" spans="1:35" ht="20.100000000000001" customHeight="1" x14ac:dyDescent="0.15">
      <c r="A16" s="58">
        <f t="shared" ref="A16:A38" si="2">RANK(E16,$E$6:$E$40)</f>
        <v>11</v>
      </c>
      <c r="B16" s="90" t="s">
        <v>4</v>
      </c>
      <c r="C16" s="89">
        <v>14</v>
      </c>
      <c r="D16" s="88">
        <v>5</v>
      </c>
      <c r="E16" s="87">
        <v>19</v>
      </c>
      <c r="F16" s="52">
        <f t="shared" si="1"/>
        <v>0.8</v>
      </c>
      <c r="G16" s="38"/>
      <c r="H16" s="28"/>
      <c r="I16" s="29"/>
      <c r="J16" s="24"/>
      <c r="K16" s="24"/>
      <c r="L16" s="24"/>
      <c r="M16" s="30"/>
      <c r="N16" s="15"/>
    </row>
    <row r="17" spans="1:19" ht="20.100000000000001" customHeight="1" thickBot="1" x14ac:dyDescent="0.2">
      <c r="A17" s="58">
        <f t="shared" si="2"/>
        <v>12</v>
      </c>
      <c r="B17" s="90" t="s">
        <v>34</v>
      </c>
      <c r="C17" s="89">
        <v>16</v>
      </c>
      <c r="D17" s="88">
        <v>1</v>
      </c>
      <c r="E17" s="87">
        <v>17</v>
      </c>
      <c r="F17" s="52">
        <f t="shared" si="1"/>
        <v>0.70000000000000007</v>
      </c>
      <c r="G17" s="38"/>
      <c r="H17" s="59" t="s">
        <v>137</v>
      </c>
      <c r="I17" s="12" t="s">
        <v>13</v>
      </c>
      <c r="J17" s="13" t="s">
        <v>14</v>
      </c>
      <c r="K17" s="13" t="s">
        <v>15</v>
      </c>
      <c r="L17" s="12" t="s">
        <v>16</v>
      </c>
      <c r="M17" s="14" t="s">
        <v>138</v>
      </c>
      <c r="N17" s="22"/>
      <c r="O17" s="4"/>
      <c r="P17" s="7"/>
    </row>
    <row r="18" spans="1:19" ht="20.100000000000001" customHeight="1" thickTop="1" x14ac:dyDescent="0.15">
      <c r="A18" s="58">
        <f t="shared" si="2"/>
        <v>13</v>
      </c>
      <c r="B18" s="90" t="s">
        <v>2</v>
      </c>
      <c r="C18" s="89">
        <v>13</v>
      </c>
      <c r="D18" s="88">
        <v>3</v>
      </c>
      <c r="E18" s="87">
        <v>16</v>
      </c>
      <c r="F18" s="52">
        <f t="shared" si="1"/>
        <v>0.70000000000000007</v>
      </c>
      <c r="G18" s="38"/>
      <c r="H18" s="60">
        <v>1</v>
      </c>
      <c r="I18" s="19" t="str">
        <f t="shared" ref="I18:K26" si="3">B6</f>
        <v>ミャンマー</v>
      </c>
      <c r="J18" s="20">
        <f t="shared" si="3"/>
        <v>600</v>
      </c>
      <c r="K18" s="20">
        <f t="shared" si="3"/>
        <v>186</v>
      </c>
      <c r="L18" s="20">
        <f t="shared" ref="L18:L26" si="4">J18+K18</f>
        <v>786</v>
      </c>
      <c r="M18" s="65">
        <f t="shared" ref="M18:M28" si="5">ROUND(L18/$E$60,3)*100</f>
        <v>32.5</v>
      </c>
      <c r="N18" s="22"/>
      <c r="O18" s="17"/>
      <c r="P18" s="7"/>
    </row>
    <row r="19" spans="1:19" ht="20.100000000000001" customHeight="1" x14ac:dyDescent="0.15">
      <c r="A19" s="58">
        <f t="shared" si="2"/>
        <v>14</v>
      </c>
      <c r="B19" s="90" t="s">
        <v>37</v>
      </c>
      <c r="C19" s="89">
        <v>14</v>
      </c>
      <c r="D19" s="88">
        <v>1</v>
      </c>
      <c r="E19" s="87">
        <v>15</v>
      </c>
      <c r="F19" s="52">
        <f t="shared" si="1"/>
        <v>0.6</v>
      </c>
      <c r="G19" s="38"/>
      <c r="H19" s="60">
        <v>2</v>
      </c>
      <c r="I19" s="19" t="str">
        <f t="shared" si="3"/>
        <v>ベトナム</v>
      </c>
      <c r="J19" s="20">
        <f t="shared" si="3"/>
        <v>268</v>
      </c>
      <c r="K19" s="20">
        <f t="shared" si="3"/>
        <v>190</v>
      </c>
      <c r="L19" s="20">
        <f t="shared" si="4"/>
        <v>458</v>
      </c>
      <c r="M19" s="21">
        <f t="shared" si="5"/>
        <v>18.899999999999999</v>
      </c>
      <c r="N19" s="22"/>
      <c r="O19" s="7"/>
      <c r="P19" s="4"/>
      <c r="Q19" s="34"/>
      <c r="R19" s="35"/>
      <c r="S19" s="35"/>
    </row>
    <row r="20" spans="1:19" ht="20.100000000000001" customHeight="1" x14ac:dyDescent="0.15">
      <c r="A20" s="58">
        <f t="shared" si="2"/>
        <v>15</v>
      </c>
      <c r="B20" s="90" t="s">
        <v>63</v>
      </c>
      <c r="C20" s="89">
        <v>9</v>
      </c>
      <c r="D20" s="88">
        <v>4</v>
      </c>
      <c r="E20" s="87">
        <v>13</v>
      </c>
      <c r="F20" s="52">
        <f t="shared" si="1"/>
        <v>0.5</v>
      </c>
      <c r="G20" s="38"/>
      <c r="H20" s="60">
        <v>3</v>
      </c>
      <c r="I20" s="19" t="str">
        <f t="shared" si="3"/>
        <v>インドネシア</v>
      </c>
      <c r="J20" s="20">
        <f t="shared" si="3"/>
        <v>378</v>
      </c>
      <c r="K20" s="20">
        <f t="shared" si="3"/>
        <v>62</v>
      </c>
      <c r="L20" s="20">
        <f>J20+K20</f>
        <v>440</v>
      </c>
      <c r="M20" s="66">
        <f t="shared" si="5"/>
        <v>18.2</v>
      </c>
      <c r="N20" s="22"/>
      <c r="O20" s="7"/>
      <c r="P20" s="7"/>
    </row>
    <row r="21" spans="1:19" ht="20.100000000000001" customHeight="1" x14ac:dyDescent="0.15">
      <c r="A21" s="58">
        <f t="shared" si="2"/>
        <v>15</v>
      </c>
      <c r="B21" s="90" t="s">
        <v>41</v>
      </c>
      <c r="C21" s="89">
        <v>10</v>
      </c>
      <c r="D21" s="88">
        <v>3</v>
      </c>
      <c r="E21" s="87">
        <v>13</v>
      </c>
      <c r="F21" s="52">
        <f t="shared" si="1"/>
        <v>0.5</v>
      </c>
      <c r="G21" s="38"/>
      <c r="H21" s="60">
        <v>4</v>
      </c>
      <c r="I21" s="19" t="str">
        <f t="shared" si="3"/>
        <v>韓国</v>
      </c>
      <c r="J21" s="20">
        <f t="shared" si="3"/>
        <v>80</v>
      </c>
      <c r="K21" s="20">
        <f t="shared" si="3"/>
        <v>92</v>
      </c>
      <c r="L21" s="20">
        <f t="shared" si="4"/>
        <v>172</v>
      </c>
      <c r="M21" s="66">
        <f t="shared" si="5"/>
        <v>7.1</v>
      </c>
      <c r="N21" s="22"/>
      <c r="O21" s="7"/>
      <c r="P21" s="7"/>
    </row>
    <row r="22" spans="1:19" ht="20.100000000000001" customHeight="1" x14ac:dyDescent="0.15">
      <c r="A22" s="58">
        <f t="shared" si="2"/>
        <v>17</v>
      </c>
      <c r="B22" s="90" t="s">
        <v>46</v>
      </c>
      <c r="C22" s="89">
        <v>11</v>
      </c>
      <c r="D22" s="88">
        <v>1</v>
      </c>
      <c r="E22" s="87">
        <v>12</v>
      </c>
      <c r="F22" s="52">
        <f t="shared" si="1"/>
        <v>0.5</v>
      </c>
      <c r="G22" s="38"/>
      <c r="H22" s="60">
        <v>5</v>
      </c>
      <c r="I22" s="19" t="str">
        <f t="shared" si="3"/>
        <v>フィリピン</v>
      </c>
      <c r="J22" s="20">
        <f t="shared" si="3"/>
        <v>33</v>
      </c>
      <c r="K22" s="20">
        <f t="shared" si="3"/>
        <v>113</v>
      </c>
      <c r="L22" s="20">
        <f>J22+K22</f>
        <v>146</v>
      </c>
      <c r="M22" s="21">
        <f t="shared" si="5"/>
        <v>6</v>
      </c>
      <c r="O22" s="7"/>
      <c r="P22" s="7"/>
    </row>
    <row r="23" spans="1:19" ht="20.100000000000001" customHeight="1" x14ac:dyDescent="0.15">
      <c r="A23" s="58">
        <f t="shared" si="2"/>
        <v>18</v>
      </c>
      <c r="B23" s="90" t="s">
        <v>43</v>
      </c>
      <c r="C23" s="89">
        <v>11</v>
      </c>
      <c r="D23" s="88"/>
      <c r="E23" s="87">
        <v>11</v>
      </c>
      <c r="F23" s="52">
        <f t="shared" si="1"/>
        <v>0.5</v>
      </c>
      <c r="G23" s="38"/>
      <c r="H23" s="60">
        <v>6</v>
      </c>
      <c r="I23" s="19" t="str">
        <f t="shared" si="3"/>
        <v>中国</v>
      </c>
      <c r="J23" s="20">
        <f t="shared" si="3"/>
        <v>43</v>
      </c>
      <c r="K23" s="20">
        <f t="shared" si="3"/>
        <v>60</v>
      </c>
      <c r="L23" s="20">
        <f t="shared" si="4"/>
        <v>103</v>
      </c>
      <c r="M23" s="27">
        <f t="shared" si="5"/>
        <v>4.3</v>
      </c>
      <c r="O23" s="7"/>
      <c r="P23" s="7"/>
    </row>
    <row r="24" spans="1:19" ht="20.100000000000001" customHeight="1" x14ac:dyDescent="0.15">
      <c r="A24" s="58">
        <f t="shared" si="2"/>
        <v>19</v>
      </c>
      <c r="B24" s="90" t="s">
        <v>33</v>
      </c>
      <c r="C24" s="89">
        <v>5</v>
      </c>
      <c r="D24" s="88">
        <v>4</v>
      </c>
      <c r="E24" s="87">
        <v>9</v>
      </c>
      <c r="F24" s="52">
        <f t="shared" si="1"/>
        <v>0.4</v>
      </c>
      <c r="G24" s="38"/>
      <c r="H24" s="60">
        <v>7</v>
      </c>
      <c r="I24" s="19" t="str">
        <f t="shared" si="3"/>
        <v>ネパール</v>
      </c>
      <c r="J24" s="20">
        <f t="shared" si="3"/>
        <v>27</v>
      </c>
      <c r="K24" s="20">
        <f t="shared" si="3"/>
        <v>8</v>
      </c>
      <c r="L24" s="20">
        <f t="shared" si="4"/>
        <v>35</v>
      </c>
      <c r="M24" s="66">
        <f t="shared" si="5"/>
        <v>1.4000000000000001</v>
      </c>
      <c r="O24" s="7"/>
      <c r="P24" s="7"/>
    </row>
    <row r="25" spans="1:19" ht="20.100000000000001" customHeight="1" x14ac:dyDescent="0.15">
      <c r="A25" s="58">
        <f t="shared" si="2"/>
        <v>20</v>
      </c>
      <c r="B25" s="90" t="s">
        <v>8</v>
      </c>
      <c r="C25" s="89">
        <v>5</v>
      </c>
      <c r="D25" s="88">
        <v>3</v>
      </c>
      <c r="E25" s="87">
        <v>8</v>
      </c>
      <c r="F25" s="52">
        <f t="shared" si="1"/>
        <v>0.3</v>
      </c>
      <c r="G25" s="38"/>
      <c r="H25" s="60">
        <v>8</v>
      </c>
      <c r="I25" s="19" t="str">
        <f t="shared" si="3"/>
        <v>ブラジル</v>
      </c>
      <c r="J25" s="20">
        <f t="shared" si="3"/>
        <v>15</v>
      </c>
      <c r="K25" s="20">
        <f t="shared" si="3"/>
        <v>10</v>
      </c>
      <c r="L25" s="20">
        <f t="shared" si="4"/>
        <v>25</v>
      </c>
      <c r="M25" s="66">
        <f t="shared" si="5"/>
        <v>1</v>
      </c>
      <c r="O25" s="7"/>
      <c r="P25" s="7"/>
    </row>
    <row r="26" spans="1:19" ht="20.100000000000001" customHeight="1" x14ac:dyDescent="0.15">
      <c r="A26" s="58">
        <f t="shared" si="2"/>
        <v>21</v>
      </c>
      <c r="B26" s="90" t="s">
        <v>3</v>
      </c>
      <c r="C26" s="89">
        <v>5</v>
      </c>
      <c r="D26" s="88">
        <v>2</v>
      </c>
      <c r="E26" s="87">
        <v>7</v>
      </c>
      <c r="F26" s="52">
        <f t="shared" si="1"/>
        <v>0.3</v>
      </c>
      <c r="G26" s="38"/>
      <c r="H26" s="61"/>
      <c r="I26" s="19" t="str">
        <f t="shared" si="3"/>
        <v>アフガニスタン</v>
      </c>
      <c r="J26" s="20">
        <f t="shared" si="3"/>
        <v>15</v>
      </c>
      <c r="K26" s="20">
        <f t="shared" si="3"/>
        <v>8</v>
      </c>
      <c r="L26" s="20">
        <f t="shared" si="4"/>
        <v>23</v>
      </c>
      <c r="M26" s="27">
        <f t="shared" si="5"/>
        <v>0.89999999999999991</v>
      </c>
      <c r="O26" s="7"/>
      <c r="P26" s="7"/>
    </row>
    <row r="27" spans="1:19" ht="20.100000000000001" customHeight="1" x14ac:dyDescent="0.15">
      <c r="A27" s="58">
        <f t="shared" si="2"/>
        <v>22</v>
      </c>
      <c r="B27" s="90" t="s">
        <v>61</v>
      </c>
      <c r="C27" s="89">
        <v>3</v>
      </c>
      <c r="D27" s="88">
        <v>3</v>
      </c>
      <c r="E27" s="87">
        <v>6</v>
      </c>
      <c r="F27" s="52">
        <f t="shared" si="1"/>
        <v>0.2</v>
      </c>
      <c r="G27" s="38"/>
      <c r="H27" s="57"/>
      <c r="I27" s="47" t="s">
        <v>31</v>
      </c>
      <c r="J27" s="48">
        <f>C60-SUM(J18:J26)</f>
        <v>177</v>
      </c>
      <c r="K27" s="48">
        <f>D60-SUM(K18:K26)</f>
        <v>57</v>
      </c>
      <c r="L27" s="46">
        <f>SUM(J27:K27)</f>
        <v>234</v>
      </c>
      <c r="M27" s="64">
        <f t="shared" si="5"/>
        <v>9.7000000000000011</v>
      </c>
      <c r="O27" s="7"/>
      <c r="P27" s="7"/>
    </row>
    <row r="28" spans="1:19" ht="20.100000000000001" customHeight="1" x14ac:dyDescent="0.15">
      <c r="A28" s="58">
        <f t="shared" si="2"/>
        <v>23</v>
      </c>
      <c r="B28" s="90" t="s">
        <v>115</v>
      </c>
      <c r="C28" s="89">
        <v>3</v>
      </c>
      <c r="D28" s="88">
        <v>2</v>
      </c>
      <c r="E28" s="87">
        <v>5</v>
      </c>
      <c r="F28" s="52">
        <f t="shared" si="1"/>
        <v>0.2</v>
      </c>
      <c r="G28" s="56"/>
      <c r="H28" s="28"/>
      <c r="J28" s="31">
        <f>SUM(J18:J27)</f>
        <v>1636</v>
      </c>
      <c r="K28" s="31">
        <f>SUM(K18:K27)</f>
        <v>786</v>
      </c>
      <c r="L28" s="67">
        <f>SUM(L18:L27)</f>
        <v>2422</v>
      </c>
      <c r="M28" s="68">
        <f t="shared" si="5"/>
        <v>100</v>
      </c>
      <c r="N28" s="7"/>
      <c r="O28" s="7"/>
      <c r="P28" s="7"/>
    </row>
    <row r="29" spans="1:19" ht="20.100000000000001" customHeight="1" x14ac:dyDescent="0.15">
      <c r="A29" s="58">
        <f t="shared" si="2"/>
        <v>23</v>
      </c>
      <c r="B29" s="90" t="s">
        <v>48</v>
      </c>
      <c r="C29" s="89">
        <v>5</v>
      </c>
      <c r="D29" s="88"/>
      <c r="E29" s="87">
        <v>5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2"/>
        <v>25</v>
      </c>
      <c r="B30" s="90" t="s">
        <v>35</v>
      </c>
      <c r="C30" s="89">
        <v>2</v>
      </c>
      <c r="D30" s="88">
        <v>2</v>
      </c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2"/>
        <v>25</v>
      </c>
      <c r="B31" s="90" t="s">
        <v>56</v>
      </c>
      <c r="C31" s="89">
        <v>2</v>
      </c>
      <c r="D31" s="88">
        <v>2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2"/>
        <v>25</v>
      </c>
      <c r="B32" s="90" t="s">
        <v>44</v>
      </c>
      <c r="C32" s="89">
        <v>4</v>
      </c>
      <c r="D32" s="88"/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2"/>
        <v>28</v>
      </c>
      <c r="B33" s="90" t="s">
        <v>65</v>
      </c>
      <c r="C33" s="89">
        <v>2</v>
      </c>
      <c r="D33" s="88">
        <v>1</v>
      </c>
      <c r="E33" s="87">
        <v>3</v>
      </c>
      <c r="F33" s="52">
        <f t="shared" si="1"/>
        <v>0.1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2"/>
        <v>28</v>
      </c>
      <c r="B34" s="90" t="s">
        <v>9</v>
      </c>
      <c r="C34" s="89">
        <v>1</v>
      </c>
      <c r="D34" s="88">
        <v>2</v>
      </c>
      <c r="E34" s="87">
        <v>3</v>
      </c>
      <c r="F34" s="52">
        <f t="shared" si="1"/>
        <v>0.1</v>
      </c>
      <c r="G34" s="56"/>
      <c r="H34" s="28"/>
      <c r="J34" s="31"/>
      <c r="K34" s="31"/>
      <c r="L34" s="31"/>
      <c r="M34" s="32"/>
    </row>
    <row r="35" spans="1:13" ht="20.100000000000001" customHeight="1" x14ac:dyDescent="0.15">
      <c r="A35" s="58">
        <f t="shared" si="2"/>
        <v>28</v>
      </c>
      <c r="B35" s="90" t="s">
        <v>7</v>
      </c>
      <c r="C35" s="89">
        <v>2</v>
      </c>
      <c r="D35" s="88">
        <v>1</v>
      </c>
      <c r="E35" s="87">
        <v>3</v>
      </c>
      <c r="F35" s="52">
        <f t="shared" si="1"/>
        <v>0.1</v>
      </c>
      <c r="G35" s="56"/>
      <c r="H35" s="28"/>
      <c r="J35" s="31"/>
      <c r="K35" s="31"/>
      <c r="L35" s="31"/>
      <c r="M35" s="32"/>
    </row>
    <row r="36" spans="1:13" ht="18.75" customHeight="1" x14ac:dyDescent="0.15">
      <c r="A36" s="58">
        <f t="shared" si="2"/>
        <v>28</v>
      </c>
      <c r="B36" s="90" t="s">
        <v>36</v>
      </c>
      <c r="C36" s="89">
        <v>2</v>
      </c>
      <c r="D36" s="88">
        <v>1</v>
      </c>
      <c r="E36" s="87">
        <v>3</v>
      </c>
      <c r="F36" s="52">
        <f t="shared" si="1"/>
        <v>0.1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2"/>
        <v>28</v>
      </c>
      <c r="B37" s="90" t="s">
        <v>50</v>
      </c>
      <c r="C37" s="89">
        <v>3</v>
      </c>
      <c r="D37" s="88"/>
      <c r="E37" s="87">
        <v>3</v>
      </c>
      <c r="F37" s="52">
        <f t="shared" si="1"/>
        <v>0.1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 t="shared" si="2"/>
        <v>33</v>
      </c>
      <c r="B38" s="90" t="s">
        <v>54</v>
      </c>
      <c r="C38" s="89">
        <v>2</v>
      </c>
      <c r="D38" s="88"/>
      <c r="E38" s="87">
        <v>2</v>
      </c>
      <c r="F38" s="52">
        <f t="shared" si="1"/>
        <v>0.1</v>
      </c>
      <c r="G38" s="56"/>
      <c r="H38" s="28"/>
      <c r="J38" s="31"/>
      <c r="K38" s="31"/>
      <c r="L38" s="31"/>
      <c r="M38" s="32"/>
    </row>
    <row r="39" spans="1:13" ht="20.100000000000001" customHeight="1" x14ac:dyDescent="0.15">
      <c r="A39" s="58">
        <f>RANK(E40,$E$6:$E$40)</f>
        <v>33</v>
      </c>
      <c r="B39" s="90" t="s">
        <v>89</v>
      </c>
      <c r="C39" s="89">
        <v>2</v>
      </c>
      <c r="D39" s="88"/>
      <c r="E39" s="87">
        <v>2</v>
      </c>
      <c r="F39" s="52">
        <f t="shared" si="1"/>
        <v>0.1</v>
      </c>
      <c r="G39" s="56"/>
      <c r="H39" s="28"/>
      <c r="J39" s="31"/>
      <c r="K39" s="31"/>
      <c r="L39" s="31"/>
      <c r="M39" s="32"/>
    </row>
    <row r="40" spans="1:13" ht="24" customHeight="1" x14ac:dyDescent="0.15">
      <c r="A40" s="58"/>
      <c r="B40" s="90" t="s">
        <v>53</v>
      </c>
      <c r="C40" s="89">
        <v>2</v>
      </c>
      <c r="D40" s="88"/>
      <c r="E40" s="87">
        <v>2</v>
      </c>
      <c r="F40" s="52">
        <f t="shared" si="1"/>
        <v>0.1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6</v>
      </c>
      <c r="C41" s="89">
        <v>1</v>
      </c>
      <c r="D41" s="88">
        <v>1</v>
      </c>
      <c r="E41" s="87">
        <v>2</v>
      </c>
      <c r="F41" s="52">
        <f t="shared" si="1"/>
        <v>0.1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25</v>
      </c>
      <c r="C42" s="89"/>
      <c r="D42" s="88">
        <v>2</v>
      </c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10</v>
      </c>
      <c r="C43" s="89">
        <v>1</v>
      </c>
      <c r="D43" s="88">
        <v>1</v>
      </c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25.5" customHeight="1" x14ac:dyDescent="0.15">
      <c r="A44" s="58"/>
      <c r="B44" s="90" t="s">
        <v>60</v>
      </c>
      <c r="C44" s="89">
        <v>2</v>
      </c>
      <c r="D44" s="88"/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52</v>
      </c>
      <c r="C45" s="89">
        <v>2</v>
      </c>
      <c r="D45" s="88"/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69</v>
      </c>
      <c r="C46" s="89">
        <v>1</v>
      </c>
      <c r="D46" s="88"/>
      <c r="E46" s="87">
        <v>1</v>
      </c>
      <c r="F46" s="52">
        <f t="shared" si="1"/>
        <v>0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45</v>
      </c>
      <c r="C47" s="89"/>
      <c r="D47" s="88">
        <v>1</v>
      </c>
      <c r="E47" s="87">
        <v>1</v>
      </c>
      <c r="F47" s="52">
        <f t="shared" si="1"/>
        <v>0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39</v>
      </c>
      <c r="C48" s="89"/>
      <c r="D48" s="88">
        <v>1</v>
      </c>
      <c r="E48" s="87">
        <v>1</v>
      </c>
      <c r="F48" s="52">
        <f t="shared" si="1"/>
        <v>0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51</v>
      </c>
      <c r="C49" s="89"/>
      <c r="D49" s="88">
        <v>1</v>
      </c>
      <c r="E49" s="87">
        <v>1</v>
      </c>
      <c r="F49" s="52">
        <f t="shared" si="1"/>
        <v>0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59</v>
      </c>
      <c r="C50" s="89">
        <v>1</v>
      </c>
      <c r="D50" s="88"/>
      <c r="E50" s="87">
        <v>1</v>
      </c>
      <c r="F50" s="52">
        <f t="shared" si="1"/>
        <v>0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42</v>
      </c>
      <c r="C51" s="89"/>
      <c r="D51" s="88">
        <v>1</v>
      </c>
      <c r="E51" s="87">
        <v>1</v>
      </c>
      <c r="F51" s="52">
        <f t="shared" si="1"/>
        <v>0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133</v>
      </c>
      <c r="C52" s="89"/>
      <c r="D52" s="88">
        <v>1</v>
      </c>
      <c r="E52" s="87">
        <v>1</v>
      </c>
      <c r="F52" s="52">
        <f t="shared" si="1"/>
        <v>0</v>
      </c>
      <c r="G52" s="56"/>
      <c r="H52" s="28"/>
      <c r="J52" s="31"/>
      <c r="K52" s="31"/>
      <c r="L52" s="31"/>
      <c r="M52" s="32"/>
    </row>
    <row r="53" spans="1:29" ht="16.5" x14ac:dyDescent="0.15">
      <c r="A53" s="58"/>
      <c r="B53" s="90" t="s">
        <v>38</v>
      </c>
      <c r="C53" s="89">
        <v>1</v>
      </c>
      <c r="D53" s="88"/>
      <c r="E53" s="87">
        <v>1</v>
      </c>
      <c r="F53" s="52">
        <f t="shared" si="1"/>
        <v>0</v>
      </c>
      <c r="G53" s="56"/>
      <c r="H53" s="28"/>
      <c r="J53" s="31"/>
      <c r="K53" s="31"/>
      <c r="L53" s="31"/>
      <c r="M53" s="32"/>
    </row>
    <row r="54" spans="1:29" ht="20.100000000000001" customHeight="1" x14ac:dyDescent="0.15">
      <c r="A54" s="41"/>
      <c r="B54" s="90" t="s">
        <v>76</v>
      </c>
      <c r="C54" s="89">
        <v>1</v>
      </c>
      <c r="D54" s="88"/>
      <c r="E54" s="87">
        <v>1</v>
      </c>
      <c r="F54" s="52">
        <f t="shared" si="1"/>
        <v>0</v>
      </c>
      <c r="G54" s="56"/>
      <c r="H54" s="28"/>
      <c r="I54" s="33" t="s">
        <v>19</v>
      </c>
      <c r="J54" s="31"/>
      <c r="K54" s="31"/>
      <c r="L54" s="31"/>
      <c r="M54" s="32"/>
    </row>
    <row r="55" spans="1:29" ht="18" customHeight="1" x14ac:dyDescent="0.15">
      <c r="A55" s="38"/>
      <c r="B55" s="90" t="s">
        <v>66</v>
      </c>
      <c r="C55" s="89">
        <v>1</v>
      </c>
      <c r="D55" s="88"/>
      <c r="E55" s="87">
        <v>1</v>
      </c>
      <c r="F55" s="52">
        <f t="shared" si="1"/>
        <v>0</v>
      </c>
      <c r="G55" s="41"/>
      <c r="H55" s="28"/>
      <c r="I55" s="36" t="s">
        <v>21</v>
      </c>
      <c r="J55" s="34"/>
      <c r="K55" s="34"/>
      <c r="L55" s="34"/>
      <c r="M55" s="34"/>
    </row>
    <row r="56" spans="1:29" ht="18" customHeight="1" x14ac:dyDescent="0.15">
      <c r="A56" s="38"/>
      <c r="B56" s="90" t="s">
        <v>64</v>
      </c>
      <c r="C56" s="89">
        <v>1</v>
      </c>
      <c r="D56" s="88"/>
      <c r="E56" s="87">
        <v>1</v>
      </c>
      <c r="F56" s="52">
        <f t="shared" si="1"/>
        <v>0</v>
      </c>
      <c r="G56" s="41"/>
      <c r="H56" s="28"/>
      <c r="I56" s="36"/>
      <c r="J56" s="34"/>
      <c r="K56" s="34"/>
      <c r="L56" s="34"/>
      <c r="M56" s="34"/>
    </row>
    <row r="57" spans="1:29" ht="18" customHeight="1" x14ac:dyDescent="0.15">
      <c r="A57" s="38"/>
      <c r="B57" s="90" t="s">
        <v>49</v>
      </c>
      <c r="C57" s="89"/>
      <c r="D57" s="88">
        <v>1</v>
      </c>
      <c r="E57" s="87">
        <v>1</v>
      </c>
      <c r="F57" s="52">
        <f t="shared" si="1"/>
        <v>0</v>
      </c>
      <c r="G57" s="38"/>
      <c r="H57" s="28"/>
      <c r="I57" s="36" t="s">
        <v>139</v>
      </c>
      <c r="J57" s="34"/>
      <c r="K57" s="34"/>
      <c r="L57" s="34"/>
      <c r="M57" s="34"/>
    </row>
    <row r="58" spans="1:29" ht="18" customHeight="1" x14ac:dyDescent="0.15">
      <c r="A58" s="38"/>
      <c r="B58" s="90" t="s">
        <v>57</v>
      </c>
      <c r="C58" s="89">
        <v>1</v>
      </c>
      <c r="D58" s="88"/>
      <c r="E58" s="87">
        <v>1</v>
      </c>
      <c r="F58" s="52">
        <f t="shared" si="1"/>
        <v>0</v>
      </c>
      <c r="G58" s="38"/>
      <c r="H58" s="28"/>
      <c r="V58" s="39"/>
      <c r="W58" s="39"/>
      <c r="X58" s="39"/>
      <c r="Y58" s="39"/>
      <c r="Z58" s="39"/>
      <c r="AA58" s="39"/>
      <c r="AB58" s="39"/>
      <c r="AC58" s="39"/>
    </row>
    <row r="59" spans="1:29" ht="18" customHeight="1" x14ac:dyDescent="0.15">
      <c r="A59" s="38"/>
      <c r="B59" s="90" t="s">
        <v>128</v>
      </c>
      <c r="C59" s="89">
        <v>1</v>
      </c>
      <c r="D59" s="88"/>
      <c r="E59" s="87">
        <v>1</v>
      </c>
      <c r="F59" s="52">
        <f t="shared" si="1"/>
        <v>0</v>
      </c>
      <c r="G59" s="38"/>
      <c r="H59" s="28"/>
      <c r="Q59" s="39"/>
      <c r="R59" s="39"/>
      <c r="S59" s="39"/>
      <c r="T59" s="39"/>
      <c r="U59" s="39"/>
    </row>
    <row r="60" spans="1:29" ht="15.75" x14ac:dyDescent="0.15">
      <c r="B60" s="86" t="s">
        <v>62</v>
      </c>
      <c r="C60" s="85">
        <v>1636</v>
      </c>
      <c r="D60" s="84">
        <v>786</v>
      </c>
      <c r="E60" s="83">
        <v>2422</v>
      </c>
      <c r="F60" s="52">
        <f>SUM(F6:F59)</f>
        <v>99.499999999999943</v>
      </c>
    </row>
    <row r="61" spans="1:29" ht="15.75" x14ac:dyDescent="0.15">
      <c r="B61" s="23"/>
      <c r="C61" s="37"/>
      <c r="D61" s="37"/>
      <c r="E61" s="17"/>
      <c r="F61" s="38"/>
      <c r="I61" s="43"/>
      <c r="J61" s="43"/>
      <c r="K61" s="43"/>
      <c r="L61" s="43"/>
      <c r="M61" s="43"/>
    </row>
    <row r="62" spans="1:29" ht="15.75" x14ac:dyDescent="0.15">
      <c r="B62" s="40"/>
      <c r="C62" s="37"/>
      <c r="D62" s="37"/>
      <c r="E62" s="17"/>
      <c r="F62" s="38"/>
    </row>
    <row r="63" spans="1:29" ht="15.75" x14ac:dyDescent="0.15">
      <c r="B63" s="40"/>
      <c r="C63" s="37"/>
      <c r="D63" s="37"/>
      <c r="E63" s="37"/>
      <c r="F63" s="41"/>
    </row>
    <row r="64" spans="1:29" x14ac:dyDescent="0.15">
      <c r="C64" s="43"/>
      <c r="D64" s="43"/>
      <c r="E64" s="43"/>
      <c r="F64" s="43"/>
    </row>
    <row r="69" spans="5:11" x14ac:dyDescent="0.15">
      <c r="K69" s="45"/>
    </row>
    <row r="71" spans="5:11" x14ac:dyDescent="0.15">
      <c r="E71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4"/>
  <sheetViews>
    <sheetView topLeftCell="B43" zoomScaleNormal="100" workbookViewId="0">
      <selection activeCell="J20" sqref="J20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67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28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17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3">
      <c r="A6" s="58">
        <f t="shared" ref="A6:A38" si="0">RANK(E6,$E$6:$E$38)</f>
        <v>1</v>
      </c>
      <c r="B6" s="69" t="s">
        <v>24</v>
      </c>
      <c r="C6" s="70">
        <v>245</v>
      </c>
      <c r="D6" s="70">
        <v>142</v>
      </c>
      <c r="E6" s="70">
        <v>387</v>
      </c>
      <c r="F6" s="52">
        <f t="shared" ref="F6:F57" si="1">ROUND(E6/$E$58,3)*100</f>
        <v>28.199999999999996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3">
      <c r="A7" s="58">
        <f t="shared" si="0"/>
        <v>2</v>
      </c>
      <c r="B7" s="69" t="s">
        <v>1</v>
      </c>
      <c r="C7" s="70">
        <v>143</v>
      </c>
      <c r="D7" s="70">
        <v>44</v>
      </c>
      <c r="E7" s="70">
        <v>187</v>
      </c>
      <c r="F7" s="52">
        <f t="shared" si="1"/>
        <v>13.600000000000001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3">
      <c r="A8" s="58">
        <f t="shared" si="0"/>
        <v>3</v>
      </c>
      <c r="B8" s="69" t="s">
        <v>22</v>
      </c>
      <c r="C8" s="70">
        <v>79</v>
      </c>
      <c r="D8" s="70">
        <v>94</v>
      </c>
      <c r="E8" s="70">
        <v>173</v>
      </c>
      <c r="F8" s="52">
        <f t="shared" si="1"/>
        <v>12.6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3">
      <c r="A9" s="58">
        <f t="shared" si="0"/>
        <v>4</v>
      </c>
      <c r="B9" s="69" t="s">
        <v>23</v>
      </c>
      <c r="C9" s="70">
        <v>48</v>
      </c>
      <c r="D9" s="70">
        <v>81</v>
      </c>
      <c r="E9" s="70">
        <v>129</v>
      </c>
      <c r="F9" s="52">
        <f t="shared" si="1"/>
        <v>9.4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3">
      <c r="A10" s="58">
        <f t="shared" si="0"/>
        <v>5</v>
      </c>
      <c r="B10" s="69" t="s">
        <v>0</v>
      </c>
      <c r="C10" s="70">
        <v>23</v>
      </c>
      <c r="D10" s="70">
        <v>105</v>
      </c>
      <c r="E10" s="70">
        <v>128</v>
      </c>
      <c r="F10" s="52">
        <f t="shared" si="1"/>
        <v>9.3000000000000007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3">
      <c r="A11" s="58">
        <f t="shared" si="0"/>
        <v>6</v>
      </c>
      <c r="B11" s="69" t="s">
        <v>32</v>
      </c>
      <c r="C11" s="70">
        <v>74</v>
      </c>
      <c r="D11" s="70">
        <v>24</v>
      </c>
      <c r="E11" s="70">
        <v>98</v>
      </c>
      <c r="F11" s="52">
        <f t="shared" si="1"/>
        <v>7.1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3">
      <c r="A12" s="58">
        <f t="shared" si="0"/>
        <v>7</v>
      </c>
      <c r="B12" s="69" t="s">
        <v>2</v>
      </c>
      <c r="C12" s="70">
        <v>22</v>
      </c>
      <c r="D12" s="70">
        <v>3</v>
      </c>
      <c r="E12" s="70">
        <v>25</v>
      </c>
      <c r="F12" s="52">
        <f t="shared" si="1"/>
        <v>1.7999999999999998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3">
      <c r="A13" s="58">
        <f t="shared" si="0"/>
        <v>8</v>
      </c>
      <c r="B13" s="69" t="s">
        <v>27</v>
      </c>
      <c r="C13" s="70">
        <v>21</v>
      </c>
      <c r="D13" s="70">
        <v>1</v>
      </c>
      <c r="E13" s="70">
        <v>22</v>
      </c>
      <c r="F13" s="52">
        <f t="shared" si="1"/>
        <v>1.6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3">
      <c r="A14" s="58">
        <f t="shared" si="0"/>
        <v>9</v>
      </c>
      <c r="B14" s="69" t="s">
        <v>26</v>
      </c>
      <c r="C14" s="70">
        <v>14</v>
      </c>
      <c r="D14" s="70">
        <v>7</v>
      </c>
      <c r="E14" s="70">
        <v>21</v>
      </c>
      <c r="F14" s="52">
        <f t="shared" si="1"/>
        <v>1.5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3">
      <c r="A15" s="58">
        <f t="shared" si="0"/>
        <v>10</v>
      </c>
      <c r="B15" s="81" t="s">
        <v>34</v>
      </c>
      <c r="C15" s="82">
        <v>17</v>
      </c>
      <c r="D15" s="82">
        <v>1</v>
      </c>
      <c r="E15" s="82">
        <v>18</v>
      </c>
      <c r="F15" s="52">
        <f t="shared" si="1"/>
        <v>1.3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35">
      <c r="A16" s="58">
        <f t="shared" si="0"/>
        <v>11</v>
      </c>
      <c r="B16" s="69" t="s">
        <v>46</v>
      </c>
      <c r="C16" s="70">
        <v>15</v>
      </c>
      <c r="D16" s="70">
        <v>2</v>
      </c>
      <c r="E16" s="70">
        <v>17</v>
      </c>
      <c r="F16" s="52">
        <f t="shared" si="1"/>
        <v>1.2</v>
      </c>
      <c r="G16" s="38"/>
      <c r="H16" s="59" t="s">
        <v>29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17</v>
      </c>
      <c r="N16" s="22"/>
      <c r="O16" s="4"/>
      <c r="P16" s="7"/>
    </row>
    <row r="17" spans="1:19" ht="20.100000000000001" customHeight="1" thickTop="1" x14ac:dyDescent="0.3">
      <c r="A17" s="58">
        <f t="shared" si="0"/>
        <v>12</v>
      </c>
      <c r="B17" s="69" t="s">
        <v>30</v>
      </c>
      <c r="C17" s="70">
        <v>12</v>
      </c>
      <c r="D17" s="70">
        <v>4</v>
      </c>
      <c r="E17" s="70">
        <v>16</v>
      </c>
      <c r="F17" s="52">
        <f t="shared" si="1"/>
        <v>1.2</v>
      </c>
      <c r="G17" s="38"/>
      <c r="H17" s="60">
        <v>1</v>
      </c>
      <c r="I17" s="19" t="str">
        <f t="shared" ref="I17:K25" si="2">B6</f>
        <v>ベトナム</v>
      </c>
      <c r="J17" s="20">
        <f t="shared" si="2"/>
        <v>245</v>
      </c>
      <c r="K17" s="20">
        <f t="shared" si="2"/>
        <v>142</v>
      </c>
      <c r="L17" s="20">
        <f t="shared" ref="L17:L25" si="3">J17+K17</f>
        <v>387</v>
      </c>
      <c r="M17" s="65">
        <f>ROUND(L17/$E$58,3)*100</f>
        <v>28.199999999999996</v>
      </c>
      <c r="N17" s="22"/>
      <c r="O17" s="17"/>
      <c r="P17" s="7"/>
    </row>
    <row r="18" spans="1:19" ht="20.100000000000001" customHeight="1" x14ac:dyDescent="0.3">
      <c r="A18" s="58">
        <f t="shared" si="0"/>
        <v>13</v>
      </c>
      <c r="B18" s="69" t="s">
        <v>4</v>
      </c>
      <c r="C18" s="70">
        <v>12</v>
      </c>
      <c r="D18" s="70">
        <v>2</v>
      </c>
      <c r="E18" s="70">
        <v>14</v>
      </c>
      <c r="F18" s="52">
        <f t="shared" si="1"/>
        <v>1</v>
      </c>
      <c r="G18" s="38"/>
      <c r="H18" s="60">
        <v>2</v>
      </c>
      <c r="I18" s="25" t="str">
        <f t="shared" si="2"/>
        <v>インドネシア</v>
      </c>
      <c r="J18" s="26">
        <f t="shared" si="2"/>
        <v>143</v>
      </c>
      <c r="K18" s="26">
        <f t="shared" si="2"/>
        <v>44</v>
      </c>
      <c r="L18" s="20">
        <f t="shared" si="3"/>
        <v>187</v>
      </c>
      <c r="M18" s="21">
        <f t="shared" ref="M18:M27" si="4">ROUND(L18/$E$58,3)*100</f>
        <v>13.600000000000001</v>
      </c>
      <c r="N18" s="22"/>
      <c r="O18" s="7"/>
      <c r="P18" s="4"/>
      <c r="Q18" s="34"/>
      <c r="R18" s="35"/>
      <c r="S18" s="35"/>
    </row>
    <row r="19" spans="1:19" ht="20.100000000000001" customHeight="1" x14ac:dyDescent="0.3">
      <c r="A19" s="58">
        <f t="shared" si="0"/>
        <v>14</v>
      </c>
      <c r="B19" s="69" t="s">
        <v>5</v>
      </c>
      <c r="C19" s="70">
        <v>11</v>
      </c>
      <c r="D19" s="70">
        <v>2</v>
      </c>
      <c r="E19" s="70">
        <v>13</v>
      </c>
      <c r="F19" s="52">
        <f t="shared" si="1"/>
        <v>0.89999999999999991</v>
      </c>
      <c r="G19" s="38"/>
      <c r="H19" s="60">
        <v>3</v>
      </c>
      <c r="I19" s="25" t="str">
        <f t="shared" si="2"/>
        <v>韓国</v>
      </c>
      <c r="J19" s="26">
        <f t="shared" si="2"/>
        <v>79</v>
      </c>
      <c r="K19" s="26">
        <f t="shared" si="2"/>
        <v>94</v>
      </c>
      <c r="L19" s="20">
        <f t="shared" si="3"/>
        <v>173</v>
      </c>
      <c r="M19" s="66">
        <f t="shared" si="4"/>
        <v>12.6</v>
      </c>
      <c r="N19" s="22"/>
      <c r="O19" s="7"/>
      <c r="P19" s="7"/>
    </row>
    <row r="20" spans="1:19" ht="20.100000000000001" customHeight="1" x14ac:dyDescent="0.3">
      <c r="A20" s="58">
        <f t="shared" si="0"/>
        <v>14</v>
      </c>
      <c r="B20" s="69" t="s">
        <v>41</v>
      </c>
      <c r="C20" s="70">
        <v>10</v>
      </c>
      <c r="D20" s="70">
        <v>3</v>
      </c>
      <c r="E20" s="70">
        <v>13</v>
      </c>
      <c r="F20" s="52">
        <f t="shared" si="1"/>
        <v>0.89999999999999991</v>
      </c>
      <c r="G20" s="38"/>
      <c r="H20" s="60">
        <v>4</v>
      </c>
      <c r="I20" s="25" t="str">
        <f t="shared" si="2"/>
        <v>中国</v>
      </c>
      <c r="J20" s="26">
        <f t="shared" si="2"/>
        <v>48</v>
      </c>
      <c r="K20" s="26">
        <f t="shared" si="2"/>
        <v>81</v>
      </c>
      <c r="L20" s="20">
        <f t="shared" si="3"/>
        <v>129</v>
      </c>
      <c r="M20" s="27">
        <f t="shared" si="4"/>
        <v>9.4</v>
      </c>
      <c r="N20" s="22"/>
      <c r="O20" s="7"/>
      <c r="P20" s="7"/>
    </row>
    <row r="21" spans="1:19" ht="20.100000000000001" customHeight="1" x14ac:dyDescent="0.3">
      <c r="A21" s="58">
        <f t="shared" si="0"/>
        <v>16</v>
      </c>
      <c r="B21" s="69" t="s">
        <v>3</v>
      </c>
      <c r="C21" s="70">
        <v>8</v>
      </c>
      <c r="D21" s="70">
        <v>3</v>
      </c>
      <c r="E21" s="70">
        <v>11</v>
      </c>
      <c r="F21" s="52">
        <f t="shared" si="1"/>
        <v>0.8</v>
      </c>
      <c r="G21" s="38"/>
      <c r="H21" s="60">
        <v>5</v>
      </c>
      <c r="I21" s="25" t="str">
        <f>B10</f>
        <v>フィリピン</v>
      </c>
      <c r="J21" s="26">
        <f t="shared" si="2"/>
        <v>23</v>
      </c>
      <c r="K21" s="26">
        <f t="shared" si="2"/>
        <v>105</v>
      </c>
      <c r="L21" s="20">
        <f t="shared" si="3"/>
        <v>128</v>
      </c>
      <c r="M21" s="21">
        <f t="shared" si="4"/>
        <v>9.3000000000000007</v>
      </c>
      <c r="O21" s="7"/>
      <c r="P21" s="7"/>
    </row>
    <row r="22" spans="1:19" ht="20.100000000000001" customHeight="1" x14ac:dyDescent="0.3">
      <c r="A22" s="58">
        <f t="shared" si="0"/>
        <v>17</v>
      </c>
      <c r="B22" s="69" t="s">
        <v>33</v>
      </c>
      <c r="C22" s="70">
        <v>6</v>
      </c>
      <c r="D22" s="70">
        <v>4</v>
      </c>
      <c r="E22" s="70">
        <v>10</v>
      </c>
      <c r="F22" s="52">
        <f t="shared" si="1"/>
        <v>0.70000000000000007</v>
      </c>
      <c r="G22" s="38"/>
      <c r="H22" s="60">
        <v>6</v>
      </c>
      <c r="I22" s="25" t="str">
        <f>B11</f>
        <v>ミャンマー</v>
      </c>
      <c r="J22" s="26">
        <f t="shared" si="2"/>
        <v>74</v>
      </c>
      <c r="K22" s="26">
        <f t="shared" si="2"/>
        <v>24</v>
      </c>
      <c r="L22" s="20">
        <f t="shared" si="3"/>
        <v>98</v>
      </c>
      <c r="M22" s="66">
        <f t="shared" si="4"/>
        <v>7.1</v>
      </c>
      <c r="O22" s="7"/>
      <c r="P22" s="7"/>
    </row>
    <row r="23" spans="1:19" ht="20.100000000000001" customHeight="1" x14ac:dyDescent="0.3">
      <c r="A23" s="58">
        <f t="shared" si="0"/>
        <v>18</v>
      </c>
      <c r="B23" s="69" t="s">
        <v>56</v>
      </c>
      <c r="C23" s="70">
        <v>4</v>
      </c>
      <c r="D23" s="70">
        <v>3</v>
      </c>
      <c r="E23" s="70">
        <v>7</v>
      </c>
      <c r="F23" s="52">
        <f t="shared" si="1"/>
        <v>0.5</v>
      </c>
      <c r="G23" s="38"/>
      <c r="H23" s="60">
        <v>7</v>
      </c>
      <c r="I23" s="25" t="str">
        <f>B12</f>
        <v>パキスタン</v>
      </c>
      <c r="J23" s="26">
        <f t="shared" si="2"/>
        <v>22</v>
      </c>
      <c r="K23" s="26">
        <f t="shared" si="2"/>
        <v>3</v>
      </c>
      <c r="L23" s="20">
        <f t="shared" si="3"/>
        <v>25</v>
      </c>
      <c r="M23" s="66">
        <f t="shared" si="4"/>
        <v>1.7999999999999998</v>
      </c>
      <c r="O23" s="7"/>
      <c r="P23" s="7"/>
    </row>
    <row r="24" spans="1:19" ht="20.100000000000001" customHeight="1" x14ac:dyDescent="0.3">
      <c r="A24" s="58">
        <f t="shared" si="0"/>
        <v>19</v>
      </c>
      <c r="B24" s="69" t="s">
        <v>48</v>
      </c>
      <c r="C24" s="70">
        <v>6</v>
      </c>
      <c r="D24" s="70"/>
      <c r="E24" s="70">
        <v>6</v>
      </c>
      <c r="F24" s="52">
        <f t="shared" si="1"/>
        <v>0.4</v>
      </c>
      <c r="G24" s="38"/>
      <c r="H24" s="60">
        <v>8</v>
      </c>
      <c r="I24" s="25" t="str">
        <f>B13</f>
        <v>ネパール</v>
      </c>
      <c r="J24" s="26">
        <f t="shared" si="2"/>
        <v>21</v>
      </c>
      <c r="K24" s="26">
        <f t="shared" si="2"/>
        <v>1</v>
      </c>
      <c r="L24" s="20">
        <f t="shared" si="3"/>
        <v>22</v>
      </c>
      <c r="M24" s="66">
        <f t="shared" si="4"/>
        <v>1.6</v>
      </c>
      <c r="O24" s="7"/>
      <c r="P24" s="7"/>
    </row>
    <row r="25" spans="1:19" ht="20.100000000000001" customHeight="1" x14ac:dyDescent="0.3">
      <c r="A25" s="58">
        <f t="shared" si="0"/>
        <v>20</v>
      </c>
      <c r="B25" s="69" t="s">
        <v>44</v>
      </c>
      <c r="C25" s="70">
        <v>5</v>
      </c>
      <c r="D25" s="70"/>
      <c r="E25" s="70">
        <v>5</v>
      </c>
      <c r="F25" s="52">
        <f t="shared" si="1"/>
        <v>0.4</v>
      </c>
      <c r="G25" s="38"/>
      <c r="H25" s="61"/>
      <c r="I25" s="62" t="str">
        <f>B14</f>
        <v>朝鮮</v>
      </c>
      <c r="J25" s="63">
        <f t="shared" si="2"/>
        <v>14</v>
      </c>
      <c r="K25" s="63">
        <f>D14</f>
        <v>7</v>
      </c>
      <c r="L25" s="20">
        <f t="shared" si="3"/>
        <v>21</v>
      </c>
      <c r="M25" s="27">
        <f t="shared" si="4"/>
        <v>1.5</v>
      </c>
      <c r="O25" s="7"/>
      <c r="P25" s="7"/>
    </row>
    <row r="26" spans="1:19" ht="20.100000000000001" customHeight="1" x14ac:dyDescent="0.3">
      <c r="A26" s="58">
        <f t="shared" si="0"/>
        <v>20</v>
      </c>
      <c r="B26" s="69" t="s">
        <v>8</v>
      </c>
      <c r="C26" s="70">
        <v>3</v>
      </c>
      <c r="D26" s="70">
        <v>2</v>
      </c>
      <c r="E26" s="70">
        <v>5</v>
      </c>
      <c r="F26" s="52">
        <f t="shared" si="1"/>
        <v>0.4</v>
      </c>
      <c r="G26" s="38"/>
      <c r="H26" s="57"/>
      <c r="I26" s="47" t="s">
        <v>31</v>
      </c>
      <c r="J26" s="48">
        <f>C58-SUM(J17:J25)</f>
        <v>155</v>
      </c>
      <c r="K26" s="48">
        <f>D58-SUM(K17:K25)</f>
        <v>47</v>
      </c>
      <c r="L26" s="46">
        <f>SUM(J26:K26)</f>
        <v>202</v>
      </c>
      <c r="M26" s="64">
        <f t="shared" si="4"/>
        <v>14.7</v>
      </c>
      <c r="O26" s="7"/>
      <c r="P26" s="7"/>
    </row>
    <row r="27" spans="1:19" ht="20.100000000000001" customHeight="1" x14ac:dyDescent="0.3">
      <c r="A27" s="58">
        <f t="shared" si="0"/>
        <v>22</v>
      </c>
      <c r="B27" s="69" t="s">
        <v>7</v>
      </c>
      <c r="C27" s="70">
        <v>3</v>
      </c>
      <c r="D27" s="70">
        <v>1</v>
      </c>
      <c r="E27" s="70">
        <v>4</v>
      </c>
      <c r="F27" s="52">
        <f t="shared" si="1"/>
        <v>0.3</v>
      </c>
      <c r="G27" s="56"/>
      <c r="H27" s="28"/>
      <c r="J27" s="31">
        <f>SUM(J17:J26)</f>
        <v>824</v>
      </c>
      <c r="K27" s="31">
        <f>SUM(K17:K26)</f>
        <v>548</v>
      </c>
      <c r="L27" s="67">
        <f>SUM(L17:L26)</f>
        <v>1372</v>
      </c>
      <c r="M27" s="68">
        <f t="shared" si="4"/>
        <v>100</v>
      </c>
      <c r="N27" s="7"/>
      <c r="O27" s="7"/>
      <c r="P27" s="7"/>
    </row>
    <row r="28" spans="1:19" ht="20.100000000000001" customHeight="1" x14ac:dyDescent="0.3">
      <c r="A28" s="58">
        <f t="shared" si="0"/>
        <v>22</v>
      </c>
      <c r="B28" s="69" t="s">
        <v>60</v>
      </c>
      <c r="C28" s="70">
        <v>4</v>
      </c>
      <c r="D28" s="70"/>
      <c r="E28" s="70">
        <v>4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3">
      <c r="A29" s="58">
        <f t="shared" si="0"/>
        <v>24</v>
      </c>
      <c r="B29" s="69" t="s">
        <v>53</v>
      </c>
      <c r="C29" s="70">
        <v>3</v>
      </c>
      <c r="D29" s="70"/>
      <c r="E29" s="70">
        <v>3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3">
      <c r="A30" s="58">
        <f t="shared" si="0"/>
        <v>24</v>
      </c>
      <c r="B30" s="69" t="s">
        <v>35</v>
      </c>
      <c r="C30" s="70">
        <v>2</v>
      </c>
      <c r="D30" s="70">
        <v>1</v>
      </c>
      <c r="E30" s="70">
        <v>3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3">
      <c r="A31" s="58">
        <f t="shared" si="0"/>
        <v>24</v>
      </c>
      <c r="B31" s="69" t="s">
        <v>9</v>
      </c>
      <c r="C31" s="70">
        <v>1</v>
      </c>
      <c r="D31" s="70">
        <v>2</v>
      </c>
      <c r="E31" s="70">
        <v>3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3">
      <c r="A32" s="58">
        <f t="shared" si="0"/>
        <v>24</v>
      </c>
      <c r="B32" s="69" t="s">
        <v>50</v>
      </c>
      <c r="C32" s="70">
        <v>3</v>
      </c>
      <c r="D32" s="70"/>
      <c r="E32" s="70">
        <v>3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3">
      <c r="A33" s="58">
        <f t="shared" si="0"/>
        <v>24</v>
      </c>
      <c r="B33" s="69" t="s">
        <v>37</v>
      </c>
      <c r="C33" s="70">
        <v>3</v>
      </c>
      <c r="D33" s="70"/>
      <c r="E33" s="70">
        <v>3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3">
      <c r="A34" s="58">
        <f t="shared" si="0"/>
        <v>24</v>
      </c>
      <c r="B34" s="69" t="s">
        <v>65</v>
      </c>
      <c r="C34" s="70">
        <v>1</v>
      </c>
      <c r="D34" s="70">
        <v>2</v>
      </c>
      <c r="E34" s="70">
        <v>3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3">
      <c r="A35" s="58">
        <f t="shared" si="0"/>
        <v>24</v>
      </c>
      <c r="B35" s="69" t="s">
        <v>39</v>
      </c>
      <c r="C35" s="70">
        <v>2</v>
      </c>
      <c r="D35" s="70">
        <v>1</v>
      </c>
      <c r="E35" s="70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3">
      <c r="A36" s="58">
        <f t="shared" si="0"/>
        <v>24</v>
      </c>
      <c r="B36" s="69" t="s">
        <v>25</v>
      </c>
      <c r="C36" s="70"/>
      <c r="D36" s="70">
        <v>3</v>
      </c>
      <c r="E36" s="70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3">
      <c r="A37" s="58">
        <f t="shared" si="0"/>
        <v>24</v>
      </c>
      <c r="B37" s="69" t="s">
        <v>63</v>
      </c>
      <c r="C37" s="70">
        <v>1</v>
      </c>
      <c r="D37" s="70">
        <v>2</v>
      </c>
      <c r="E37" s="70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3">
      <c r="A38" s="58">
        <f t="shared" si="0"/>
        <v>24</v>
      </c>
      <c r="B38" s="69" t="s">
        <v>36</v>
      </c>
      <c r="C38" s="70">
        <v>2</v>
      </c>
      <c r="D38" s="70">
        <v>1</v>
      </c>
      <c r="E38" s="70">
        <v>3</v>
      </c>
      <c r="F38" s="52">
        <f t="shared" si="1"/>
        <v>0.2</v>
      </c>
      <c r="G38" s="56"/>
      <c r="H38" s="28"/>
      <c r="J38" s="31"/>
      <c r="K38" s="31"/>
      <c r="L38" s="31"/>
      <c r="M38" s="32"/>
    </row>
    <row r="39" spans="1:13" ht="24" customHeight="1" x14ac:dyDescent="0.3">
      <c r="A39" s="58"/>
      <c r="B39" s="69" t="s">
        <v>61</v>
      </c>
      <c r="C39" s="70">
        <v>2</v>
      </c>
      <c r="D39" s="70">
        <v>1</v>
      </c>
      <c r="E39" s="70"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3">
      <c r="A40" s="58"/>
      <c r="B40" s="69" t="s">
        <v>54</v>
      </c>
      <c r="C40" s="70">
        <v>2</v>
      </c>
      <c r="D40" s="70"/>
      <c r="E40" s="70">
        <v>2</v>
      </c>
      <c r="F40" s="52">
        <f t="shared" si="1"/>
        <v>0.1</v>
      </c>
      <c r="G40" s="56"/>
      <c r="H40" s="28"/>
      <c r="J40" s="31"/>
      <c r="K40" s="31"/>
      <c r="L40" s="31"/>
      <c r="M40" s="32"/>
    </row>
    <row r="41" spans="1:13" ht="19.5" customHeight="1" x14ac:dyDescent="0.3">
      <c r="A41" s="58"/>
      <c r="B41" s="69" t="s">
        <v>42</v>
      </c>
      <c r="C41" s="70"/>
      <c r="D41" s="70">
        <v>2</v>
      </c>
      <c r="E41" s="70">
        <v>2</v>
      </c>
      <c r="F41" s="52">
        <f t="shared" si="1"/>
        <v>0.1</v>
      </c>
      <c r="G41" s="56"/>
      <c r="H41" s="28"/>
      <c r="J41" s="31"/>
      <c r="K41" s="31"/>
      <c r="L41" s="31"/>
      <c r="M41" s="32"/>
    </row>
    <row r="42" spans="1:13" ht="19.5" customHeight="1" x14ac:dyDescent="0.3">
      <c r="A42" s="58"/>
      <c r="B42" s="69" t="s">
        <v>55</v>
      </c>
      <c r="C42" s="70">
        <v>2</v>
      </c>
      <c r="D42" s="70"/>
      <c r="E42" s="70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19.5" customHeight="1" x14ac:dyDescent="0.3">
      <c r="A43" s="58"/>
      <c r="B43" s="69" t="s">
        <v>58</v>
      </c>
      <c r="C43" s="70">
        <v>2</v>
      </c>
      <c r="D43" s="70"/>
      <c r="E43" s="70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9.5" customHeight="1" x14ac:dyDescent="0.3">
      <c r="A44" s="58"/>
      <c r="B44" s="69" t="s">
        <v>52</v>
      </c>
      <c r="C44" s="70">
        <v>2</v>
      </c>
      <c r="D44" s="70"/>
      <c r="E44" s="70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9.5" customHeight="1" x14ac:dyDescent="0.3">
      <c r="A45" s="58"/>
      <c r="B45" s="69" t="s">
        <v>43</v>
      </c>
      <c r="C45" s="70">
        <v>2</v>
      </c>
      <c r="D45" s="70"/>
      <c r="E45" s="70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9.5" customHeight="1" x14ac:dyDescent="0.3">
      <c r="A46" s="58"/>
      <c r="B46" s="69" t="s">
        <v>10</v>
      </c>
      <c r="C46" s="70">
        <v>1</v>
      </c>
      <c r="D46" s="70">
        <v>1</v>
      </c>
      <c r="E46" s="70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3">
      <c r="A47" s="58"/>
      <c r="B47" s="69" t="s">
        <v>57</v>
      </c>
      <c r="C47" s="70">
        <v>2</v>
      </c>
      <c r="D47" s="70"/>
      <c r="E47" s="70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3">
      <c r="A48" s="58"/>
      <c r="B48" s="69" t="s">
        <v>59</v>
      </c>
      <c r="C48" s="70"/>
      <c r="D48" s="70">
        <v>1</v>
      </c>
      <c r="E48" s="70">
        <v>1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3">
      <c r="A49" s="58"/>
      <c r="B49" s="69" t="s">
        <v>51</v>
      </c>
      <c r="C49" s="70"/>
      <c r="D49" s="70">
        <v>1</v>
      </c>
      <c r="E49" s="70">
        <v>1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3">
      <c r="A50" s="58"/>
      <c r="B50" s="69" t="s">
        <v>6</v>
      </c>
      <c r="C50" s="70">
        <v>1</v>
      </c>
      <c r="D50" s="70"/>
      <c r="E50" s="70">
        <v>1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3">
      <c r="A51" s="58"/>
      <c r="B51" s="69" t="s">
        <v>47</v>
      </c>
      <c r="C51" s="70">
        <v>1</v>
      </c>
      <c r="D51" s="70"/>
      <c r="E51" s="70">
        <v>1</v>
      </c>
      <c r="F51" s="52">
        <f t="shared" si="1"/>
        <v>0.1</v>
      </c>
      <c r="G51" s="56"/>
      <c r="H51" s="28"/>
      <c r="J51" s="31"/>
      <c r="K51" s="31"/>
      <c r="L51" s="31"/>
      <c r="M51" s="32"/>
    </row>
    <row r="52" spans="1:29" ht="16.5" x14ac:dyDescent="0.3">
      <c r="A52" s="58"/>
      <c r="B52" s="69" t="s">
        <v>40</v>
      </c>
      <c r="C52" s="70">
        <v>1</v>
      </c>
      <c r="D52" s="70"/>
      <c r="E52" s="70"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16.5" x14ac:dyDescent="0.3">
      <c r="A53" s="58"/>
      <c r="B53" s="69" t="s">
        <v>49</v>
      </c>
      <c r="C53" s="70"/>
      <c r="D53" s="70">
        <v>1</v>
      </c>
      <c r="E53" s="70">
        <v>1</v>
      </c>
      <c r="F53" s="52">
        <f t="shared" si="1"/>
        <v>0.1</v>
      </c>
      <c r="G53" s="56"/>
      <c r="H53" s="28"/>
      <c r="J53" s="31"/>
      <c r="K53" s="31"/>
      <c r="L53" s="31"/>
      <c r="M53" s="32"/>
    </row>
    <row r="54" spans="1:29" ht="16.5" x14ac:dyDescent="0.3">
      <c r="A54" s="58"/>
      <c r="B54" s="69" t="s">
        <v>64</v>
      </c>
      <c r="C54" s="70">
        <v>1</v>
      </c>
      <c r="D54" s="70"/>
      <c r="E54" s="70">
        <v>1</v>
      </c>
      <c r="F54" s="52">
        <f t="shared" si="1"/>
        <v>0.1</v>
      </c>
      <c r="G54" s="56"/>
      <c r="H54" s="28"/>
      <c r="J54" s="31"/>
      <c r="K54" s="31"/>
      <c r="L54" s="31"/>
      <c r="M54" s="32"/>
    </row>
    <row r="55" spans="1:29" ht="16.5" x14ac:dyDescent="0.3">
      <c r="A55" s="58"/>
      <c r="B55" s="69" t="s">
        <v>45</v>
      </c>
      <c r="C55" s="70"/>
      <c r="D55" s="70">
        <v>1</v>
      </c>
      <c r="E55" s="70">
        <v>1</v>
      </c>
      <c r="F55" s="52">
        <f t="shared" si="1"/>
        <v>0.1</v>
      </c>
      <c r="G55" s="56"/>
      <c r="H55" s="28"/>
      <c r="J55" s="31"/>
      <c r="K55" s="31"/>
      <c r="L55" s="31"/>
      <c r="M55" s="32"/>
    </row>
    <row r="56" spans="1:29" ht="20.100000000000001" customHeight="1" x14ac:dyDescent="0.3">
      <c r="A56" s="41"/>
      <c r="B56" s="69" t="s">
        <v>38</v>
      </c>
      <c r="C56" s="70">
        <v>1</v>
      </c>
      <c r="D56" s="70"/>
      <c r="E56" s="70">
        <v>1</v>
      </c>
      <c r="F56" s="52">
        <f t="shared" si="1"/>
        <v>0.1</v>
      </c>
      <c r="G56" s="56"/>
      <c r="H56" s="28"/>
      <c r="I56" s="33" t="s">
        <v>19</v>
      </c>
      <c r="J56" s="31"/>
      <c r="K56" s="31"/>
      <c r="L56" s="31"/>
      <c r="M56" s="32"/>
    </row>
    <row r="57" spans="1:29" ht="18" customHeight="1" x14ac:dyDescent="0.3">
      <c r="A57" s="38"/>
      <c r="B57" s="69" t="s">
        <v>66</v>
      </c>
      <c r="C57" s="70">
        <v>1</v>
      </c>
      <c r="D57" s="70"/>
      <c r="E57" s="70">
        <v>1</v>
      </c>
      <c r="F57" s="52">
        <f t="shared" si="1"/>
        <v>0.1</v>
      </c>
      <c r="G57" s="41"/>
      <c r="H57" s="28"/>
      <c r="I57" s="36" t="s">
        <v>21</v>
      </c>
      <c r="J57" s="34"/>
      <c r="K57" s="34"/>
      <c r="L57" s="34"/>
      <c r="M57" s="34"/>
    </row>
    <row r="58" spans="1:29" ht="18" customHeight="1" x14ac:dyDescent="0.3">
      <c r="A58" s="38"/>
      <c r="B58" s="69" t="s">
        <v>62</v>
      </c>
      <c r="C58" s="70">
        <v>824</v>
      </c>
      <c r="D58" s="70">
        <v>548</v>
      </c>
      <c r="E58" s="70">
        <v>1372</v>
      </c>
      <c r="F58" s="52">
        <f>SUM(F6:F57)</f>
        <v>99.399999999999935</v>
      </c>
      <c r="G58" s="38"/>
      <c r="H58" s="28"/>
      <c r="I58" s="36" t="s">
        <v>20</v>
      </c>
      <c r="J58" s="34"/>
      <c r="K58" s="34"/>
      <c r="L58" s="34"/>
      <c r="M58" s="34"/>
    </row>
    <row r="59" spans="1:29" ht="18" customHeight="1" x14ac:dyDescent="0.15">
      <c r="A59" s="38"/>
      <c r="B59" s="23"/>
      <c r="C59" s="37"/>
      <c r="D59" s="37"/>
      <c r="E59" s="17"/>
      <c r="F59" s="38"/>
      <c r="G59" s="38"/>
      <c r="H59" s="28"/>
      <c r="V59" s="39"/>
      <c r="W59" s="39"/>
      <c r="X59" s="39"/>
      <c r="Y59" s="39"/>
      <c r="Z59" s="39"/>
      <c r="AA59" s="39"/>
      <c r="AB59" s="39"/>
      <c r="AC59" s="39"/>
    </row>
    <row r="60" spans="1:29" ht="18" customHeight="1" x14ac:dyDescent="0.15">
      <c r="A60" s="38"/>
      <c r="B60" s="40"/>
      <c r="C60" s="37"/>
      <c r="D60" s="37"/>
      <c r="E60" s="17"/>
      <c r="F60" s="38"/>
      <c r="G60" s="38"/>
      <c r="H60" s="28"/>
      <c r="Q60" s="39"/>
      <c r="R60" s="39"/>
      <c r="S60" s="39"/>
      <c r="T60" s="39"/>
      <c r="U60" s="39"/>
    </row>
    <row r="61" spans="1:29" ht="18" customHeight="1" x14ac:dyDescent="0.15">
      <c r="A61" s="41"/>
      <c r="B61" s="40"/>
      <c r="C61" s="37"/>
      <c r="D61" s="37"/>
      <c r="E61" s="37"/>
      <c r="F61" s="41"/>
      <c r="G61" s="38"/>
      <c r="H61" s="28"/>
    </row>
    <row r="62" spans="1:29" ht="18" customHeight="1" x14ac:dyDescent="0.15">
      <c r="A62" s="43"/>
      <c r="C62" s="43"/>
      <c r="D62" s="43"/>
      <c r="E62" s="43"/>
      <c r="F62" s="43"/>
      <c r="G62" s="41"/>
      <c r="H62" s="28"/>
    </row>
    <row r="63" spans="1:29" ht="18" customHeight="1" x14ac:dyDescent="0.15">
      <c r="G63" s="43"/>
      <c r="H63" s="42"/>
    </row>
    <row r="64" spans="1:29" ht="11.25" customHeight="1" x14ac:dyDescent="0.15">
      <c r="H64" s="43"/>
      <c r="N64" s="43"/>
      <c r="O64" s="43"/>
      <c r="P64" s="43"/>
      <c r="Q64" s="43"/>
    </row>
    <row r="66" spans="5:13" x14ac:dyDescent="0.15">
      <c r="I66" s="43"/>
      <c r="J66" s="43"/>
      <c r="K66" s="43"/>
      <c r="L66" s="43"/>
      <c r="M66" s="43"/>
    </row>
    <row r="69" spans="5:13" x14ac:dyDescent="0.15">
      <c r="E69" s="44"/>
    </row>
    <row r="74" spans="5:13" x14ac:dyDescent="0.15">
      <c r="K74" s="45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7"/>
  <sheetViews>
    <sheetView topLeftCell="B1" zoomScale="85" zoomScaleNormal="85" workbookViewId="0">
      <selection activeCell="I31" sqref="I3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82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81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79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8" si="0">RANK(E6,$E$6:$E$38)</f>
        <v>1</v>
      </c>
      <c r="B6" s="94" t="s">
        <v>24</v>
      </c>
      <c r="C6" s="93">
        <v>279</v>
      </c>
      <c r="D6" s="92">
        <v>154</v>
      </c>
      <c r="E6" s="91">
        <v>433</v>
      </c>
      <c r="F6" s="52">
        <f t="shared" ref="F6:F37" si="1">ROUND(E6/$E$61,3)*100</f>
        <v>28.499999999999996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1</v>
      </c>
      <c r="C7" s="89">
        <v>184</v>
      </c>
      <c r="D7" s="88">
        <v>44</v>
      </c>
      <c r="E7" s="87">
        <v>228</v>
      </c>
      <c r="F7" s="52">
        <f t="shared" si="1"/>
        <v>15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22</v>
      </c>
      <c r="C8" s="89">
        <v>78</v>
      </c>
      <c r="D8" s="88">
        <v>94</v>
      </c>
      <c r="E8" s="87">
        <v>172</v>
      </c>
      <c r="F8" s="52">
        <f t="shared" si="1"/>
        <v>11.3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0</v>
      </c>
      <c r="C9" s="89">
        <v>26</v>
      </c>
      <c r="D9" s="88">
        <v>108</v>
      </c>
      <c r="E9" s="87">
        <v>134</v>
      </c>
      <c r="F9" s="52">
        <f t="shared" si="1"/>
        <v>8.7999999999999989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32</v>
      </c>
      <c r="C10" s="89">
        <v>95</v>
      </c>
      <c r="D10" s="88">
        <v>33</v>
      </c>
      <c r="E10" s="87">
        <v>128</v>
      </c>
      <c r="F10" s="52">
        <f t="shared" si="1"/>
        <v>8.4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47</v>
      </c>
      <c r="D11" s="88">
        <v>80</v>
      </c>
      <c r="E11" s="87">
        <v>127</v>
      </c>
      <c r="F11" s="52">
        <f t="shared" si="1"/>
        <v>8.3000000000000007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25</v>
      </c>
      <c r="D12" s="88">
        <v>4</v>
      </c>
      <c r="E12" s="87">
        <v>29</v>
      </c>
      <c r="F12" s="52">
        <f t="shared" si="1"/>
        <v>1.9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2</v>
      </c>
      <c r="C13" s="89">
        <v>19</v>
      </c>
      <c r="D13" s="88">
        <v>3</v>
      </c>
      <c r="E13" s="87">
        <v>22</v>
      </c>
      <c r="F13" s="52">
        <f t="shared" si="1"/>
        <v>1.4000000000000001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26</v>
      </c>
      <c r="C14" s="89">
        <v>14</v>
      </c>
      <c r="D14" s="88">
        <v>7</v>
      </c>
      <c r="E14" s="87">
        <v>21</v>
      </c>
      <c r="F14" s="52">
        <f t="shared" si="1"/>
        <v>1.4000000000000001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10</v>
      </c>
      <c r="B15" s="90" t="s">
        <v>46</v>
      </c>
      <c r="C15" s="89">
        <v>18</v>
      </c>
      <c r="D15" s="88">
        <v>2</v>
      </c>
      <c r="E15" s="87">
        <v>20</v>
      </c>
      <c r="F15" s="52">
        <f t="shared" si="1"/>
        <v>1.3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90" t="s">
        <v>34</v>
      </c>
      <c r="C16" s="89">
        <v>18</v>
      </c>
      <c r="D16" s="88">
        <v>1</v>
      </c>
      <c r="E16" s="87">
        <v>19</v>
      </c>
      <c r="F16" s="52">
        <f t="shared" si="1"/>
        <v>1.2</v>
      </c>
      <c r="G16" s="38"/>
      <c r="H16" s="59" t="s">
        <v>80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79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90" t="s">
        <v>30</v>
      </c>
      <c r="C17" s="89">
        <v>12</v>
      </c>
      <c r="D17" s="88">
        <v>4</v>
      </c>
      <c r="E17" s="87">
        <v>16</v>
      </c>
      <c r="F17" s="52">
        <f t="shared" si="1"/>
        <v>1.0999999999999999</v>
      </c>
      <c r="G17" s="38"/>
      <c r="H17" s="60">
        <v>1</v>
      </c>
      <c r="I17" s="19" t="str">
        <f t="shared" ref="I17:I25" si="2">B6</f>
        <v>ベトナム</v>
      </c>
      <c r="J17" s="20">
        <f t="shared" ref="J17:J25" si="3">C6</f>
        <v>279</v>
      </c>
      <c r="K17" s="20">
        <f t="shared" ref="K17:K25" si="4">D6</f>
        <v>154</v>
      </c>
      <c r="L17" s="20">
        <f t="shared" ref="L17:L25" si="5">J17+K17</f>
        <v>433</v>
      </c>
      <c r="M17" s="65">
        <f t="shared" ref="M17:M27" si="6">ROUND(L17/$E$61,3)*100</f>
        <v>28.499999999999996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4</v>
      </c>
      <c r="C18" s="89">
        <v>13</v>
      </c>
      <c r="D18" s="88">
        <v>2</v>
      </c>
      <c r="E18" s="87">
        <v>15</v>
      </c>
      <c r="F18" s="52">
        <f t="shared" si="1"/>
        <v>1</v>
      </c>
      <c r="G18" s="38"/>
      <c r="H18" s="60">
        <v>2</v>
      </c>
      <c r="I18" s="25" t="str">
        <f t="shared" si="2"/>
        <v>インドネシア</v>
      </c>
      <c r="J18" s="26">
        <f t="shared" si="3"/>
        <v>184</v>
      </c>
      <c r="K18" s="26">
        <f t="shared" si="4"/>
        <v>44</v>
      </c>
      <c r="L18" s="20">
        <f t="shared" si="5"/>
        <v>228</v>
      </c>
      <c r="M18" s="21">
        <f t="shared" si="6"/>
        <v>15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0" t="s">
        <v>5</v>
      </c>
      <c r="C19" s="89">
        <v>11</v>
      </c>
      <c r="D19" s="88">
        <v>3</v>
      </c>
      <c r="E19" s="87">
        <v>14</v>
      </c>
      <c r="F19" s="52">
        <f t="shared" si="1"/>
        <v>0.89999999999999991</v>
      </c>
      <c r="G19" s="38"/>
      <c r="H19" s="60">
        <v>3</v>
      </c>
      <c r="I19" s="25" t="str">
        <f t="shared" si="2"/>
        <v>韓国</v>
      </c>
      <c r="J19" s="26">
        <f t="shared" si="3"/>
        <v>78</v>
      </c>
      <c r="K19" s="26">
        <f t="shared" si="4"/>
        <v>94</v>
      </c>
      <c r="L19" s="20">
        <f t="shared" si="5"/>
        <v>172</v>
      </c>
      <c r="M19" s="66">
        <f t="shared" si="6"/>
        <v>11.3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3</v>
      </c>
      <c r="C20" s="89">
        <v>9</v>
      </c>
      <c r="D20" s="88">
        <v>4</v>
      </c>
      <c r="E20" s="87">
        <v>13</v>
      </c>
      <c r="F20" s="52">
        <f t="shared" si="1"/>
        <v>0.89999999999999991</v>
      </c>
      <c r="G20" s="38"/>
      <c r="H20" s="60">
        <v>4</v>
      </c>
      <c r="I20" s="25" t="str">
        <f t="shared" si="2"/>
        <v>フィリピン</v>
      </c>
      <c r="J20" s="26">
        <f t="shared" si="3"/>
        <v>26</v>
      </c>
      <c r="K20" s="26">
        <f t="shared" si="4"/>
        <v>108</v>
      </c>
      <c r="L20" s="20">
        <f t="shared" si="5"/>
        <v>134</v>
      </c>
      <c r="M20" s="27">
        <f t="shared" si="6"/>
        <v>8.7999999999999989</v>
      </c>
      <c r="N20" s="22"/>
      <c r="O20" s="7"/>
      <c r="P20" s="7"/>
    </row>
    <row r="21" spans="1:19" ht="20.100000000000001" customHeight="1" x14ac:dyDescent="0.15">
      <c r="A21" s="58">
        <f t="shared" si="0"/>
        <v>15</v>
      </c>
      <c r="B21" s="90" t="s">
        <v>41</v>
      </c>
      <c r="C21" s="89">
        <v>10</v>
      </c>
      <c r="D21" s="88">
        <v>3</v>
      </c>
      <c r="E21" s="87">
        <v>13</v>
      </c>
      <c r="F21" s="52">
        <f t="shared" si="1"/>
        <v>0.89999999999999991</v>
      </c>
      <c r="G21" s="38"/>
      <c r="H21" s="60">
        <v>5</v>
      </c>
      <c r="I21" s="25" t="str">
        <f t="shared" si="2"/>
        <v>ミャンマー</v>
      </c>
      <c r="J21" s="26">
        <f t="shared" si="3"/>
        <v>95</v>
      </c>
      <c r="K21" s="26">
        <f t="shared" si="4"/>
        <v>33</v>
      </c>
      <c r="L21" s="20">
        <f t="shared" si="5"/>
        <v>128</v>
      </c>
      <c r="M21" s="21">
        <f t="shared" si="6"/>
        <v>8.4</v>
      </c>
      <c r="O21" s="7"/>
      <c r="P21" s="7"/>
    </row>
    <row r="22" spans="1:19" ht="20.100000000000001" customHeight="1" x14ac:dyDescent="0.15">
      <c r="A22" s="58">
        <f t="shared" si="0"/>
        <v>17</v>
      </c>
      <c r="B22" s="90" t="s">
        <v>33</v>
      </c>
      <c r="C22" s="89">
        <v>6</v>
      </c>
      <c r="D22" s="88">
        <v>5</v>
      </c>
      <c r="E22" s="87">
        <v>11</v>
      </c>
      <c r="F22" s="52">
        <f t="shared" si="1"/>
        <v>0.70000000000000007</v>
      </c>
      <c r="G22" s="38"/>
      <c r="H22" s="60">
        <v>6</v>
      </c>
      <c r="I22" s="25" t="str">
        <f t="shared" si="2"/>
        <v>中国</v>
      </c>
      <c r="J22" s="26">
        <f t="shared" si="3"/>
        <v>47</v>
      </c>
      <c r="K22" s="26">
        <f t="shared" si="4"/>
        <v>80</v>
      </c>
      <c r="L22" s="20">
        <f t="shared" si="5"/>
        <v>127</v>
      </c>
      <c r="M22" s="66">
        <f t="shared" si="6"/>
        <v>8.3000000000000007</v>
      </c>
      <c r="O22" s="7"/>
      <c r="P22" s="7"/>
    </row>
    <row r="23" spans="1:19" ht="20.100000000000001" customHeight="1" x14ac:dyDescent="0.15">
      <c r="A23" s="58">
        <f t="shared" si="0"/>
        <v>18</v>
      </c>
      <c r="B23" s="90" t="s">
        <v>43</v>
      </c>
      <c r="C23" s="89">
        <v>10</v>
      </c>
      <c r="D23" s="88"/>
      <c r="E23" s="87">
        <v>10</v>
      </c>
      <c r="F23" s="52">
        <f t="shared" si="1"/>
        <v>0.70000000000000007</v>
      </c>
      <c r="G23" s="38"/>
      <c r="H23" s="60">
        <v>7</v>
      </c>
      <c r="I23" s="25" t="str">
        <f t="shared" si="2"/>
        <v>ネパール</v>
      </c>
      <c r="J23" s="26">
        <f t="shared" si="3"/>
        <v>25</v>
      </c>
      <c r="K23" s="26">
        <f t="shared" si="4"/>
        <v>4</v>
      </c>
      <c r="L23" s="20">
        <f t="shared" si="5"/>
        <v>29</v>
      </c>
      <c r="M23" s="66">
        <f t="shared" si="6"/>
        <v>1.9</v>
      </c>
      <c r="O23" s="7"/>
      <c r="P23" s="7"/>
    </row>
    <row r="24" spans="1:19" ht="20.100000000000001" customHeight="1" x14ac:dyDescent="0.15">
      <c r="A24" s="58">
        <f t="shared" si="0"/>
        <v>19</v>
      </c>
      <c r="B24" s="90" t="s">
        <v>56</v>
      </c>
      <c r="C24" s="89">
        <v>4</v>
      </c>
      <c r="D24" s="88">
        <v>3</v>
      </c>
      <c r="E24" s="87">
        <v>7</v>
      </c>
      <c r="F24" s="52">
        <f t="shared" si="1"/>
        <v>0.5</v>
      </c>
      <c r="G24" s="38"/>
      <c r="H24" s="60">
        <v>8</v>
      </c>
      <c r="I24" s="25" t="str">
        <f t="shared" si="2"/>
        <v>パキスタン</v>
      </c>
      <c r="J24" s="26">
        <f t="shared" si="3"/>
        <v>19</v>
      </c>
      <c r="K24" s="26">
        <f t="shared" si="4"/>
        <v>3</v>
      </c>
      <c r="L24" s="20">
        <f t="shared" si="5"/>
        <v>22</v>
      </c>
      <c r="M24" s="66">
        <f t="shared" si="6"/>
        <v>1.4000000000000001</v>
      </c>
      <c r="O24" s="7"/>
      <c r="P24" s="7"/>
    </row>
    <row r="25" spans="1:19" ht="20.100000000000001" customHeight="1" x14ac:dyDescent="0.15">
      <c r="A25" s="58">
        <f t="shared" si="0"/>
        <v>20</v>
      </c>
      <c r="B25" s="90" t="s">
        <v>48</v>
      </c>
      <c r="C25" s="89">
        <v>6</v>
      </c>
      <c r="D25" s="88"/>
      <c r="E25" s="87">
        <v>6</v>
      </c>
      <c r="F25" s="52">
        <f t="shared" si="1"/>
        <v>0.4</v>
      </c>
      <c r="G25" s="38"/>
      <c r="H25" s="61"/>
      <c r="I25" s="62" t="str">
        <f t="shared" si="2"/>
        <v>朝鮮</v>
      </c>
      <c r="J25" s="63">
        <f t="shared" si="3"/>
        <v>14</v>
      </c>
      <c r="K25" s="63">
        <f t="shared" si="4"/>
        <v>7</v>
      </c>
      <c r="L25" s="20">
        <f t="shared" si="5"/>
        <v>21</v>
      </c>
      <c r="M25" s="27">
        <f t="shared" si="6"/>
        <v>1.4000000000000001</v>
      </c>
      <c r="O25" s="7"/>
      <c r="P25" s="7"/>
    </row>
    <row r="26" spans="1:19" ht="20.100000000000001" customHeight="1" x14ac:dyDescent="0.15">
      <c r="A26" s="58">
        <f t="shared" si="0"/>
        <v>20</v>
      </c>
      <c r="B26" s="90" t="s">
        <v>37</v>
      </c>
      <c r="C26" s="89">
        <v>6</v>
      </c>
      <c r="D26" s="88"/>
      <c r="E26" s="87">
        <v>6</v>
      </c>
      <c r="F26" s="52">
        <f t="shared" si="1"/>
        <v>0.4</v>
      </c>
      <c r="G26" s="38"/>
      <c r="H26" s="57"/>
      <c r="I26" s="47" t="s">
        <v>31</v>
      </c>
      <c r="J26" s="48">
        <f>C61-SUM(J17:J25)</f>
        <v>177</v>
      </c>
      <c r="K26" s="48">
        <f>D61-SUM(K17:K25)</f>
        <v>50</v>
      </c>
      <c r="L26" s="46">
        <f>SUM(J26:K26)</f>
        <v>227</v>
      </c>
      <c r="M26" s="64">
        <f t="shared" si="6"/>
        <v>14.899999999999999</v>
      </c>
      <c r="O26" s="7"/>
      <c r="P26" s="7"/>
    </row>
    <row r="27" spans="1:19" ht="20.100000000000001" customHeight="1" x14ac:dyDescent="0.15">
      <c r="A27" s="58">
        <f t="shared" si="0"/>
        <v>22</v>
      </c>
      <c r="B27" s="90" t="s">
        <v>8</v>
      </c>
      <c r="C27" s="89">
        <v>3</v>
      </c>
      <c r="D27" s="88">
        <v>2</v>
      </c>
      <c r="E27" s="87">
        <v>5</v>
      </c>
      <c r="F27" s="52">
        <f t="shared" si="1"/>
        <v>0.3</v>
      </c>
      <c r="G27" s="56"/>
      <c r="H27" s="28"/>
      <c r="J27" s="31">
        <f>SUM(J17:J26)</f>
        <v>944</v>
      </c>
      <c r="K27" s="31">
        <f>SUM(K17:K26)</f>
        <v>577</v>
      </c>
      <c r="L27" s="67">
        <f>SUM(L17:L26)</f>
        <v>1521</v>
      </c>
      <c r="M27" s="68">
        <f t="shared" si="6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22</v>
      </c>
      <c r="B28" s="90" t="s">
        <v>63</v>
      </c>
      <c r="C28" s="89">
        <v>3</v>
      </c>
      <c r="D28" s="88">
        <v>2</v>
      </c>
      <c r="E28" s="87">
        <v>5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90" t="s">
        <v>60</v>
      </c>
      <c r="C29" s="89">
        <v>4</v>
      </c>
      <c r="D29" s="88"/>
      <c r="E29" s="87">
        <v>4</v>
      </c>
      <c r="F29" s="52">
        <f t="shared" si="1"/>
        <v>0.3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24</v>
      </c>
      <c r="B30" s="90" t="s">
        <v>65</v>
      </c>
      <c r="C30" s="89">
        <v>2</v>
      </c>
      <c r="D30" s="88">
        <v>2</v>
      </c>
      <c r="E30" s="87">
        <v>4</v>
      </c>
      <c r="F30" s="52">
        <f t="shared" si="1"/>
        <v>0.3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24</v>
      </c>
      <c r="B31" s="90" t="s">
        <v>7</v>
      </c>
      <c r="C31" s="89">
        <v>3</v>
      </c>
      <c r="D31" s="88">
        <v>1</v>
      </c>
      <c r="E31" s="87">
        <v>4</v>
      </c>
      <c r="F31" s="52">
        <f t="shared" si="1"/>
        <v>0.3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24</v>
      </c>
      <c r="B32" s="90" t="s">
        <v>44</v>
      </c>
      <c r="C32" s="89">
        <v>4</v>
      </c>
      <c r="D32" s="88"/>
      <c r="E32" s="87">
        <v>4</v>
      </c>
      <c r="F32" s="52">
        <f t="shared" si="1"/>
        <v>0.3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28</v>
      </c>
      <c r="B33" s="90" t="s">
        <v>53</v>
      </c>
      <c r="C33" s="89">
        <v>3</v>
      </c>
      <c r="D33" s="88"/>
      <c r="E33" s="87">
        <v>3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28</v>
      </c>
      <c r="B34" s="90" t="s">
        <v>25</v>
      </c>
      <c r="C34" s="89"/>
      <c r="D34" s="88">
        <v>3</v>
      </c>
      <c r="E34" s="87">
        <v>3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28</v>
      </c>
      <c r="B35" s="90" t="s">
        <v>35</v>
      </c>
      <c r="C35" s="89">
        <v>2</v>
      </c>
      <c r="D35" s="88">
        <v>1</v>
      </c>
      <c r="E35" s="87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28</v>
      </c>
      <c r="B36" s="90" t="s">
        <v>36</v>
      </c>
      <c r="C36" s="89">
        <v>2</v>
      </c>
      <c r="D36" s="88">
        <v>1</v>
      </c>
      <c r="E36" s="87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28</v>
      </c>
      <c r="B37" s="90" t="s">
        <v>52</v>
      </c>
      <c r="C37" s="89">
        <v>3</v>
      </c>
      <c r="D37" s="88"/>
      <c r="E37" s="87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 t="shared" si="0"/>
        <v>28</v>
      </c>
      <c r="B38" s="90" t="s">
        <v>9</v>
      </c>
      <c r="C38" s="89">
        <v>1</v>
      </c>
      <c r="D38" s="88">
        <v>2</v>
      </c>
      <c r="E38" s="87">
        <v>3</v>
      </c>
      <c r="F38" s="52">
        <f t="shared" ref="F38:F60" si="7">ROUND(E38/$E$61,3)*100</f>
        <v>0.2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50</v>
      </c>
      <c r="C39" s="89">
        <v>3</v>
      </c>
      <c r="D39" s="88"/>
      <c r="E39" s="87">
        <v>3</v>
      </c>
      <c r="F39" s="52">
        <f t="shared" si="7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61</v>
      </c>
      <c r="C40" s="89">
        <v>2</v>
      </c>
      <c r="D40" s="88">
        <v>1</v>
      </c>
      <c r="E40" s="87">
        <v>3</v>
      </c>
      <c r="F40" s="52">
        <f t="shared" si="7"/>
        <v>0.2</v>
      </c>
      <c r="G40" s="56"/>
      <c r="H40" s="28"/>
      <c r="J40" s="31"/>
      <c r="K40" s="31"/>
      <c r="L40" s="31"/>
      <c r="M40" s="32"/>
    </row>
    <row r="41" spans="1:13" ht="19.5" customHeight="1" x14ac:dyDescent="0.15">
      <c r="A41" s="58"/>
      <c r="B41" s="90" t="s">
        <v>39</v>
      </c>
      <c r="C41" s="89">
        <v>1</v>
      </c>
      <c r="D41" s="88">
        <v>1</v>
      </c>
      <c r="E41" s="87">
        <v>2</v>
      </c>
      <c r="F41" s="52">
        <f t="shared" si="7"/>
        <v>0.1</v>
      </c>
      <c r="G41" s="56"/>
      <c r="H41" s="28"/>
      <c r="J41" s="31"/>
      <c r="K41" s="31"/>
      <c r="L41" s="31"/>
      <c r="M41" s="32"/>
    </row>
    <row r="42" spans="1:13" ht="19.5" customHeight="1" x14ac:dyDescent="0.15">
      <c r="A42" s="58"/>
      <c r="B42" s="90" t="s">
        <v>54</v>
      </c>
      <c r="C42" s="89">
        <v>2</v>
      </c>
      <c r="D42" s="88"/>
      <c r="E42" s="87">
        <v>2</v>
      </c>
      <c r="F42" s="52">
        <f t="shared" si="7"/>
        <v>0.1</v>
      </c>
      <c r="G42" s="56"/>
      <c r="H42" s="28"/>
      <c r="J42" s="31"/>
      <c r="K42" s="31"/>
      <c r="L42" s="31"/>
      <c r="M42" s="32"/>
    </row>
    <row r="43" spans="1:13" ht="19.5" customHeight="1" x14ac:dyDescent="0.15">
      <c r="A43" s="58"/>
      <c r="B43" s="90" t="s">
        <v>55</v>
      </c>
      <c r="C43" s="89">
        <v>2</v>
      </c>
      <c r="D43" s="88"/>
      <c r="E43" s="87">
        <v>2</v>
      </c>
      <c r="F43" s="52">
        <f t="shared" si="7"/>
        <v>0.1</v>
      </c>
      <c r="G43" s="56"/>
      <c r="H43" s="28"/>
      <c r="J43" s="31"/>
      <c r="K43" s="31"/>
      <c r="L43" s="31"/>
      <c r="M43" s="32"/>
    </row>
    <row r="44" spans="1:13" ht="19.5" customHeight="1" x14ac:dyDescent="0.15">
      <c r="A44" s="58"/>
      <c r="B44" s="90" t="s">
        <v>10</v>
      </c>
      <c r="C44" s="89">
        <v>1</v>
      </c>
      <c r="D44" s="88">
        <v>1</v>
      </c>
      <c r="E44" s="87">
        <v>2</v>
      </c>
      <c r="F44" s="52">
        <f t="shared" si="7"/>
        <v>0.1</v>
      </c>
      <c r="G44" s="56"/>
      <c r="H44" s="28"/>
      <c r="J44" s="31"/>
      <c r="K44" s="31"/>
      <c r="L44" s="31"/>
      <c r="M44" s="32"/>
    </row>
    <row r="45" spans="1:13" ht="19.5" customHeight="1" x14ac:dyDescent="0.15">
      <c r="A45" s="58"/>
      <c r="B45" s="90" t="s">
        <v>58</v>
      </c>
      <c r="C45" s="89">
        <v>2</v>
      </c>
      <c r="D45" s="88"/>
      <c r="E45" s="87">
        <v>2</v>
      </c>
      <c r="F45" s="52">
        <f t="shared" si="7"/>
        <v>0.1</v>
      </c>
      <c r="G45" s="56"/>
      <c r="H45" s="28"/>
      <c r="J45" s="31"/>
      <c r="K45" s="31"/>
      <c r="L45" s="31"/>
      <c r="M45" s="32"/>
    </row>
    <row r="46" spans="1:13" ht="19.5" customHeight="1" x14ac:dyDescent="0.15">
      <c r="A46" s="58"/>
      <c r="B46" s="90" t="s">
        <v>57</v>
      </c>
      <c r="C46" s="89">
        <v>2</v>
      </c>
      <c r="D46" s="88"/>
      <c r="E46" s="87">
        <v>2</v>
      </c>
      <c r="F46" s="52">
        <f t="shared" si="7"/>
        <v>0.1</v>
      </c>
      <c r="G46" s="56"/>
      <c r="H46" s="28"/>
      <c r="J46" s="31"/>
      <c r="K46" s="31"/>
      <c r="L46" s="31"/>
      <c r="M46" s="32"/>
    </row>
    <row r="47" spans="1:13" ht="19.5" customHeight="1" x14ac:dyDescent="0.15">
      <c r="A47" s="58"/>
      <c r="B47" s="90" t="s">
        <v>42</v>
      </c>
      <c r="C47" s="89"/>
      <c r="D47" s="88">
        <v>2</v>
      </c>
      <c r="E47" s="87">
        <v>2</v>
      </c>
      <c r="F47" s="52">
        <f t="shared" si="7"/>
        <v>0.1</v>
      </c>
      <c r="G47" s="56"/>
      <c r="H47" s="28"/>
      <c r="J47" s="31"/>
      <c r="K47" s="31"/>
      <c r="L47" s="31"/>
      <c r="M47" s="32"/>
    </row>
    <row r="48" spans="1:13" ht="19.5" customHeight="1" x14ac:dyDescent="0.15">
      <c r="A48" s="58"/>
      <c r="B48" s="90" t="s">
        <v>45</v>
      </c>
      <c r="C48" s="89"/>
      <c r="D48" s="88">
        <v>1</v>
      </c>
      <c r="E48" s="87">
        <v>1</v>
      </c>
      <c r="F48" s="52">
        <f t="shared" si="7"/>
        <v>0.1</v>
      </c>
      <c r="G48" s="56"/>
      <c r="H48" s="28"/>
      <c r="J48" s="31"/>
      <c r="K48" s="31"/>
      <c r="L48" s="31"/>
      <c r="M48" s="32"/>
    </row>
    <row r="49" spans="1:29" ht="19.5" customHeight="1" x14ac:dyDescent="0.15">
      <c r="A49" s="58"/>
      <c r="B49" s="90" t="s">
        <v>78</v>
      </c>
      <c r="C49" s="89">
        <v>1</v>
      </c>
      <c r="D49" s="88"/>
      <c r="E49" s="87">
        <v>1</v>
      </c>
      <c r="F49" s="52">
        <f t="shared" si="7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6</v>
      </c>
      <c r="C50" s="89">
        <v>1</v>
      </c>
      <c r="D50" s="88"/>
      <c r="E50" s="87">
        <v>1</v>
      </c>
      <c r="F50" s="52">
        <f t="shared" si="7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51</v>
      </c>
      <c r="C51" s="89"/>
      <c r="D51" s="88">
        <v>1</v>
      </c>
      <c r="E51" s="87">
        <v>1</v>
      </c>
      <c r="F51" s="52">
        <f t="shared" si="7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59</v>
      </c>
      <c r="C52" s="89"/>
      <c r="D52" s="88">
        <v>1</v>
      </c>
      <c r="E52" s="87">
        <v>1</v>
      </c>
      <c r="F52" s="52">
        <f t="shared" si="7"/>
        <v>0.1</v>
      </c>
      <c r="G52" s="56"/>
      <c r="H52" s="28"/>
      <c r="J52" s="31"/>
      <c r="K52" s="31"/>
      <c r="L52" s="31"/>
      <c r="M52" s="32"/>
    </row>
    <row r="53" spans="1:29" ht="16.5" x14ac:dyDescent="0.15">
      <c r="A53" s="58"/>
      <c r="B53" s="90" t="s">
        <v>77</v>
      </c>
      <c r="C53" s="89">
        <v>1</v>
      </c>
      <c r="D53" s="88"/>
      <c r="E53" s="87">
        <v>1</v>
      </c>
      <c r="F53" s="52">
        <f t="shared" si="7"/>
        <v>0.1</v>
      </c>
      <c r="G53" s="56"/>
      <c r="H53" s="28"/>
      <c r="J53" s="31"/>
      <c r="K53" s="31"/>
      <c r="L53" s="31"/>
      <c r="M53" s="32"/>
    </row>
    <row r="54" spans="1:29" ht="16.5" x14ac:dyDescent="0.15">
      <c r="A54" s="58"/>
      <c r="B54" s="90" t="s">
        <v>40</v>
      </c>
      <c r="C54" s="89">
        <v>1</v>
      </c>
      <c r="D54" s="88"/>
      <c r="E54" s="87">
        <v>1</v>
      </c>
      <c r="F54" s="52">
        <f t="shared" si="7"/>
        <v>0.1</v>
      </c>
      <c r="G54" s="56"/>
      <c r="H54" s="28"/>
      <c r="J54" s="31"/>
      <c r="K54" s="31"/>
      <c r="L54" s="31"/>
      <c r="M54" s="32"/>
    </row>
    <row r="55" spans="1:29" ht="16.5" x14ac:dyDescent="0.15">
      <c r="A55" s="58"/>
      <c r="B55" s="90" t="s">
        <v>47</v>
      </c>
      <c r="C55" s="89">
        <v>1</v>
      </c>
      <c r="D55" s="88"/>
      <c r="E55" s="87">
        <v>1</v>
      </c>
      <c r="F55" s="52">
        <f t="shared" si="7"/>
        <v>0.1</v>
      </c>
      <c r="G55" s="56"/>
      <c r="H55" s="28"/>
      <c r="J55" s="31"/>
      <c r="K55" s="31"/>
      <c r="L55" s="31"/>
      <c r="M55" s="32"/>
    </row>
    <row r="56" spans="1:29" ht="16.5" x14ac:dyDescent="0.15">
      <c r="A56" s="58"/>
      <c r="B56" s="90" t="s">
        <v>64</v>
      </c>
      <c r="C56" s="89">
        <v>1</v>
      </c>
      <c r="D56" s="88"/>
      <c r="E56" s="87">
        <v>1</v>
      </c>
      <c r="F56" s="52">
        <f t="shared" si="7"/>
        <v>0.1</v>
      </c>
      <c r="G56" s="56"/>
      <c r="H56" s="28"/>
      <c r="J56" s="31"/>
      <c r="K56" s="31"/>
      <c r="L56" s="31"/>
      <c r="M56" s="32"/>
    </row>
    <row r="57" spans="1:29" ht="16.5" x14ac:dyDescent="0.15">
      <c r="A57" s="58"/>
      <c r="B57" s="90" t="s">
        <v>49</v>
      </c>
      <c r="C57" s="89"/>
      <c r="D57" s="88">
        <v>1</v>
      </c>
      <c r="E57" s="87">
        <v>1</v>
      </c>
      <c r="F57" s="52">
        <f t="shared" si="7"/>
        <v>0.1</v>
      </c>
      <c r="G57" s="56"/>
      <c r="H57" s="28"/>
      <c r="J57" s="31"/>
      <c r="K57" s="31"/>
      <c r="L57" s="31"/>
      <c r="M57" s="32"/>
    </row>
    <row r="58" spans="1:29" ht="16.5" x14ac:dyDescent="0.15">
      <c r="A58" s="58"/>
      <c r="B58" s="90" t="s">
        <v>38</v>
      </c>
      <c r="C58" s="89">
        <v>1</v>
      </c>
      <c r="D58" s="88"/>
      <c r="E58" s="87">
        <v>1</v>
      </c>
      <c r="F58" s="52">
        <f t="shared" si="7"/>
        <v>0.1</v>
      </c>
      <c r="G58" s="56"/>
      <c r="H58" s="28"/>
      <c r="J58" s="31"/>
      <c r="K58" s="31"/>
      <c r="L58" s="31"/>
      <c r="M58" s="32"/>
    </row>
    <row r="59" spans="1:29" ht="20.100000000000001" customHeight="1" x14ac:dyDescent="0.15">
      <c r="A59" s="41"/>
      <c r="B59" s="90" t="s">
        <v>76</v>
      </c>
      <c r="C59" s="89">
        <v>1</v>
      </c>
      <c r="D59" s="88"/>
      <c r="E59" s="87">
        <v>1</v>
      </c>
      <c r="F59" s="52">
        <f t="shared" si="7"/>
        <v>0.1</v>
      </c>
      <c r="G59" s="56"/>
      <c r="H59" s="28"/>
      <c r="I59" s="33" t="s">
        <v>19</v>
      </c>
      <c r="J59" s="31"/>
      <c r="K59" s="31"/>
      <c r="L59" s="31"/>
      <c r="M59" s="32"/>
    </row>
    <row r="60" spans="1:29" ht="18" customHeight="1" x14ac:dyDescent="0.15">
      <c r="A60" s="38"/>
      <c r="B60" s="90" t="s">
        <v>66</v>
      </c>
      <c r="C60" s="89">
        <v>1</v>
      </c>
      <c r="D60" s="88"/>
      <c r="E60" s="87">
        <v>1</v>
      </c>
      <c r="F60" s="52">
        <f t="shared" si="7"/>
        <v>0.1</v>
      </c>
      <c r="G60" s="41"/>
      <c r="H60" s="28"/>
      <c r="I60" s="36" t="s">
        <v>21</v>
      </c>
      <c r="J60" s="34"/>
      <c r="K60" s="34"/>
      <c r="L60" s="34"/>
      <c r="M60" s="34"/>
    </row>
    <row r="61" spans="1:29" ht="18" customHeight="1" x14ac:dyDescent="0.15">
      <c r="A61" s="38"/>
      <c r="B61" s="86" t="s">
        <v>62</v>
      </c>
      <c r="C61" s="85">
        <v>944</v>
      </c>
      <c r="D61" s="84">
        <v>577</v>
      </c>
      <c r="E61" s="83">
        <v>1521</v>
      </c>
      <c r="F61" s="52">
        <f>SUM(F6:F60)</f>
        <v>100.39999999999993</v>
      </c>
      <c r="G61" s="38"/>
      <c r="H61" s="28"/>
      <c r="I61" s="36" t="s">
        <v>75</v>
      </c>
      <c r="J61" s="34"/>
      <c r="K61" s="34"/>
      <c r="L61" s="34"/>
      <c r="M61" s="34"/>
    </row>
    <row r="62" spans="1:29" ht="18" customHeight="1" x14ac:dyDescent="0.15">
      <c r="A62" s="38"/>
      <c r="B62" s="23"/>
      <c r="C62" s="37"/>
      <c r="D62" s="37"/>
      <c r="E62" s="17"/>
      <c r="F62" s="38"/>
      <c r="G62" s="38"/>
      <c r="H62" s="28"/>
      <c r="V62" s="39"/>
      <c r="W62" s="39"/>
      <c r="X62" s="39"/>
      <c r="Y62" s="39"/>
      <c r="Z62" s="39"/>
      <c r="AA62" s="39"/>
      <c r="AB62" s="39"/>
      <c r="AC62" s="39"/>
    </row>
    <row r="63" spans="1:29" ht="18" customHeight="1" x14ac:dyDescent="0.15">
      <c r="A63" s="38"/>
      <c r="B63" s="40"/>
      <c r="C63" s="37"/>
      <c r="D63" s="37"/>
      <c r="E63" s="17"/>
      <c r="F63" s="38"/>
      <c r="G63" s="38"/>
      <c r="H63" s="28"/>
      <c r="Q63" s="39"/>
      <c r="R63" s="39"/>
      <c r="S63" s="39"/>
      <c r="T63" s="39"/>
      <c r="U63" s="39"/>
    </row>
    <row r="64" spans="1:29" ht="18" customHeight="1" x14ac:dyDescent="0.15">
      <c r="A64" s="41"/>
      <c r="B64" s="40"/>
      <c r="C64" s="37"/>
      <c r="D64" s="37"/>
      <c r="E64" s="37"/>
      <c r="F64" s="41"/>
      <c r="G64" s="38"/>
      <c r="H64" s="28"/>
    </row>
    <row r="65" spans="1:17" ht="18" customHeight="1" x14ac:dyDescent="0.15">
      <c r="A65" s="43"/>
      <c r="C65" s="43"/>
      <c r="D65" s="43"/>
      <c r="E65" s="43"/>
      <c r="F65" s="43"/>
      <c r="G65" s="41"/>
      <c r="H65" s="28"/>
    </row>
    <row r="66" spans="1:17" ht="18" customHeight="1" x14ac:dyDescent="0.15">
      <c r="G66" s="43"/>
      <c r="H66" s="42"/>
    </row>
    <row r="67" spans="1:17" ht="11.25" customHeight="1" x14ac:dyDescent="0.15">
      <c r="H67" s="43"/>
      <c r="N67" s="43"/>
      <c r="O67" s="43"/>
      <c r="P67" s="43"/>
      <c r="Q67" s="43"/>
    </row>
    <row r="69" spans="1:17" x14ac:dyDescent="0.15">
      <c r="I69" s="43"/>
      <c r="J69" s="43"/>
      <c r="K69" s="43"/>
      <c r="L69" s="43"/>
      <c r="M69" s="43"/>
    </row>
    <row r="72" spans="1:17" x14ac:dyDescent="0.15">
      <c r="E72" s="44"/>
    </row>
    <row r="77" spans="1:17" x14ac:dyDescent="0.15">
      <c r="K77" s="45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8"/>
  <sheetViews>
    <sheetView topLeftCell="B1" zoomScale="85" zoomScaleNormal="85" workbookViewId="0">
      <selection activeCell="K42" sqref="K42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83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28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84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8" si="0">RANK(E6,$E$6:$E$38)</f>
        <v>1</v>
      </c>
      <c r="B6" s="95" t="s">
        <v>24</v>
      </c>
      <c r="C6" s="96">
        <v>289</v>
      </c>
      <c r="D6" s="96">
        <v>190</v>
      </c>
      <c r="E6" s="96">
        <v>479</v>
      </c>
      <c r="F6" s="52">
        <f t="shared" ref="F6:F61" si="1">ROUND(E6/$E$62,3)*100</f>
        <v>28.499999999999996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5" t="s">
        <v>1</v>
      </c>
      <c r="C7" s="96">
        <v>220</v>
      </c>
      <c r="D7" s="96">
        <v>40</v>
      </c>
      <c r="E7" s="96">
        <v>260</v>
      </c>
      <c r="F7" s="52">
        <f t="shared" si="1"/>
        <v>15.5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5" t="s">
        <v>32</v>
      </c>
      <c r="C8" s="96">
        <v>153</v>
      </c>
      <c r="D8" s="96">
        <v>50</v>
      </c>
      <c r="E8" s="96">
        <v>203</v>
      </c>
      <c r="F8" s="52">
        <f t="shared" si="1"/>
        <v>12.1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5" t="s">
        <v>22</v>
      </c>
      <c r="C9" s="96">
        <v>78</v>
      </c>
      <c r="D9" s="96">
        <v>94</v>
      </c>
      <c r="E9" s="96">
        <v>172</v>
      </c>
      <c r="F9" s="52">
        <f t="shared" si="1"/>
        <v>10.199999999999999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5" t="s">
        <v>0</v>
      </c>
      <c r="C10" s="96">
        <v>27</v>
      </c>
      <c r="D10" s="96">
        <v>106</v>
      </c>
      <c r="E10" s="96">
        <v>133</v>
      </c>
      <c r="F10" s="52">
        <f t="shared" si="1"/>
        <v>7.9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5" t="s">
        <v>23</v>
      </c>
      <c r="C11" s="96">
        <v>48</v>
      </c>
      <c r="D11" s="96">
        <v>81</v>
      </c>
      <c r="E11" s="96">
        <v>129</v>
      </c>
      <c r="F11" s="52">
        <f t="shared" si="1"/>
        <v>7.7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5" t="s">
        <v>27</v>
      </c>
      <c r="C12" s="96">
        <v>25</v>
      </c>
      <c r="D12" s="96">
        <v>6</v>
      </c>
      <c r="E12" s="96">
        <v>31</v>
      </c>
      <c r="F12" s="52">
        <f t="shared" si="1"/>
        <v>1.7999999999999998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5" t="s">
        <v>2</v>
      </c>
      <c r="C13" s="96">
        <v>20</v>
      </c>
      <c r="D13" s="96">
        <v>3</v>
      </c>
      <c r="E13" s="96">
        <v>23</v>
      </c>
      <c r="F13" s="52">
        <f t="shared" si="1"/>
        <v>1.4000000000000001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5" t="s">
        <v>46</v>
      </c>
      <c r="C14" s="96">
        <v>19</v>
      </c>
      <c r="D14" s="96">
        <v>3</v>
      </c>
      <c r="E14" s="96">
        <v>22</v>
      </c>
      <c r="F14" s="52">
        <f t="shared" si="1"/>
        <v>1.3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10</v>
      </c>
      <c r="B15" s="95" t="s">
        <v>26</v>
      </c>
      <c r="C15" s="96">
        <v>14</v>
      </c>
      <c r="D15" s="96">
        <v>7</v>
      </c>
      <c r="E15" s="96">
        <v>21</v>
      </c>
      <c r="F15" s="52">
        <f t="shared" si="1"/>
        <v>1.2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95" t="s">
        <v>34</v>
      </c>
      <c r="C16" s="96">
        <v>17</v>
      </c>
      <c r="D16" s="96">
        <v>1</v>
      </c>
      <c r="E16" s="96">
        <v>18</v>
      </c>
      <c r="F16" s="52">
        <f t="shared" si="1"/>
        <v>1.0999999999999999</v>
      </c>
      <c r="G16" s="38"/>
      <c r="H16" s="59" t="s">
        <v>85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86</v>
      </c>
      <c r="N16" s="22"/>
      <c r="O16" s="4"/>
      <c r="P16" s="7"/>
    </row>
    <row r="17" spans="1:19" ht="20.100000000000001" customHeight="1" thickTop="1" x14ac:dyDescent="0.15">
      <c r="A17" s="58">
        <f t="shared" si="0"/>
        <v>11</v>
      </c>
      <c r="B17" s="95" t="s">
        <v>4</v>
      </c>
      <c r="C17" s="96">
        <v>13</v>
      </c>
      <c r="D17" s="96">
        <v>5</v>
      </c>
      <c r="E17" s="96">
        <v>18</v>
      </c>
      <c r="F17" s="52">
        <f t="shared" si="1"/>
        <v>1.0999999999999999</v>
      </c>
      <c r="G17" s="38"/>
      <c r="H17" s="60">
        <v>1</v>
      </c>
      <c r="I17" s="19" t="str">
        <f t="shared" ref="I17:K25" si="2">B6</f>
        <v>ベトナム</v>
      </c>
      <c r="J17" s="20">
        <f t="shared" si="2"/>
        <v>289</v>
      </c>
      <c r="K17" s="20">
        <f t="shared" si="2"/>
        <v>190</v>
      </c>
      <c r="L17" s="20">
        <f t="shared" ref="L17:L25" si="3">J17+K17</f>
        <v>479</v>
      </c>
      <c r="M17" s="65">
        <f>ROUND(L17/$E$62,3)*100</f>
        <v>28.499999999999996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5" t="s">
        <v>30</v>
      </c>
      <c r="C18" s="96">
        <v>11</v>
      </c>
      <c r="D18" s="96">
        <v>4</v>
      </c>
      <c r="E18" s="96">
        <v>15</v>
      </c>
      <c r="F18" s="52">
        <f t="shared" si="1"/>
        <v>0.89999999999999991</v>
      </c>
      <c r="G18" s="38"/>
      <c r="H18" s="60">
        <v>2</v>
      </c>
      <c r="I18" s="25" t="str">
        <f t="shared" si="2"/>
        <v>インドネシア</v>
      </c>
      <c r="J18" s="26">
        <f t="shared" si="2"/>
        <v>220</v>
      </c>
      <c r="K18" s="26">
        <f t="shared" si="2"/>
        <v>40</v>
      </c>
      <c r="L18" s="20">
        <f t="shared" si="3"/>
        <v>260</v>
      </c>
      <c r="M18" s="21">
        <f t="shared" ref="M18:M27" si="4">ROUND(L18/$E$62,3)*100</f>
        <v>15.5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5" t="s">
        <v>5</v>
      </c>
      <c r="C19" s="96">
        <v>11</v>
      </c>
      <c r="D19" s="96">
        <v>2</v>
      </c>
      <c r="E19" s="96">
        <v>13</v>
      </c>
      <c r="F19" s="52">
        <f t="shared" si="1"/>
        <v>0.8</v>
      </c>
      <c r="G19" s="38"/>
      <c r="H19" s="60">
        <v>3</v>
      </c>
      <c r="I19" s="25" t="str">
        <f t="shared" si="2"/>
        <v>ミャンマー</v>
      </c>
      <c r="J19" s="26">
        <f t="shared" si="2"/>
        <v>153</v>
      </c>
      <c r="K19" s="26">
        <f t="shared" si="2"/>
        <v>50</v>
      </c>
      <c r="L19" s="20">
        <f t="shared" si="3"/>
        <v>203</v>
      </c>
      <c r="M19" s="66">
        <f t="shared" si="4"/>
        <v>12.1</v>
      </c>
      <c r="N19" s="22"/>
      <c r="O19" s="7"/>
      <c r="P19" s="7"/>
    </row>
    <row r="20" spans="1:19" ht="20.100000000000001" customHeight="1" x14ac:dyDescent="0.15">
      <c r="A20" s="58">
        <f t="shared" si="0"/>
        <v>14</v>
      </c>
      <c r="B20" s="95" t="s">
        <v>3</v>
      </c>
      <c r="C20" s="96">
        <v>9</v>
      </c>
      <c r="D20" s="96">
        <v>4</v>
      </c>
      <c r="E20" s="96">
        <v>13</v>
      </c>
      <c r="F20" s="52">
        <f t="shared" si="1"/>
        <v>0.8</v>
      </c>
      <c r="G20" s="38"/>
      <c r="H20" s="60">
        <v>4</v>
      </c>
      <c r="I20" s="25" t="str">
        <f t="shared" si="2"/>
        <v>韓国</v>
      </c>
      <c r="J20" s="26">
        <f t="shared" si="2"/>
        <v>78</v>
      </c>
      <c r="K20" s="26">
        <f t="shared" si="2"/>
        <v>94</v>
      </c>
      <c r="L20" s="20">
        <f t="shared" si="3"/>
        <v>172</v>
      </c>
      <c r="M20" s="27">
        <f t="shared" si="4"/>
        <v>10.199999999999999</v>
      </c>
      <c r="N20" s="22"/>
      <c r="O20" s="7"/>
      <c r="P20" s="7"/>
    </row>
    <row r="21" spans="1:19" ht="20.100000000000001" customHeight="1" x14ac:dyDescent="0.15">
      <c r="A21" s="58">
        <f t="shared" si="0"/>
        <v>14</v>
      </c>
      <c r="B21" s="95" t="s">
        <v>41</v>
      </c>
      <c r="C21" s="96">
        <v>10</v>
      </c>
      <c r="D21" s="96">
        <v>3</v>
      </c>
      <c r="E21" s="96">
        <v>13</v>
      </c>
      <c r="F21" s="52">
        <f t="shared" si="1"/>
        <v>0.8</v>
      </c>
      <c r="G21" s="38"/>
      <c r="H21" s="60">
        <v>5</v>
      </c>
      <c r="I21" s="25" t="str">
        <f>B10</f>
        <v>フィリピン</v>
      </c>
      <c r="J21" s="26">
        <f t="shared" si="2"/>
        <v>27</v>
      </c>
      <c r="K21" s="26">
        <f t="shared" si="2"/>
        <v>106</v>
      </c>
      <c r="L21" s="20">
        <f t="shared" si="3"/>
        <v>133</v>
      </c>
      <c r="M21" s="21">
        <f t="shared" si="4"/>
        <v>7.9</v>
      </c>
      <c r="O21" s="7"/>
      <c r="P21" s="7"/>
    </row>
    <row r="22" spans="1:19" ht="20.100000000000001" customHeight="1" x14ac:dyDescent="0.15">
      <c r="A22" s="58">
        <f t="shared" si="0"/>
        <v>17</v>
      </c>
      <c r="B22" s="95" t="s">
        <v>33</v>
      </c>
      <c r="C22" s="96">
        <v>6</v>
      </c>
      <c r="D22" s="96">
        <v>5</v>
      </c>
      <c r="E22" s="96">
        <v>11</v>
      </c>
      <c r="F22" s="52">
        <f t="shared" si="1"/>
        <v>0.70000000000000007</v>
      </c>
      <c r="G22" s="38"/>
      <c r="H22" s="60">
        <v>6</v>
      </c>
      <c r="I22" s="25" t="str">
        <f>B11</f>
        <v>中国</v>
      </c>
      <c r="J22" s="26">
        <f t="shared" si="2"/>
        <v>48</v>
      </c>
      <c r="K22" s="26">
        <f t="shared" si="2"/>
        <v>81</v>
      </c>
      <c r="L22" s="20">
        <f t="shared" si="3"/>
        <v>129</v>
      </c>
      <c r="M22" s="66">
        <f t="shared" si="4"/>
        <v>7.7</v>
      </c>
      <c r="O22" s="7"/>
      <c r="P22" s="7"/>
    </row>
    <row r="23" spans="1:19" ht="20.100000000000001" customHeight="1" x14ac:dyDescent="0.15">
      <c r="A23" s="58">
        <f t="shared" si="0"/>
        <v>18</v>
      </c>
      <c r="B23" s="95" t="s">
        <v>43</v>
      </c>
      <c r="C23" s="96">
        <v>10</v>
      </c>
      <c r="D23" s="96"/>
      <c r="E23" s="96">
        <v>10</v>
      </c>
      <c r="F23" s="52">
        <f t="shared" si="1"/>
        <v>0.6</v>
      </c>
      <c r="G23" s="38"/>
      <c r="H23" s="60">
        <v>7</v>
      </c>
      <c r="I23" s="25" t="str">
        <f>B12</f>
        <v>ネパール</v>
      </c>
      <c r="J23" s="26">
        <f t="shared" si="2"/>
        <v>25</v>
      </c>
      <c r="K23" s="26">
        <f t="shared" si="2"/>
        <v>6</v>
      </c>
      <c r="L23" s="20">
        <f t="shared" si="3"/>
        <v>31</v>
      </c>
      <c r="M23" s="66">
        <f t="shared" si="4"/>
        <v>1.7999999999999998</v>
      </c>
      <c r="O23" s="7"/>
      <c r="P23" s="7"/>
    </row>
    <row r="24" spans="1:19" ht="20.100000000000001" customHeight="1" x14ac:dyDescent="0.15">
      <c r="A24" s="58">
        <f t="shared" si="0"/>
        <v>19</v>
      </c>
      <c r="B24" s="95" t="s">
        <v>48</v>
      </c>
      <c r="C24" s="96">
        <v>6</v>
      </c>
      <c r="D24" s="96"/>
      <c r="E24" s="96">
        <v>6</v>
      </c>
      <c r="F24" s="52">
        <f t="shared" si="1"/>
        <v>0.4</v>
      </c>
      <c r="G24" s="38"/>
      <c r="H24" s="60">
        <v>8</v>
      </c>
      <c r="I24" s="25" t="str">
        <f>B13</f>
        <v>パキスタン</v>
      </c>
      <c r="J24" s="26">
        <f t="shared" si="2"/>
        <v>20</v>
      </c>
      <c r="K24" s="26">
        <f t="shared" si="2"/>
        <v>3</v>
      </c>
      <c r="L24" s="20">
        <f t="shared" si="3"/>
        <v>23</v>
      </c>
      <c r="M24" s="66">
        <f t="shared" si="4"/>
        <v>1.4000000000000001</v>
      </c>
      <c r="O24" s="7"/>
      <c r="P24" s="7"/>
    </row>
    <row r="25" spans="1:19" ht="20.100000000000001" customHeight="1" x14ac:dyDescent="0.15">
      <c r="A25" s="58">
        <f t="shared" si="0"/>
        <v>19</v>
      </c>
      <c r="B25" s="95" t="s">
        <v>37</v>
      </c>
      <c r="C25" s="96">
        <v>6</v>
      </c>
      <c r="D25" s="96"/>
      <c r="E25" s="96">
        <v>6</v>
      </c>
      <c r="F25" s="52">
        <f t="shared" si="1"/>
        <v>0.4</v>
      </c>
      <c r="G25" s="38"/>
      <c r="H25" s="61"/>
      <c r="I25" s="62" t="str">
        <f>B14</f>
        <v>カメルーン</v>
      </c>
      <c r="J25" s="63">
        <f t="shared" si="2"/>
        <v>19</v>
      </c>
      <c r="K25" s="63">
        <f>D14</f>
        <v>3</v>
      </c>
      <c r="L25" s="20">
        <f t="shared" si="3"/>
        <v>22</v>
      </c>
      <c r="M25" s="27">
        <f t="shared" si="4"/>
        <v>1.3</v>
      </c>
      <c r="O25" s="7"/>
      <c r="P25" s="7"/>
    </row>
    <row r="26" spans="1:19" ht="20.100000000000001" customHeight="1" x14ac:dyDescent="0.15">
      <c r="A26" s="58">
        <f t="shared" si="0"/>
        <v>21</v>
      </c>
      <c r="B26" s="95" t="s">
        <v>8</v>
      </c>
      <c r="C26" s="96">
        <v>3</v>
      </c>
      <c r="D26" s="96">
        <v>2</v>
      </c>
      <c r="E26" s="96">
        <v>5</v>
      </c>
      <c r="F26" s="52">
        <f t="shared" si="1"/>
        <v>0.3</v>
      </c>
      <c r="G26" s="38"/>
      <c r="H26" s="57"/>
      <c r="I26" s="47" t="s">
        <v>31</v>
      </c>
      <c r="J26" s="48">
        <f>C62-SUM(J17:J25)</f>
        <v>173</v>
      </c>
      <c r="K26" s="48">
        <f>D62-SUM(K17:K25)</f>
        <v>57</v>
      </c>
      <c r="L26" s="46">
        <f>SUM(J26:K26)</f>
        <v>230</v>
      </c>
      <c r="M26" s="64">
        <f t="shared" si="4"/>
        <v>13.700000000000001</v>
      </c>
      <c r="O26" s="7"/>
      <c r="P26" s="7"/>
    </row>
    <row r="27" spans="1:19" ht="20.100000000000001" customHeight="1" x14ac:dyDescent="0.15">
      <c r="A27" s="58">
        <f t="shared" si="0"/>
        <v>21</v>
      </c>
      <c r="B27" s="95" t="s">
        <v>63</v>
      </c>
      <c r="C27" s="96">
        <v>3</v>
      </c>
      <c r="D27" s="96">
        <v>2</v>
      </c>
      <c r="E27" s="96">
        <v>5</v>
      </c>
      <c r="F27" s="52">
        <f t="shared" si="1"/>
        <v>0.3</v>
      </c>
      <c r="G27" s="56"/>
      <c r="H27" s="28"/>
      <c r="J27" s="31">
        <f>SUM(J17:J26)</f>
        <v>1052</v>
      </c>
      <c r="K27" s="31">
        <f>SUM(K17:K26)</f>
        <v>630</v>
      </c>
      <c r="L27" s="67">
        <f>SUM(L17:L26)</f>
        <v>1682</v>
      </c>
      <c r="M27" s="68">
        <f t="shared" si="4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23</v>
      </c>
      <c r="B28" s="95" t="s">
        <v>44</v>
      </c>
      <c r="C28" s="96">
        <v>4</v>
      </c>
      <c r="D28" s="96"/>
      <c r="E28" s="96">
        <v>4</v>
      </c>
      <c r="F28" s="52">
        <f t="shared" si="1"/>
        <v>0.2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23</v>
      </c>
      <c r="B29" s="95" t="s">
        <v>56</v>
      </c>
      <c r="C29" s="96">
        <v>2</v>
      </c>
      <c r="D29" s="96">
        <v>2</v>
      </c>
      <c r="E29" s="96">
        <v>4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23</v>
      </c>
      <c r="B30" s="95" t="s">
        <v>60</v>
      </c>
      <c r="C30" s="96">
        <v>4</v>
      </c>
      <c r="D30" s="96"/>
      <c r="E30" s="96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23</v>
      </c>
      <c r="B31" s="95" t="s">
        <v>65</v>
      </c>
      <c r="C31" s="96">
        <v>2</v>
      </c>
      <c r="D31" s="96">
        <v>2</v>
      </c>
      <c r="E31" s="96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23</v>
      </c>
      <c r="B32" s="95" t="s">
        <v>7</v>
      </c>
      <c r="C32" s="96">
        <v>3</v>
      </c>
      <c r="D32" s="96">
        <v>1</v>
      </c>
      <c r="E32" s="96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23</v>
      </c>
      <c r="B33" s="95" t="s">
        <v>61</v>
      </c>
      <c r="C33" s="96">
        <v>2</v>
      </c>
      <c r="D33" s="96">
        <v>2</v>
      </c>
      <c r="E33" s="96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29</v>
      </c>
      <c r="B34" s="95" t="s">
        <v>35</v>
      </c>
      <c r="C34" s="96">
        <v>2</v>
      </c>
      <c r="D34" s="96">
        <v>1</v>
      </c>
      <c r="E34" s="96">
        <v>3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29</v>
      </c>
      <c r="B35" s="95" t="s">
        <v>25</v>
      </c>
      <c r="C35" s="96"/>
      <c r="D35" s="96">
        <v>3</v>
      </c>
      <c r="E35" s="96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29</v>
      </c>
      <c r="B36" s="95" t="s">
        <v>36</v>
      </c>
      <c r="C36" s="96">
        <v>2</v>
      </c>
      <c r="D36" s="96">
        <v>1</v>
      </c>
      <c r="E36" s="96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29</v>
      </c>
      <c r="B37" s="95" t="s">
        <v>50</v>
      </c>
      <c r="C37" s="96">
        <v>3</v>
      </c>
      <c r="D37" s="96"/>
      <c r="E37" s="96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 t="shared" si="0"/>
        <v>29</v>
      </c>
      <c r="B38" s="95" t="s">
        <v>9</v>
      </c>
      <c r="C38" s="96">
        <v>1</v>
      </c>
      <c r="D38" s="96">
        <v>2</v>
      </c>
      <c r="E38" s="96">
        <v>3</v>
      </c>
      <c r="F38" s="52">
        <f t="shared" si="1"/>
        <v>0.2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5" t="s">
        <v>53</v>
      </c>
      <c r="C39" s="96">
        <v>3</v>
      </c>
      <c r="D39" s="96"/>
      <c r="E39" s="96"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5" t="s">
        <v>58</v>
      </c>
      <c r="C40" s="96">
        <v>3</v>
      </c>
      <c r="D40" s="96"/>
      <c r="E40" s="96">
        <v>3</v>
      </c>
      <c r="F40" s="52">
        <f t="shared" si="1"/>
        <v>0.2</v>
      </c>
      <c r="G40" s="56"/>
      <c r="H40" s="28"/>
      <c r="J40" s="31"/>
      <c r="K40" s="31"/>
      <c r="L40" s="31"/>
      <c r="M40" s="32"/>
    </row>
    <row r="41" spans="1:13" ht="19.5" customHeight="1" x14ac:dyDescent="0.15">
      <c r="A41" s="58"/>
      <c r="B41" s="95" t="s">
        <v>52</v>
      </c>
      <c r="C41" s="96">
        <v>3</v>
      </c>
      <c r="D41" s="96"/>
      <c r="E41" s="96">
        <v>3</v>
      </c>
      <c r="F41" s="52">
        <f t="shared" si="1"/>
        <v>0.2</v>
      </c>
      <c r="G41" s="56"/>
      <c r="H41" s="28"/>
      <c r="J41" s="31"/>
      <c r="K41" s="31"/>
      <c r="L41" s="31"/>
      <c r="M41" s="32"/>
    </row>
    <row r="42" spans="1:13" ht="19.5" customHeight="1" x14ac:dyDescent="0.15">
      <c r="A42" s="58"/>
      <c r="B42" s="95" t="s">
        <v>54</v>
      </c>
      <c r="C42" s="96">
        <v>2</v>
      </c>
      <c r="D42" s="96"/>
      <c r="E42" s="96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19.5" customHeight="1" x14ac:dyDescent="0.15">
      <c r="A43" s="58"/>
      <c r="B43" s="95" t="s">
        <v>78</v>
      </c>
      <c r="C43" s="96">
        <v>2</v>
      </c>
      <c r="D43" s="96"/>
      <c r="E43" s="96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9.5" customHeight="1" x14ac:dyDescent="0.15">
      <c r="A44" s="58"/>
      <c r="B44" s="95" t="s">
        <v>39</v>
      </c>
      <c r="C44" s="96">
        <v>1</v>
      </c>
      <c r="D44" s="96">
        <v>1</v>
      </c>
      <c r="E44" s="96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5" t="s">
        <v>42</v>
      </c>
      <c r="C45" s="96"/>
      <c r="D45" s="96">
        <v>2</v>
      </c>
      <c r="E45" s="96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9.5" customHeight="1" x14ac:dyDescent="0.15">
      <c r="A46" s="58"/>
      <c r="B46" s="95" t="s">
        <v>55</v>
      </c>
      <c r="C46" s="96">
        <v>2</v>
      </c>
      <c r="D46" s="96"/>
      <c r="E46" s="96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9.5" customHeight="1" x14ac:dyDescent="0.15">
      <c r="A47" s="58"/>
      <c r="B47" s="95" t="s">
        <v>59</v>
      </c>
      <c r="C47" s="96">
        <v>1</v>
      </c>
      <c r="D47" s="96">
        <v>1</v>
      </c>
      <c r="E47" s="96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9.5" customHeight="1" x14ac:dyDescent="0.15">
      <c r="A48" s="58"/>
      <c r="B48" s="95" t="s">
        <v>57</v>
      </c>
      <c r="C48" s="96">
        <v>2</v>
      </c>
      <c r="D48" s="96"/>
      <c r="E48" s="96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9.5" customHeight="1" x14ac:dyDescent="0.15">
      <c r="A49" s="58"/>
      <c r="B49" s="95" t="s">
        <v>10</v>
      </c>
      <c r="C49" s="96">
        <v>1</v>
      </c>
      <c r="D49" s="96">
        <v>1</v>
      </c>
      <c r="E49" s="96">
        <v>2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5" t="s">
        <v>87</v>
      </c>
      <c r="C50" s="96">
        <v>1</v>
      </c>
      <c r="D50" s="96"/>
      <c r="E50" s="96">
        <v>1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5" t="s">
        <v>66</v>
      </c>
      <c r="C51" s="96">
        <v>1</v>
      </c>
      <c r="D51" s="96"/>
      <c r="E51" s="96">
        <v>1</v>
      </c>
      <c r="F51" s="52">
        <f t="shared" si="1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5" t="s">
        <v>64</v>
      </c>
      <c r="C52" s="96">
        <v>1</v>
      </c>
      <c r="D52" s="96"/>
      <c r="E52" s="96"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16.5" x14ac:dyDescent="0.15">
      <c r="A53" s="58"/>
      <c r="B53" s="95" t="s">
        <v>47</v>
      </c>
      <c r="C53" s="96">
        <v>1</v>
      </c>
      <c r="D53" s="96"/>
      <c r="E53" s="96">
        <v>1</v>
      </c>
      <c r="F53" s="52">
        <f t="shared" si="1"/>
        <v>0.1</v>
      </c>
      <c r="G53" s="56"/>
      <c r="H53" s="28"/>
      <c r="J53" s="31"/>
      <c r="K53" s="31"/>
      <c r="L53" s="31"/>
      <c r="M53" s="32"/>
    </row>
    <row r="54" spans="1:29" ht="16.5" x14ac:dyDescent="0.15">
      <c r="A54" s="58"/>
      <c r="B54" s="95" t="s">
        <v>45</v>
      </c>
      <c r="C54" s="96"/>
      <c r="D54" s="96">
        <v>1</v>
      </c>
      <c r="E54" s="96">
        <v>1</v>
      </c>
      <c r="F54" s="52">
        <f t="shared" si="1"/>
        <v>0.1</v>
      </c>
      <c r="G54" s="56"/>
      <c r="H54" s="28"/>
      <c r="J54" s="31"/>
      <c r="K54" s="31"/>
      <c r="L54" s="31"/>
      <c r="M54" s="32"/>
    </row>
    <row r="55" spans="1:29" ht="16.5" x14ac:dyDescent="0.15">
      <c r="A55" s="58"/>
      <c r="B55" s="95" t="s">
        <v>49</v>
      </c>
      <c r="C55" s="96"/>
      <c r="D55" s="96">
        <v>1</v>
      </c>
      <c r="E55" s="96">
        <v>1</v>
      </c>
      <c r="F55" s="52">
        <f t="shared" si="1"/>
        <v>0.1</v>
      </c>
      <c r="G55" s="56"/>
      <c r="H55" s="28"/>
      <c r="J55" s="31"/>
      <c r="K55" s="31"/>
      <c r="L55" s="31"/>
      <c r="M55" s="32"/>
    </row>
    <row r="56" spans="1:29" ht="16.5" x14ac:dyDescent="0.15">
      <c r="A56" s="58"/>
      <c r="B56" s="95" t="s">
        <v>76</v>
      </c>
      <c r="C56" s="96">
        <v>1</v>
      </c>
      <c r="D56" s="96"/>
      <c r="E56" s="96">
        <v>1</v>
      </c>
      <c r="F56" s="52">
        <f t="shared" si="1"/>
        <v>0.1</v>
      </c>
      <c r="G56" s="56"/>
      <c r="H56" s="28"/>
      <c r="J56" s="31"/>
      <c r="K56" s="31"/>
      <c r="L56" s="31"/>
      <c r="M56" s="32"/>
    </row>
    <row r="57" spans="1:29" ht="16.5" x14ac:dyDescent="0.15">
      <c r="A57" s="58"/>
      <c r="B57" s="95" t="s">
        <v>6</v>
      </c>
      <c r="C57" s="96">
        <v>1</v>
      </c>
      <c r="D57" s="96"/>
      <c r="E57" s="96">
        <v>1</v>
      </c>
      <c r="F57" s="52">
        <f t="shared" si="1"/>
        <v>0.1</v>
      </c>
      <c r="G57" s="56"/>
      <c r="H57" s="28"/>
      <c r="J57" s="31"/>
      <c r="K57" s="31"/>
      <c r="L57" s="31"/>
      <c r="M57" s="32"/>
    </row>
    <row r="58" spans="1:29" ht="16.5" x14ac:dyDescent="0.15">
      <c r="A58" s="58"/>
      <c r="B58" s="95" t="s">
        <v>88</v>
      </c>
      <c r="C58" s="96">
        <v>1</v>
      </c>
      <c r="D58" s="96"/>
      <c r="E58" s="96">
        <v>1</v>
      </c>
      <c r="F58" s="52">
        <f t="shared" si="1"/>
        <v>0.1</v>
      </c>
      <c r="G58" s="56"/>
      <c r="H58" s="28"/>
      <c r="J58" s="31"/>
      <c r="K58" s="31"/>
      <c r="L58" s="31"/>
      <c r="M58" s="32"/>
    </row>
    <row r="59" spans="1:29" ht="16.5" x14ac:dyDescent="0.15">
      <c r="A59" s="58"/>
      <c r="B59" s="95" t="s">
        <v>51</v>
      </c>
      <c r="C59" s="96"/>
      <c r="D59" s="96">
        <v>1</v>
      </c>
      <c r="E59" s="96">
        <v>1</v>
      </c>
      <c r="F59" s="52">
        <f t="shared" si="1"/>
        <v>0.1</v>
      </c>
      <c r="G59" s="56"/>
      <c r="H59" s="28"/>
      <c r="J59" s="31"/>
      <c r="K59" s="31"/>
      <c r="L59" s="31"/>
      <c r="M59" s="32"/>
    </row>
    <row r="60" spans="1:29" ht="20.100000000000001" customHeight="1" x14ac:dyDescent="0.15">
      <c r="A60" s="41"/>
      <c r="B60" s="95" t="s">
        <v>89</v>
      </c>
      <c r="C60" s="96">
        <v>1</v>
      </c>
      <c r="D60" s="96"/>
      <c r="E60" s="96">
        <v>1</v>
      </c>
      <c r="F60" s="52">
        <f t="shared" si="1"/>
        <v>0.1</v>
      </c>
      <c r="G60" s="56"/>
      <c r="H60" s="28"/>
      <c r="I60" s="33" t="s">
        <v>19</v>
      </c>
      <c r="J60" s="31"/>
      <c r="K60" s="31"/>
      <c r="L60" s="31"/>
      <c r="M60" s="32"/>
    </row>
    <row r="61" spans="1:29" ht="18" customHeight="1" x14ac:dyDescent="0.15">
      <c r="A61" s="38"/>
      <c r="B61" s="95" t="s">
        <v>38</v>
      </c>
      <c r="C61" s="96">
        <v>1</v>
      </c>
      <c r="D61" s="96"/>
      <c r="E61" s="96">
        <v>1</v>
      </c>
      <c r="F61" s="52">
        <f t="shared" si="1"/>
        <v>0.1</v>
      </c>
      <c r="G61" s="41"/>
      <c r="H61" s="28"/>
      <c r="I61" s="36" t="s">
        <v>21</v>
      </c>
      <c r="J61" s="34"/>
      <c r="K61" s="34"/>
      <c r="L61" s="34"/>
      <c r="M61" s="34"/>
    </row>
    <row r="62" spans="1:29" ht="18" customHeight="1" x14ac:dyDescent="0.15">
      <c r="A62" s="38"/>
      <c r="B62" s="95" t="s">
        <v>62</v>
      </c>
      <c r="C62" s="96">
        <v>1052</v>
      </c>
      <c r="D62" s="96">
        <v>630</v>
      </c>
      <c r="E62" s="96">
        <v>1682</v>
      </c>
      <c r="F62" s="52">
        <f>SUM(F6:F61)</f>
        <v>100.59999999999992</v>
      </c>
      <c r="G62" s="38"/>
      <c r="H62" s="28"/>
      <c r="I62" s="36" t="s">
        <v>90</v>
      </c>
      <c r="J62" s="34"/>
      <c r="K62" s="34"/>
      <c r="L62" s="34"/>
      <c r="M62" s="34"/>
    </row>
    <row r="63" spans="1:29" ht="18" customHeight="1" x14ac:dyDescent="0.15">
      <c r="A63" s="38"/>
      <c r="B63" s="23"/>
      <c r="C63" s="37"/>
      <c r="D63" s="37"/>
      <c r="E63" s="17"/>
      <c r="F63" s="38"/>
      <c r="G63" s="38"/>
      <c r="H63" s="28"/>
      <c r="V63" s="39"/>
      <c r="W63" s="39"/>
      <c r="X63" s="39"/>
      <c r="Y63" s="39"/>
      <c r="Z63" s="39"/>
      <c r="AA63" s="39"/>
      <c r="AB63" s="39"/>
      <c r="AC63" s="39"/>
    </row>
    <row r="64" spans="1:29" ht="18" customHeight="1" x14ac:dyDescent="0.15">
      <c r="A64" s="38"/>
      <c r="B64" s="40"/>
      <c r="C64" s="37"/>
      <c r="D64" s="37"/>
      <c r="E64" s="17"/>
      <c r="F64" s="38"/>
      <c r="G64" s="38"/>
      <c r="H64" s="28"/>
      <c r="Q64" s="39"/>
      <c r="R64" s="39"/>
      <c r="S64" s="39"/>
      <c r="T64" s="39"/>
      <c r="U64" s="39"/>
    </row>
    <row r="65" spans="1:17" ht="18" customHeight="1" x14ac:dyDescent="0.15">
      <c r="A65" s="41"/>
      <c r="B65" s="40"/>
      <c r="C65" s="37"/>
      <c r="D65" s="37"/>
      <c r="E65" s="37"/>
      <c r="F65" s="41"/>
      <c r="G65" s="38"/>
      <c r="H65" s="28"/>
    </row>
    <row r="66" spans="1:17" ht="18" customHeight="1" x14ac:dyDescent="0.15">
      <c r="A66" s="43"/>
      <c r="C66" s="43"/>
      <c r="D66" s="43"/>
      <c r="E66" s="43"/>
      <c r="F66" s="43"/>
      <c r="G66" s="41"/>
      <c r="H66" s="28"/>
    </row>
    <row r="67" spans="1:17" ht="18" customHeight="1" x14ac:dyDescent="0.15">
      <c r="G67" s="43"/>
      <c r="H67" s="42"/>
    </row>
    <row r="68" spans="1:17" ht="11.25" customHeight="1" x14ac:dyDescent="0.15">
      <c r="H68" s="43"/>
      <c r="N68" s="43"/>
      <c r="O68" s="43"/>
      <c r="P68" s="43"/>
      <c r="Q68" s="43"/>
    </row>
    <row r="70" spans="1:17" x14ac:dyDescent="0.15">
      <c r="I70" s="43"/>
      <c r="J70" s="43"/>
      <c r="K70" s="43"/>
      <c r="L70" s="43"/>
      <c r="M70" s="43"/>
    </row>
    <row r="73" spans="1:17" x14ac:dyDescent="0.15">
      <c r="E73" s="44"/>
    </row>
    <row r="78" spans="1:17" x14ac:dyDescent="0.15">
      <c r="K78" s="45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3"/>
  <sheetViews>
    <sheetView topLeftCell="B1" zoomScale="85" zoomScaleNormal="85" workbookViewId="0">
      <selection activeCell="R9" sqref="R9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104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28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91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73" t="s">
        <v>24</v>
      </c>
      <c r="C6" s="71">
        <v>280</v>
      </c>
      <c r="D6" s="71">
        <v>189</v>
      </c>
      <c r="E6" s="71">
        <f>SUM(C6:D6)</f>
        <v>469</v>
      </c>
      <c r="F6" s="52">
        <f t="shared" ref="F6:F61" si="1">ROUND(E6/$E$62,3)*100</f>
        <v>27.3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73" t="s">
        <v>1</v>
      </c>
      <c r="C7" s="71">
        <v>232</v>
      </c>
      <c r="D7" s="71">
        <v>40</v>
      </c>
      <c r="E7" s="71">
        <f t="shared" ref="E7:E61" si="2">SUM(C7:D7)</f>
        <v>272</v>
      </c>
      <c r="F7" s="52">
        <f t="shared" si="1"/>
        <v>15.9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4</v>
      </c>
      <c r="B8" s="80" t="s">
        <v>22</v>
      </c>
      <c r="C8" s="71">
        <v>78</v>
      </c>
      <c r="D8" s="71">
        <v>94</v>
      </c>
      <c r="E8" s="71">
        <f t="shared" si="2"/>
        <v>172</v>
      </c>
      <c r="F8" s="52">
        <f t="shared" si="1"/>
        <v>10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6</v>
      </c>
      <c r="B9" s="73" t="s">
        <v>23</v>
      </c>
      <c r="C9" s="71">
        <v>49</v>
      </c>
      <c r="D9" s="71">
        <v>82</v>
      </c>
      <c r="E9" s="71">
        <f t="shared" si="2"/>
        <v>131</v>
      </c>
      <c r="F9" s="52">
        <f t="shared" si="1"/>
        <v>7.6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73" t="s">
        <v>0</v>
      </c>
      <c r="C10" s="71">
        <v>30</v>
      </c>
      <c r="D10" s="71">
        <v>109</v>
      </c>
      <c r="E10" s="71">
        <f t="shared" si="2"/>
        <v>139</v>
      </c>
      <c r="F10" s="52">
        <f t="shared" si="1"/>
        <v>8.1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3</v>
      </c>
      <c r="B11" s="73" t="s">
        <v>32</v>
      </c>
      <c r="C11" s="71">
        <v>176</v>
      </c>
      <c r="D11" s="71">
        <v>48</v>
      </c>
      <c r="E11" s="71">
        <f t="shared" si="2"/>
        <v>224</v>
      </c>
      <c r="F11" s="52">
        <f t="shared" si="1"/>
        <v>13.100000000000001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8</v>
      </c>
      <c r="B12" s="75" t="s">
        <v>2</v>
      </c>
      <c r="C12" s="71">
        <v>20</v>
      </c>
      <c r="D12" s="71">
        <v>3</v>
      </c>
      <c r="E12" s="71">
        <f t="shared" si="2"/>
        <v>23</v>
      </c>
      <c r="F12" s="52">
        <f t="shared" si="1"/>
        <v>1.3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10</v>
      </c>
      <c r="B13" s="73" t="s">
        <v>26</v>
      </c>
      <c r="C13" s="71">
        <v>14</v>
      </c>
      <c r="D13" s="71">
        <v>7</v>
      </c>
      <c r="E13" s="71">
        <f t="shared" si="2"/>
        <v>21</v>
      </c>
      <c r="F13" s="52">
        <f t="shared" si="1"/>
        <v>1.2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12</v>
      </c>
      <c r="B14" s="79" t="s">
        <v>4</v>
      </c>
      <c r="C14" s="78">
        <v>13</v>
      </c>
      <c r="D14" s="78">
        <v>5</v>
      </c>
      <c r="E14" s="71">
        <f t="shared" si="2"/>
        <v>18</v>
      </c>
      <c r="F14" s="52">
        <f t="shared" si="1"/>
        <v>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11</v>
      </c>
      <c r="B15" s="73" t="s">
        <v>34</v>
      </c>
      <c r="C15" s="71">
        <v>18</v>
      </c>
      <c r="D15" s="71">
        <v>1</v>
      </c>
      <c r="E15" s="71">
        <f t="shared" si="2"/>
        <v>19</v>
      </c>
      <c r="F15" s="52">
        <f t="shared" si="1"/>
        <v>1.0999999999999999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14</v>
      </c>
      <c r="B16" s="75" t="s">
        <v>5</v>
      </c>
      <c r="C16" s="71">
        <v>12</v>
      </c>
      <c r="D16" s="71">
        <v>2</v>
      </c>
      <c r="E16" s="71">
        <f t="shared" si="2"/>
        <v>14</v>
      </c>
      <c r="F16" s="52">
        <f t="shared" si="1"/>
        <v>0.8</v>
      </c>
      <c r="G16" s="38"/>
      <c r="H16" s="59" t="s">
        <v>92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93</v>
      </c>
      <c r="N16" s="22"/>
      <c r="O16" s="4"/>
      <c r="P16" s="7"/>
    </row>
    <row r="17" spans="1:19" ht="20.100000000000001" customHeight="1" thickTop="1" x14ac:dyDescent="0.15">
      <c r="A17" s="58">
        <f t="shared" si="0"/>
        <v>9</v>
      </c>
      <c r="B17" s="73" t="s">
        <v>46</v>
      </c>
      <c r="C17" s="71">
        <v>20</v>
      </c>
      <c r="D17" s="71">
        <v>2</v>
      </c>
      <c r="E17" s="71">
        <f t="shared" si="2"/>
        <v>22</v>
      </c>
      <c r="F17" s="52">
        <f t="shared" si="1"/>
        <v>1.3</v>
      </c>
      <c r="G17" s="38"/>
      <c r="H17" s="60">
        <v>1</v>
      </c>
      <c r="I17" s="19" t="str">
        <f t="shared" ref="I17:K18" si="3">B6</f>
        <v>ベトナム</v>
      </c>
      <c r="J17" s="20">
        <f t="shared" si="3"/>
        <v>280</v>
      </c>
      <c r="K17" s="20">
        <f t="shared" si="3"/>
        <v>189</v>
      </c>
      <c r="L17" s="20">
        <f t="shared" ref="L17:L25" si="4">J17+K17</f>
        <v>469</v>
      </c>
      <c r="M17" s="65">
        <f>ROUND(L17/$E$62,3)*100</f>
        <v>27.3</v>
      </c>
      <c r="N17" s="22"/>
      <c r="O17" s="17"/>
      <c r="P17" s="7"/>
    </row>
    <row r="18" spans="1:19" ht="20.100000000000001" customHeight="1" x14ac:dyDescent="0.15">
      <c r="A18" s="58">
        <f t="shared" si="0"/>
        <v>15</v>
      </c>
      <c r="B18" s="73" t="s">
        <v>3</v>
      </c>
      <c r="C18" s="71">
        <v>9</v>
      </c>
      <c r="D18" s="71">
        <v>4</v>
      </c>
      <c r="E18" s="71">
        <f t="shared" si="2"/>
        <v>13</v>
      </c>
      <c r="F18" s="52">
        <f t="shared" si="1"/>
        <v>0.8</v>
      </c>
      <c r="G18" s="38"/>
      <c r="H18" s="60">
        <v>2</v>
      </c>
      <c r="I18" s="25" t="str">
        <f t="shared" si="3"/>
        <v>インドネシア</v>
      </c>
      <c r="J18" s="26">
        <f t="shared" si="3"/>
        <v>232</v>
      </c>
      <c r="K18" s="26">
        <f t="shared" si="3"/>
        <v>40</v>
      </c>
      <c r="L18" s="20">
        <f t="shared" si="4"/>
        <v>272</v>
      </c>
      <c r="M18" s="21">
        <f t="shared" ref="M18:M26" si="5">ROUND(L18/$E$62,3)*100</f>
        <v>15.9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33</v>
      </c>
      <c r="B19" s="73" t="s">
        <v>39</v>
      </c>
      <c r="C19" s="71">
        <v>1</v>
      </c>
      <c r="D19" s="71">
        <v>1</v>
      </c>
      <c r="E19" s="71">
        <f t="shared" si="2"/>
        <v>2</v>
      </c>
      <c r="F19" s="52">
        <f t="shared" si="1"/>
        <v>0.1</v>
      </c>
      <c r="G19" s="38"/>
      <c r="H19" s="60">
        <v>3</v>
      </c>
      <c r="I19" s="25" t="str">
        <f>B11</f>
        <v>ミャンマー</v>
      </c>
      <c r="J19" s="26">
        <f>C11</f>
        <v>176</v>
      </c>
      <c r="K19" s="26">
        <f>D11</f>
        <v>48</v>
      </c>
      <c r="L19" s="20">
        <f>J19+K19</f>
        <v>224</v>
      </c>
      <c r="M19" s="66">
        <f>ROUND(L19/$E$62,3)*100</f>
        <v>13.100000000000001</v>
      </c>
      <c r="N19" s="22"/>
      <c r="O19" s="7"/>
      <c r="P19" s="7"/>
    </row>
    <row r="20" spans="1:19" ht="20.100000000000001" customHeight="1" x14ac:dyDescent="0.15">
      <c r="A20" s="58">
        <f t="shared" si="0"/>
        <v>7</v>
      </c>
      <c r="B20" s="73" t="s">
        <v>27</v>
      </c>
      <c r="C20" s="71">
        <v>25</v>
      </c>
      <c r="D20" s="71">
        <v>7</v>
      </c>
      <c r="E20" s="71">
        <f t="shared" si="2"/>
        <v>32</v>
      </c>
      <c r="F20" s="52">
        <f t="shared" si="1"/>
        <v>1.9</v>
      </c>
      <c r="G20" s="38"/>
      <c r="H20" s="60">
        <v>4</v>
      </c>
      <c r="I20" s="25" t="str">
        <f>B8</f>
        <v>韓国</v>
      </c>
      <c r="J20" s="26">
        <f>C8</f>
        <v>78</v>
      </c>
      <c r="K20" s="26">
        <f>D8</f>
        <v>94</v>
      </c>
      <c r="L20" s="20">
        <f t="shared" si="4"/>
        <v>172</v>
      </c>
      <c r="M20" s="66">
        <f t="shared" si="5"/>
        <v>10</v>
      </c>
      <c r="N20" s="22"/>
      <c r="O20" s="7"/>
      <c r="P20" s="7"/>
    </row>
    <row r="21" spans="1:19" ht="20.100000000000001" customHeight="1" x14ac:dyDescent="0.15">
      <c r="A21" s="58">
        <f t="shared" si="0"/>
        <v>18</v>
      </c>
      <c r="B21" s="73" t="s">
        <v>33</v>
      </c>
      <c r="C21" s="71">
        <v>6</v>
      </c>
      <c r="D21" s="71">
        <v>4</v>
      </c>
      <c r="E21" s="71">
        <f t="shared" si="2"/>
        <v>10</v>
      </c>
      <c r="F21" s="52">
        <f t="shared" si="1"/>
        <v>0.6</v>
      </c>
      <c r="G21" s="38"/>
      <c r="H21" s="60">
        <v>5</v>
      </c>
      <c r="I21" s="25" t="str">
        <f>B10</f>
        <v>フィリピン</v>
      </c>
      <c r="J21" s="26">
        <f>C10</f>
        <v>30</v>
      </c>
      <c r="K21" s="26">
        <f>D10</f>
        <v>109</v>
      </c>
      <c r="L21" s="20">
        <f>J21+K21</f>
        <v>139</v>
      </c>
      <c r="M21" s="21">
        <f>ROUND(L21/$E$62,3)*100</f>
        <v>8.1</v>
      </c>
      <c r="O21" s="7"/>
      <c r="P21" s="7"/>
    </row>
    <row r="22" spans="1:19" ht="20.100000000000001" customHeight="1" x14ac:dyDescent="0.15">
      <c r="A22" s="58">
        <f t="shared" si="0"/>
        <v>13</v>
      </c>
      <c r="B22" s="73" t="s">
        <v>30</v>
      </c>
      <c r="C22" s="71">
        <v>11</v>
      </c>
      <c r="D22" s="71">
        <v>4</v>
      </c>
      <c r="E22" s="71">
        <f t="shared" si="2"/>
        <v>15</v>
      </c>
      <c r="F22" s="52">
        <f t="shared" si="1"/>
        <v>0.89999999999999991</v>
      </c>
      <c r="G22" s="38"/>
      <c r="H22" s="60">
        <v>6</v>
      </c>
      <c r="I22" s="25" t="str">
        <f>B9</f>
        <v>中国</v>
      </c>
      <c r="J22" s="26">
        <f>C9</f>
        <v>49</v>
      </c>
      <c r="K22" s="26">
        <f>D9</f>
        <v>82</v>
      </c>
      <c r="L22" s="20">
        <f t="shared" si="4"/>
        <v>131</v>
      </c>
      <c r="M22" s="27">
        <f>ROUND(L22/$E$62,3)*100</f>
        <v>7.6</v>
      </c>
      <c r="O22" s="7"/>
      <c r="P22" s="7"/>
    </row>
    <row r="23" spans="1:19" ht="20.100000000000001" customHeight="1" x14ac:dyDescent="0.15">
      <c r="A23" s="58">
        <f t="shared" si="0"/>
        <v>15</v>
      </c>
      <c r="B23" s="73" t="s">
        <v>41</v>
      </c>
      <c r="C23" s="71">
        <v>10</v>
      </c>
      <c r="D23" s="71">
        <v>3</v>
      </c>
      <c r="E23" s="71">
        <f t="shared" si="2"/>
        <v>13</v>
      </c>
      <c r="F23" s="52">
        <f t="shared" si="1"/>
        <v>0.8</v>
      </c>
      <c r="G23" s="38"/>
      <c r="H23" s="60">
        <v>7</v>
      </c>
      <c r="I23" s="25" t="str">
        <f t="shared" ref="I23:K25" si="6">B12</f>
        <v>パキスタン</v>
      </c>
      <c r="J23" s="26">
        <f t="shared" si="6"/>
        <v>20</v>
      </c>
      <c r="K23" s="26">
        <f t="shared" si="6"/>
        <v>3</v>
      </c>
      <c r="L23" s="20">
        <f t="shared" si="4"/>
        <v>23</v>
      </c>
      <c r="M23" s="66">
        <f t="shared" si="5"/>
        <v>1.3</v>
      </c>
      <c r="O23" s="7"/>
      <c r="P23" s="7"/>
    </row>
    <row r="24" spans="1:19" ht="20.100000000000001" customHeight="1" x14ac:dyDescent="0.15">
      <c r="A24" s="58">
        <f t="shared" si="0"/>
        <v>22</v>
      </c>
      <c r="B24" s="73" t="s">
        <v>8</v>
      </c>
      <c r="C24" s="71">
        <v>3</v>
      </c>
      <c r="D24" s="71">
        <v>2</v>
      </c>
      <c r="E24" s="71">
        <f t="shared" si="2"/>
        <v>5</v>
      </c>
      <c r="F24" s="52">
        <f t="shared" si="1"/>
        <v>0.3</v>
      </c>
      <c r="G24" s="38"/>
      <c r="H24" s="60">
        <v>8</v>
      </c>
      <c r="I24" s="25" t="str">
        <f t="shared" si="6"/>
        <v>朝鮮</v>
      </c>
      <c r="J24" s="26">
        <f t="shared" si="6"/>
        <v>14</v>
      </c>
      <c r="K24" s="26">
        <f t="shared" si="6"/>
        <v>7</v>
      </c>
      <c r="L24" s="20">
        <f t="shared" si="4"/>
        <v>21</v>
      </c>
      <c r="M24" s="66">
        <f t="shared" si="5"/>
        <v>1.2</v>
      </c>
      <c r="O24" s="7"/>
      <c r="P24" s="7"/>
    </row>
    <row r="25" spans="1:19" ht="20.100000000000001" customHeight="1" x14ac:dyDescent="0.15">
      <c r="A25" s="58">
        <f t="shared" si="0"/>
        <v>19</v>
      </c>
      <c r="B25" s="73" t="s">
        <v>48</v>
      </c>
      <c r="C25" s="71">
        <v>6</v>
      </c>
      <c r="D25" s="71"/>
      <c r="E25" s="71">
        <f t="shared" si="2"/>
        <v>6</v>
      </c>
      <c r="F25" s="52">
        <f t="shared" si="1"/>
        <v>0.3</v>
      </c>
      <c r="G25" s="38"/>
      <c r="H25" s="61"/>
      <c r="I25" s="62" t="str">
        <f t="shared" si="6"/>
        <v>インド</v>
      </c>
      <c r="J25" s="63">
        <f t="shared" si="6"/>
        <v>13</v>
      </c>
      <c r="K25" s="63">
        <f t="shared" si="6"/>
        <v>5</v>
      </c>
      <c r="L25" s="20">
        <f t="shared" si="4"/>
        <v>18</v>
      </c>
      <c r="M25" s="27">
        <f t="shared" si="5"/>
        <v>1</v>
      </c>
      <c r="O25" s="7"/>
      <c r="P25" s="7"/>
    </row>
    <row r="26" spans="1:19" ht="20.100000000000001" customHeight="1" x14ac:dyDescent="0.15">
      <c r="A26" s="58">
        <f t="shared" si="0"/>
        <v>26</v>
      </c>
      <c r="B26" s="74" t="s">
        <v>44</v>
      </c>
      <c r="C26" s="71">
        <v>3</v>
      </c>
      <c r="D26" s="71"/>
      <c r="E26" s="71">
        <f t="shared" si="2"/>
        <v>3</v>
      </c>
      <c r="F26" s="52">
        <f t="shared" si="1"/>
        <v>0.2</v>
      </c>
      <c r="G26" s="38"/>
      <c r="H26" s="57"/>
      <c r="I26" s="47" t="s">
        <v>31</v>
      </c>
      <c r="J26" s="48">
        <f>C62-SUM(J17:J25)</f>
        <v>194</v>
      </c>
      <c r="K26" s="48">
        <f>D62-SUM(K17:K25)</f>
        <v>53</v>
      </c>
      <c r="L26" s="46">
        <f>SUM(J26:K26)</f>
        <v>247</v>
      </c>
      <c r="M26" s="64">
        <f t="shared" si="5"/>
        <v>14.399999999999999</v>
      </c>
      <c r="O26" s="7"/>
      <c r="P26" s="7"/>
    </row>
    <row r="27" spans="1:19" ht="20.100000000000001" customHeight="1" x14ac:dyDescent="0.15">
      <c r="A27" s="58">
        <f t="shared" si="0"/>
        <v>26</v>
      </c>
      <c r="B27" s="73" t="s">
        <v>35</v>
      </c>
      <c r="C27" s="71">
        <v>2</v>
      </c>
      <c r="D27" s="71">
        <v>1</v>
      </c>
      <c r="E27" s="71">
        <f t="shared" si="2"/>
        <v>3</v>
      </c>
      <c r="F27" s="52">
        <f t="shared" si="1"/>
        <v>0.2</v>
      </c>
      <c r="G27" s="56"/>
      <c r="H27" s="28"/>
      <c r="J27" s="31">
        <f>SUM(J17:J26)</f>
        <v>1086</v>
      </c>
      <c r="K27" s="31">
        <f>SUM(K17:K26)</f>
        <v>630</v>
      </c>
      <c r="L27" s="67">
        <f>SUM(L17:L26)</f>
        <v>1716</v>
      </c>
      <c r="M27" s="68">
        <f>ROUND(L27/$E$62,3)*100</f>
        <v>100</v>
      </c>
      <c r="N27" s="7"/>
      <c r="O27" s="7"/>
      <c r="P27" s="7"/>
    </row>
    <row r="28" spans="1:19" ht="20.100000000000001" customHeight="1" x14ac:dyDescent="0.15">
      <c r="A28" s="58">
        <f t="shared" si="0"/>
        <v>19</v>
      </c>
      <c r="B28" s="73" t="s">
        <v>37</v>
      </c>
      <c r="C28" s="71">
        <v>6</v>
      </c>
      <c r="D28" s="71"/>
      <c r="E28" s="71">
        <f t="shared" si="2"/>
        <v>6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26</v>
      </c>
      <c r="B29" s="75" t="s">
        <v>50</v>
      </c>
      <c r="C29" s="71">
        <v>3</v>
      </c>
      <c r="D29" s="71"/>
      <c r="E29" s="71">
        <f t="shared" si="2"/>
        <v>3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26</v>
      </c>
      <c r="B30" s="73" t="s">
        <v>25</v>
      </c>
      <c r="C30" s="71"/>
      <c r="D30" s="71">
        <v>3</v>
      </c>
      <c r="E30" s="71">
        <f t="shared" si="2"/>
        <v>3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26</v>
      </c>
      <c r="B31" s="75" t="s">
        <v>9</v>
      </c>
      <c r="C31" s="71">
        <v>1</v>
      </c>
      <c r="D31" s="71">
        <v>2</v>
      </c>
      <c r="E31" s="71">
        <f t="shared" si="2"/>
        <v>3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26</v>
      </c>
      <c r="B32" s="75" t="s">
        <v>36</v>
      </c>
      <c r="C32" s="71">
        <v>2</v>
      </c>
      <c r="D32" s="71">
        <v>1</v>
      </c>
      <c r="E32" s="71">
        <f t="shared" si="2"/>
        <v>3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24</v>
      </c>
      <c r="B33" s="73" t="s">
        <v>7</v>
      </c>
      <c r="C33" s="71">
        <v>3</v>
      </c>
      <c r="D33" s="71">
        <v>1</v>
      </c>
      <c r="E33" s="71">
        <f t="shared" si="2"/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24</v>
      </c>
      <c r="B34" s="73" t="s">
        <v>60</v>
      </c>
      <c r="C34" s="71">
        <v>4</v>
      </c>
      <c r="D34" s="71"/>
      <c r="E34" s="71">
        <f t="shared" si="2"/>
        <v>4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22</v>
      </c>
      <c r="B35" s="73" t="s">
        <v>61</v>
      </c>
      <c r="C35" s="71">
        <v>3</v>
      </c>
      <c r="D35" s="71">
        <v>2</v>
      </c>
      <c r="E35" s="71">
        <f t="shared" si="2"/>
        <v>5</v>
      </c>
      <c r="F35" s="52">
        <f t="shared" si="1"/>
        <v>0.3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17</v>
      </c>
      <c r="B36" s="74" t="s">
        <v>43</v>
      </c>
      <c r="C36" s="71">
        <v>12</v>
      </c>
      <c r="D36" s="71"/>
      <c r="E36" s="71">
        <f t="shared" si="2"/>
        <v>12</v>
      </c>
      <c r="F36" s="52">
        <f t="shared" si="1"/>
        <v>0.70000000000000007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33</v>
      </c>
      <c r="B37" s="75" t="s">
        <v>54</v>
      </c>
      <c r="C37" s="71">
        <v>2</v>
      </c>
      <c r="D37" s="71"/>
      <c r="E37" s="71">
        <f t="shared" si="2"/>
        <v>2</v>
      </c>
      <c r="F37" s="52">
        <f t="shared" si="1"/>
        <v>0.1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26</v>
      </c>
      <c r="B38" s="75" t="s">
        <v>94</v>
      </c>
      <c r="C38" s="71">
        <v>4</v>
      </c>
      <c r="D38" s="71">
        <v>2</v>
      </c>
      <c r="E38" s="71">
        <f>SUM(C38:D38)</f>
        <v>6</v>
      </c>
      <c r="F38" s="52">
        <f t="shared" si="1"/>
        <v>0.3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73" t="s">
        <v>53</v>
      </c>
      <c r="C39" s="71">
        <v>3</v>
      </c>
      <c r="D39" s="71"/>
      <c r="E39" s="71">
        <f t="shared" si="2"/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75" t="s">
        <v>42</v>
      </c>
      <c r="C40" s="71"/>
      <c r="D40" s="71">
        <v>2</v>
      </c>
      <c r="E40" s="71">
        <f t="shared" si="2"/>
        <v>2</v>
      </c>
      <c r="F40" s="52">
        <f t="shared" si="1"/>
        <v>0.1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73" t="s">
        <v>10</v>
      </c>
      <c r="C41" s="71">
        <v>1</v>
      </c>
      <c r="D41" s="71">
        <v>1</v>
      </c>
      <c r="E41" s="71">
        <f t="shared" si="2"/>
        <v>2</v>
      </c>
      <c r="F41" s="52">
        <f t="shared" si="1"/>
        <v>0.1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73" t="s">
        <v>55</v>
      </c>
      <c r="C42" s="71">
        <v>2</v>
      </c>
      <c r="D42" s="71"/>
      <c r="E42" s="71">
        <f t="shared" si="2"/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73" t="s">
        <v>51</v>
      </c>
      <c r="C43" s="71"/>
      <c r="D43" s="71">
        <v>1</v>
      </c>
      <c r="E43" s="71">
        <f t="shared" si="2"/>
        <v>1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73" t="s">
        <v>56</v>
      </c>
      <c r="C44" s="71">
        <v>2</v>
      </c>
      <c r="D44" s="71">
        <v>2</v>
      </c>
      <c r="E44" s="71">
        <f t="shared" si="2"/>
        <v>4</v>
      </c>
      <c r="F44" s="52">
        <f t="shared" si="1"/>
        <v>0.2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73" t="s">
        <v>40</v>
      </c>
      <c r="C45" s="71"/>
      <c r="D45" s="71"/>
      <c r="E45" s="71">
        <f t="shared" si="2"/>
        <v>0</v>
      </c>
      <c r="F45" s="52">
        <f t="shared" si="1"/>
        <v>0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73" t="s">
        <v>38</v>
      </c>
      <c r="C46" s="71">
        <v>1</v>
      </c>
      <c r="D46" s="71"/>
      <c r="E46" s="71">
        <f t="shared" si="2"/>
        <v>1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73" t="s">
        <v>49</v>
      </c>
      <c r="C47" s="71"/>
      <c r="D47" s="71">
        <v>1</v>
      </c>
      <c r="E47" s="71">
        <f t="shared" si="2"/>
        <v>1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73" t="s">
        <v>45</v>
      </c>
      <c r="C48" s="71"/>
      <c r="D48" s="71">
        <v>1</v>
      </c>
      <c r="E48" s="71">
        <f t="shared" si="2"/>
        <v>1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73" t="s">
        <v>95</v>
      </c>
      <c r="C49" s="71">
        <v>1</v>
      </c>
      <c r="D49" s="71"/>
      <c r="E49" s="71">
        <f t="shared" si="2"/>
        <v>1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73" t="s">
        <v>96</v>
      </c>
      <c r="C50" s="71">
        <v>1</v>
      </c>
      <c r="D50" s="71"/>
      <c r="E50" s="71">
        <f>SUM(C50:D50)</f>
        <v>1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73" t="s">
        <v>52</v>
      </c>
      <c r="C51" s="71">
        <v>3</v>
      </c>
      <c r="D51" s="71"/>
      <c r="E51" s="71">
        <f t="shared" si="2"/>
        <v>3</v>
      </c>
      <c r="F51" s="52">
        <f t="shared" si="1"/>
        <v>0.2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73" t="s">
        <v>97</v>
      </c>
      <c r="C52" s="71">
        <v>1</v>
      </c>
      <c r="D52" s="71"/>
      <c r="E52" s="71">
        <f>SUM(C52:D52)</f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73" t="s">
        <v>98</v>
      </c>
      <c r="C53" s="71">
        <v>2</v>
      </c>
      <c r="D53" s="71">
        <v>2</v>
      </c>
      <c r="E53" s="71">
        <f>SUM(C53:D53)</f>
        <v>4</v>
      </c>
      <c r="F53" s="52">
        <f t="shared" si="1"/>
        <v>0.2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73" t="s">
        <v>59</v>
      </c>
      <c r="C54" s="71">
        <v>1</v>
      </c>
      <c r="D54" s="71">
        <v>1</v>
      </c>
      <c r="E54" s="71">
        <f t="shared" si="2"/>
        <v>2</v>
      </c>
      <c r="F54" s="52">
        <f t="shared" si="1"/>
        <v>0.1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73" t="s">
        <v>57</v>
      </c>
      <c r="C55" s="71">
        <v>2</v>
      </c>
      <c r="D55" s="71"/>
      <c r="E55" s="71">
        <f t="shared" si="2"/>
        <v>2</v>
      </c>
      <c r="F55" s="52">
        <f t="shared" si="1"/>
        <v>0.1</v>
      </c>
      <c r="G55" s="38"/>
      <c r="H55" s="28"/>
      <c r="I55" s="36" t="s">
        <v>99</v>
      </c>
      <c r="J55" s="34"/>
      <c r="K55" s="34"/>
      <c r="L55" s="34"/>
      <c r="M55" s="34"/>
    </row>
    <row r="56" spans="1:29" ht="18" customHeight="1" x14ac:dyDescent="0.15">
      <c r="A56" s="38"/>
      <c r="B56" s="73" t="s">
        <v>47</v>
      </c>
      <c r="C56" s="71">
        <v>1</v>
      </c>
      <c r="D56" s="71"/>
      <c r="E56" s="71">
        <f t="shared" si="2"/>
        <v>1</v>
      </c>
      <c r="F56" s="52">
        <f t="shared" si="1"/>
        <v>0.1</v>
      </c>
      <c r="G56" s="38"/>
      <c r="H56" s="28"/>
      <c r="V56" s="39"/>
      <c r="W56" s="39"/>
      <c r="X56" s="39"/>
      <c r="Y56" s="39"/>
      <c r="Z56" s="39"/>
      <c r="AA56" s="39"/>
      <c r="AB56" s="39"/>
      <c r="AC56" s="39"/>
    </row>
    <row r="57" spans="1:29" ht="18" customHeight="1" x14ac:dyDescent="0.15">
      <c r="A57" s="38"/>
      <c r="B57" s="74" t="s">
        <v>58</v>
      </c>
      <c r="C57" s="72">
        <v>1</v>
      </c>
      <c r="D57" s="72"/>
      <c r="E57" s="71">
        <f t="shared" si="2"/>
        <v>1</v>
      </c>
      <c r="F57" s="52">
        <f t="shared" si="1"/>
        <v>0.1</v>
      </c>
      <c r="G57" s="38"/>
      <c r="H57" s="28"/>
      <c r="Q57" s="39"/>
      <c r="R57" s="39"/>
      <c r="S57" s="39"/>
      <c r="T57" s="39"/>
      <c r="U57" s="39"/>
    </row>
    <row r="58" spans="1:29" ht="18" customHeight="1" x14ac:dyDescent="0.15">
      <c r="A58" s="41"/>
      <c r="B58" s="74" t="s">
        <v>100</v>
      </c>
      <c r="C58" s="72">
        <v>2</v>
      </c>
      <c r="D58" s="72"/>
      <c r="E58" s="71">
        <f>SUM(C58:D58)</f>
        <v>2</v>
      </c>
      <c r="F58" s="52">
        <f t="shared" si="1"/>
        <v>0.1</v>
      </c>
      <c r="G58" s="38"/>
      <c r="H58" s="28"/>
    </row>
    <row r="59" spans="1:29" ht="18" customHeight="1" x14ac:dyDescent="0.15">
      <c r="A59" s="43"/>
      <c r="B59" s="73" t="s">
        <v>101</v>
      </c>
      <c r="C59" s="72">
        <v>1</v>
      </c>
      <c r="D59" s="72"/>
      <c r="E59" s="71">
        <f>SUM(C59:D59)</f>
        <v>1</v>
      </c>
      <c r="F59" s="52">
        <f t="shared" si="1"/>
        <v>0.1</v>
      </c>
      <c r="G59" s="41"/>
      <c r="H59" s="28"/>
    </row>
    <row r="60" spans="1:29" ht="18" customHeight="1" x14ac:dyDescent="0.15">
      <c r="B60" s="73" t="s">
        <v>102</v>
      </c>
      <c r="C60" s="72">
        <v>1</v>
      </c>
      <c r="D60" s="72"/>
      <c r="E60" s="71">
        <f>SUM(C60:D60)</f>
        <v>1</v>
      </c>
      <c r="F60" s="52">
        <f t="shared" si="1"/>
        <v>0.1</v>
      </c>
      <c r="G60" s="43"/>
      <c r="H60" s="42"/>
    </row>
    <row r="61" spans="1:29" ht="15.75" customHeight="1" x14ac:dyDescent="0.15">
      <c r="B61" s="73" t="s">
        <v>103</v>
      </c>
      <c r="C61" s="72">
        <v>2</v>
      </c>
      <c r="D61" s="72"/>
      <c r="E61" s="71">
        <f t="shared" si="2"/>
        <v>2</v>
      </c>
      <c r="F61" s="52">
        <f t="shared" si="1"/>
        <v>0.1</v>
      </c>
      <c r="H61" s="43"/>
      <c r="N61" s="43"/>
      <c r="O61" s="43"/>
      <c r="P61" s="43"/>
      <c r="Q61" s="43"/>
    </row>
    <row r="62" spans="1:29" ht="15.75" x14ac:dyDescent="0.15">
      <c r="B62" s="73" t="s">
        <v>62</v>
      </c>
      <c r="C62" s="72">
        <f>SUM(C6:C61)</f>
        <v>1086</v>
      </c>
      <c r="D62" s="72">
        <f>SUM(D6:D61)</f>
        <v>630</v>
      </c>
      <c r="E62" s="71">
        <f>SUM(C62:D62)</f>
        <v>1716</v>
      </c>
      <c r="F62" s="52">
        <f>SUM(F6:F61)</f>
        <v>100.2999999999999</v>
      </c>
    </row>
    <row r="63" spans="1:29" ht="15.75" x14ac:dyDescent="0.15">
      <c r="B63" s="23"/>
      <c r="C63" s="37"/>
      <c r="D63" s="37"/>
      <c r="E63" s="17"/>
      <c r="F63" s="38"/>
      <c r="I63" s="43"/>
      <c r="J63" s="43"/>
      <c r="K63" s="43"/>
      <c r="L63" s="43"/>
      <c r="M63" s="43"/>
    </row>
    <row r="64" spans="1:29" ht="15.75" x14ac:dyDescent="0.15">
      <c r="B64" s="40"/>
      <c r="C64" s="37"/>
      <c r="D64" s="37"/>
      <c r="E64" s="17"/>
      <c r="F64" s="38"/>
    </row>
    <row r="65" spans="2:11" ht="15.75" x14ac:dyDescent="0.15">
      <c r="B65" s="40"/>
      <c r="C65" s="37"/>
      <c r="D65" s="37"/>
      <c r="E65" s="37"/>
      <c r="F65" s="41"/>
    </row>
    <row r="66" spans="2:11" x14ac:dyDescent="0.15">
      <c r="C66" s="43"/>
      <c r="D66" s="43"/>
      <c r="E66" s="43"/>
      <c r="F66" s="43"/>
    </row>
    <row r="71" spans="2:11" x14ac:dyDescent="0.15">
      <c r="K71" s="45"/>
    </row>
    <row r="73" spans="2:11" x14ac:dyDescent="0.15">
      <c r="E73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view="pageBreakPreview" topLeftCell="B1" zoomScale="60" zoomScaleNormal="85" workbookViewId="0">
      <selection activeCell="E3" sqref="E3:F3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105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106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107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94" t="s">
        <v>24</v>
      </c>
      <c r="C6" s="93">
        <v>263</v>
      </c>
      <c r="D6" s="92">
        <v>181</v>
      </c>
      <c r="E6" s="91">
        <v>444</v>
      </c>
      <c r="F6" s="52">
        <f t="shared" ref="F6:F59" si="1">ROUND(E6/$E$60,3)*100</f>
        <v>24.6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1</v>
      </c>
      <c r="C7" s="89">
        <v>262</v>
      </c>
      <c r="D7" s="88">
        <v>53</v>
      </c>
      <c r="E7" s="87">
        <v>315</v>
      </c>
      <c r="F7" s="52">
        <f t="shared" si="1"/>
        <v>17.5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32</v>
      </c>
      <c r="C8" s="89">
        <v>227</v>
      </c>
      <c r="D8" s="88">
        <v>61</v>
      </c>
      <c r="E8" s="87">
        <v>288</v>
      </c>
      <c r="F8" s="52">
        <f t="shared" si="1"/>
        <v>16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78</v>
      </c>
      <c r="D9" s="88">
        <v>94</v>
      </c>
      <c r="E9" s="87">
        <v>172</v>
      </c>
      <c r="F9" s="52">
        <f t="shared" si="1"/>
        <v>9.5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29</v>
      </c>
      <c r="D10" s="88">
        <v>109</v>
      </c>
      <c r="E10" s="87">
        <v>138</v>
      </c>
      <c r="F10" s="52">
        <f t="shared" si="1"/>
        <v>7.7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47</v>
      </c>
      <c r="D11" s="88">
        <v>79</v>
      </c>
      <c r="E11" s="87">
        <v>126</v>
      </c>
      <c r="F11" s="52">
        <f t="shared" si="1"/>
        <v>7.0000000000000009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27</v>
      </c>
      <c r="D12" s="88">
        <v>7</v>
      </c>
      <c r="E12" s="87">
        <v>34</v>
      </c>
      <c r="F12" s="52">
        <f t="shared" si="1"/>
        <v>1.9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46</v>
      </c>
      <c r="C13" s="89">
        <v>21</v>
      </c>
      <c r="D13" s="88">
        <v>3</v>
      </c>
      <c r="E13" s="87">
        <v>24</v>
      </c>
      <c r="F13" s="52">
        <f t="shared" si="1"/>
        <v>1.3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26</v>
      </c>
      <c r="C14" s="89">
        <v>14</v>
      </c>
      <c r="D14" s="88">
        <v>7</v>
      </c>
      <c r="E14" s="87">
        <v>21</v>
      </c>
      <c r="F14" s="52">
        <f t="shared" si="1"/>
        <v>1.2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9</v>
      </c>
      <c r="B15" s="90" t="s">
        <v>4</v>
      </c>
      <c r="C15" s="89">
        <v>16</v>
      </c>
      <c r="D15" s="88">
        <v>5</v>
      </c>
      <c r="E15" s="87">
        <v>21</v>
      </c>
      <c r="F15" s="52">
        <f t="shared" si="1"/>
        <v>1.2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90" t="s">
        <v>2</v>
      </c>
      <c r="C16" s="89">
        <v>17</v>
      </c>
      <c r="D16" s="88">
        <v>3</v>
      </c>
      <c r="E16" s="87">
        <v>20</v>
      </c>
      <c r="F16" s="52">
        <f t="shared" si="1"/>
        <v>1.0999999999999999</v>
      </c>
      <c r="G16" s="38"/>
      <c r="H16" s="59" t="s">
        <v>108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107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90" t="s">
        <v>34</v>
      </c>
      <c r="C17" s="89">
        <v>18</v>
      </c>
      <c r="D17" s="88">
        <v>1</v>
      </c>
      <c r="E17" s="87">
        <v>19</v>
      </c>
      <c r="F17" s="52">
        <f t="shared" si="1"/>
        <v>1.0999999999999999</v>
      </c>
      <c r="G17" s="38"/>
      <c r="H17" s="60">
        <v>1</v>
      </c>
      <c r="I17" s="19" t="str">
        <f t="shared" ref="I17:K18" si="2">B6</f>
        <v>ベトナム</v>
      </c>
      <c r="J17" s="20">
        <f t="shared" si="2"/>
        <v>263</v>
      </c>
      <c r="K17" s="20">
        <f t="shared" si="2"/>
        <v>181</v>
      </c>
      <c r="L17" s="20">
        <f t="shared" ref="L17:L25" si="3">J17+K17</f>
        <v>444</v>
      </c>
      <c r="M17" s="65">
        <f t="shared" ref="M17:M27" si="4">ROUND(L17/$E$60,3)*100</f>
        <v>24.6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30</v>
      </c>
      <c r="C18" s="89">
        <v>11</v>
      </c>
      <c r="D18" s="88">
        <v>4</v>
      </c>
      <c r="E18" s="87">
        <v>15</v>
      </c>
      <c r="F18" s="52">
        <f t="shared" si="1"/>
        <v>0.8</v>
      </c>
      <c r="G18" s="38"/>
      <c r="H18" s="60">
        <v>2</v>
      </c>
      <c r="I18" s="25" t="str">
        <f t="shared" si="2"/>
        <v>インドネシア</v>
      </c>
      <c r="J18" s="26">
        <f t="shared" si="2"/>
        <v>262</v>
      </c>
      <c r="K18" s="26">
        <f t="shared" si="2"/>
        <v>53</v>
      </c>
      <c r="L18" s="20">
        <f t="shared" si="3"/>
        <v>315</v>
      </c>
      <c r="M18" s="21">
        <f t="shared" si="4"/>
        <v>17.5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0" t="s">
        <v>63</v>
      </c>
      <c r="C19" s="89">
        <v>9</v>
      </c>
      <c r="D19" s="88">
        <v>4</v>
      </c>
      <c r="E19" s="87">
        <v>13</v>
      </c>
      <c r="F19" s="52">
        <f t="shared" si="1"/>
        <v>0.70000000000000007</v>
      </c>
      <c r="G19" s="38"/>
      <c r="H19" s="60">
        <v>3</v>
      </c>
      <c r="I19" s="25" t="str">
        <f>B11</f>
        <v>中国</v>
      </c>
      <c r="J19" s="26">
        <f>C11</f>
        <v>47</v>
      </c>
      <c r="K19" s="26">
        <f>D11</f>
        <v>79</v>
      </c>
      <c r="L19" s="20">
        <f>J19+K19</f>
        <v>126</v>
      </c>
      <c r="M19" s="66">
        <f t="shared" si="4"/>
        <v>7.0000000000000009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43</v>
      </c>
      <c r="C20" s="89">
        <v>12</v>
      </c>
      <c r="D20" s="88"/>
      <c r="E20" s="87">
        <v>12</v>
      </c>
      <c r="F20" s="52">
        <f t="shared" si="1"/>
        <v>0.70000000000000007</v>
      </c>
      <c r="G20" s="38"/>
      <c r="H20" s="60">
        <v>4</v>
      </c>
      <c r="I20" s="25" t="str">
        <f>B8</f>
        <v>ミャンマー</v>
      </c>
      <c r="J20" s="26">
        <f>C8</f>
        <v>227</v>
      </c>
      <c r="K20" s="26">
        <f>D8</f>
        <v>61</v>
      </c>
      <c r="L20" s="20">
        <f t="shared" si="3"/>
        <v>288</v>
      </c>
      <c r="M20" s="66">
        <f t="shared" si="4"/>
        <v>16</v>
      </c>
      <c r="N20" s="22"/>
      <c r="O20" s="7"/>
      <c r="P20" s="7"/>
    </row>
    <row r="21" spans="1:19" ht="20.100000000000001" customHeight="1" x14ac:dyDescent="0.15">
      <c r="A21" s="58">
        <f t="shared" si="0"/>
        <v>15</v>
      </c>
      <c r="B21" s="90" t="s">
        <v>41</v>
      </c>
      <c r="C21" s="89">
        <v>9</v>
      </c>
      <c r="D21" s="88">
        <v>3</v>
      </c>
      <c r="E21" s="87">
        <v>12</v>
      </c>
      <c r="F21" s="52">
        <f t="shared" si="1"/>
        <v>0.70000000000000007</v>
      </c>
      <c r="G21" s="38"/>
      <c r="H21" s="60">
        <v>5</v>
      </c>
      <c r="I21" s="25" t="str">
        <f>B10</f>
        <v>フィリピン</v>
      </c>
      <c r="J21" s="26">
        <f>C10</f>
        <v>29</v>
      </c>
      <c r="K21" s="26">
        <f>D10</f>
        <v>109</v>
      </c>
      <c r="L21" s="20">
        <f>J21+K21</f>
        <v>138</v>
      </c>
      <c r="M21" s="21">
        <f t="shared" si="4"/>
        <v>7.7</v>
      </c>
      <c r="O21" s="7"/>
      <c r="P21" s="7"/>
    </row>
    <row r="22" spans="1:19" ht="20.100000000000001" customHeight="1" x14ac:dyDescent="0.15">
      <c r="A22" s="58">
        <f t="shared" si="0"/>
        <v>17</v>
      </c>
      <c r="B22" s="90" t="s">
        <v>5</v>
      </c>
      <c r="C22" s="89">
        <v>10</v>
      </c>
      <c r="D22" s="88">
        <v>1</v>
      </c>
      <c r="E22" s="87">
        <v>11</v>
      </c>
      <c r="F22" s="52">
        <f t="shared" si="1"/>
        <v>0.6</v>
      </c>
      <c r="G22" s="38"/>
      <c r="H22" s="60">
        <v>6</v>
      </c>
      <c r="I22" s="25" t="str">
        <f>B9</f>
        <v>韓国</v>
      </c>
      <c r="J22" s="26">
        <f>C9</f>
        <v>78</v>
      </c>
      <c r="K22" s="26">
        <f>D9</f>
        <v>94</v>
      </c>
      <c r="L22" s="20">
        <f t="shared" si="3"/>
        <v>172</v>
      </c>
      <c r="M22" s="27">
        <f t="shared" si="4"/>
        <v>9.5</v>
      </c>
      <c r="O22" s="7"/>
      <c r="P22" s="7"/>
    </row>
    <row r="23" spans="1:19" ht="20.100000000000001" customHeight="1" x14ac:dyDescent="0.15">
      <c r="A23" s="58">
        <f t="shared" si="0"/>
        <v>18</v>
      </c>
      <c r="B23" s="90" t="s">
        <v>3</v>
      </c>
      <c r="C23" s="89">
        <v>7</v>
      </c>
      <c r="D23" s="88">
        <v>3</v>
      </c>
      <c r="E23" s="87">
        <v>10</v>
      </c>
      <c r="F23" s="52">
        <f t="shared" si="1"/>
        <v>0.6</v>
      </c>
      <c r="G23" s="38"/>
      <c r="H23" s="60">
        <v>7</v>
      </c>
      <c r="I23" s="25" t="str">
        <f t="shared" ref="I23:K25" si="5">B12</f>
        <v>ネパール</v>
      </c>
      <c r="J23" s="26">
        <f t="shared" si="5"/>
        <v>27</v>
      </c>
      <c r="K23" s="26">
        <f t="shared" si="5"/>
        <v>7</v>
      </c>
      <c r="L23" s="20">
        <f t="shared" si="3"/>
        <v>34</v>
      </c>
      <c r="M23" s="66">
        <f t="shared" si="4"/>
        <v>1.9</v>
      </c>
      <c r="O23" s="7"/>
      <c r="P23" s="7"/>
    </row>
    <row r="24" spans="1:19" ht="20.100000000000001" customHeight="1" x14ac:dyDescent="0.15">
      <c r="A24" s="58">
        <f t="shared" si="0"/>
        <v>18</v>
      </c>
      <c r="B24" s="90" t="s">
        <v>33</v>
      </c>
      <c r="C24" s="89">
        <v>6</v>
      </c>
      <c r="D24" s="88">
        <v>4</v>
      </c>
      <c r="E24" s="87">
        <v>10</v>
      </c>
      <c r="F24" s="52">
        <f t="shared" si="1"/>
        <v>0.6</v>
      </c>
      <c r="G24" s="38"/>
      <c r="H24" s="60">
        <v>8</v>
      </c>
      <c r="I24" s="25" t="str">
        <f t="shared" si="5"/>
        <v>カメルーン</v>
      </c>
      <c r="J24" s="26">
        <f t="shared" si="5"/>
        <v>21</v>
      </c>
      <c r="K24" s="26">
        <f t="shared" si="5"/>
        <v>3</v>
      </c>
      <c r="L24" s="20">
        <f t="shared" si="3"/>
        <v>24</v>
      </c>
      <c r="M24" s="66">
        <f t="shared" si="4"/>
        <v>1.3</v>
      </c>
      <c r="O24" s="7"/>
      <c r="P24" s="7"/>
    </row>
    <row r="25" spans="1:19" ht="20.100000000000001" customHeight="1" x14ac:dyDescent="0.15">
      <c r="A25" s="58">
        <f t="shared" si="0"/>
        <v>20</v>
      </c>
      <c r="B25" s="90" t="s">
        <v>37</v>
      </c>
      <c r="C25" s="89">
        <v>7</v>
      </c>
      <c r="D25" s="88"/>
      <c r="E25" s="87">
        <v>7</v>
      </c>
      <c r="F25" s="52">
        <f t="shared" si="1"/>
        <v>0.4</v>
      </c>
      <c r="G25" s="38"/>
      <c r="H25" s="61"/>
      <c r="I25" s="62" t="str">
        <f t="shared" si="5"/>
        <v>朝鮮</v>
      </c>
      <c r="J25" s="63">
        <f t="shared" si="5"/>
        <v>14</v>
      </c>
      <c r="K25" s="63">
        <f t="shared" si="5"/>
        <v>7</v>
      </c>
      <c r="L25" s="20">
        <f t="shared" si="3"/>
        <v>21</v>
      </c>
      <c r="M25" s="27">
        <f t="shared" si="4"/>
        <v>1.2</v>
      </c>
      <c r="O25" s="7"/>
      <c r="P25" s="7"/>
    </row>
    <row r="26" spans="1:19" ht="20.100000000000001" customHeight="1" x14ac:dyDescent="0.15">
      <c r="A26" s="58">
        <f t="shared" si="0"/>
        <v>21</v>
      </c>
      <c r="B26" s="90" t="s">
        <v>44</v>
      </c>
      <c r="C26" s="89">
        <v>6</v>
      </c>
      <c r="D26" s="88"/>
      <c r="E26" s="87">
        <v>6</v>
      </c>
      <c r="F26" s="52">
        <f t="shared" si="1"/>
        <v>0.3</v>
      </c>
      <c r="G26" s="38"/>
      <c r="H26" s="57"/>
      <c r="I26" s="47" t="s">
        <v>31</v>
      </c>
      <c r="J26" s="48">
        <f>C60-SUM(J17:J25)</f>
        <v>186</v>
      </c>
      <c r="K26" s="48">
        <f>D60-SUM(K17:K25)</f>
        <v>55</v>
      </c>
      <c r="L26" s="46">
        <f>SUM(J26:K26)</f>
        <v>241</v>
      </c>
      <c r="M26" s="64">
        <f t="shared" si="4"/>
        <v>13.4</v>
      </c>
      <c r="O26" s="7"/>
      <c r="P26" s="7"/>
    </row>
    <row r="27" spans="1:19" ht="20.100000000000001" customHeight="1" x14ac:dyDescent="0.15">
      <c r="A27" s="58">
        <f t="shared" si="0"/>
        <v>21</v>
      </c>
      <c r="B27" s="90" t="s">
        <v>48</v>
      </c>
      <c r="C27" s="89">
        <v>6</v>
      </c>
      <c r="D27" s="88"/>
      <c r="E27" s="87">
        <v>6</v>
      </c>
      <c r="F27" s="52">
        <f t="shared" si="1"/>
        <v>0.3</v>
      </c>
      <c r="G27" s="56"/>
      <c r="H27" s="28"/>
      <c r="J27" s="31">
        <f>SUM(J17:J26)</f>
        <v>1154</v>
      </c>
      <c r="K27" s="31">
        <f>SUM(K17:K26)</f>
        <v>649</v>
      </c>
      <c r="L27" s="67">
        <f>SUM(L17:L26)</f>
        <v>1803</v>
      </c>
      <c r="M27" s="68">
        <f t="shared" si="4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21</v>
      </c>
      <c r="B28" s="90" t="s">
        <v>61</v>
      </c>
      <c r="C28" s="89">
        <v>3</v>
      </c>
      <c r="D28" s="88">
        <v>3</v>
      </c>
      <c r="E28" s="87">
        <v>6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90" t="s">
        <v>8</v>
      </c>
      <c r="C29" s="89">
        <v>3</v>
      </c>
      <c r="D29" s="88">
        <v>2</v>
      </c>
      <c r="E29" s="87">
        <v>5</v>
      </c>
      <c r="F29" s="52">
        <f t="shared" si="1"/>
        <v>0.3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25</v>
      </c>
      <c r="B30" s="90" t="s">
        <v>65</v>
      </c>
      <c r="C30" s="89">
        <v>2</v>
      </c>
      <c r="D30" s="88">
        <v>2</v>
      </c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25</v>
      </c>
      <c r="B31" s="90" t="s">
        <v>56</v>
      </c>
      <c r="C31" s="89">
        <v>2</v>
      </c>
      <c r="D31" s="88">
        <v>2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25</v>
      </c>
      <c r="B32" s="90" t="s">
        <v>35</v>
      </c>
      <c r="C32" s="89">
        <v>2</v>
      </c>
      <c r="D32" s="88">
        <v>2</v>
      </c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25</v>
      </c>
      <c r="B33" s="90" t="s">
        <v>60</v>
      </c>
      <c r="C33" s="89">
        <v>4</v>
      </c>
      <c r="D33" s="88"/>
      <c r="E33" s="87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25</v>
      </c>
      <c r="B34" s="90" t="s">
        <v>7</v>
      </c>
      <c r="C34" s="89">
        <v>3</v>
      </c>
      <c r="D34" s="88">
        <v>1</v>
      </c>
      <c r="E34" s="87">
        <v>4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30</v>
      </c>
      <c r="B35" s="90" t="s">
        <v>50</v>
      </c>
      <c r="C35" s="89">
        <v>3</v>
      </c>
      <c r="D35" s="88"/>
      <c r="E35" s="87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30</v>
      </c>
      <c r="B36" s="90" t="s">
        <v>25</v>
      </c>
      <c r="C36" s="89"/>
      <c r="D36" s="88">
        <v>3</v>
      </c>
      <c r="E36" s="87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30</v>
      </c>
      <c r="B37" s="90" t="s">
        <v>89</v>
      </c>
      <c r="C37" s="89">
        <v>3</v>
      </c>
      <c r="D37" s="88"/>
      <c r="E37" s="87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30</v>
      </c>
      <c r="B38" s="90" t="s">
        <v>9</v>
      </c>
      <c r="C38" s="89">
        <v>1</v>
      </c>
      <c r="D38" s="88">
        <v>2</v>
      </c>
      <c r="E38" s="87">
        <v>3</v>
      </c>
      <c r="F38" s="52">
        <f t="shared" si="1"/>
        <v>0.2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36</v>
      </c>
      <c r="C39" s="89">
        <v>2</v>
      </c>
      <c r="D39" s="88">
        <v>1</v>
      </c>
      <c r="E39" s="87"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39</v>
      </c>
      <c r="C40" s="89">
        <v>2</v>
      </c>
      <c r="D40" s="88">
        <v>1</v>
      </c>
      <c r="E40" s="87">
        <v>3</v>
      </c>
      <c r="F40" s="52">
        <f t="shared" si="1"/>
        <v>0.2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53</v>
      </c>
      <c r="C41" s="89">
        <v>3</v>
      </c>
      <c r="D41" s="88"/>
      <c r="E41" s="87">
        <v>3</v>
      </c>
      <c r="F41" s="52">
        <f t="shared" si="1"/>
        <v>0.2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54</v>
      </c>
      <c r="C42" s="89">
        <v>2</v>
      </c>
      <c r="D42" s="88"/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57</v>
      </c>
      <c r="C43" s="89">
        <v>2</v>
      </c>
      <c r="D43" s="88"/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90" t="s">
        <v>52</v>
      </c>
      <c r="C44" s="89">
        <v>2</v>
      </c>
      <c r="D44" s="88"/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6</v>
      </c>
      <c r="C45" s="89">
        <v>1</v>
      </c>
      <c r="D45" s="88">
        <v>1</v>
      </c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55</v>
      </c>
      <c r="C46" s="89">
        <v>2</v>
      </c>
      <c r="D46" s="88"/>
      <c r="E46" s="87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42</v>
      </c>
      <c r="C47" s="89"/>
      <c r="D47" s="88">
        <v>2</v>
      </c>
      <c r="E47" s="87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78</v>
      </c>
      <c r="C48" s="89">
        <v>2</v>
      </c>
      <c r="D48" s="88"/>
      <c r="E48" s="87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10</v>
      </c>
      <c r="C49" s="89">
        <v>1</v>
      </c>
      <c r="D49" s="88">
        <v>1</v>
      </c>
      <c r="E49" s="87">
        <v>2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59</v>
      </c>
      <c r="C50" s="89">
        <v>1</v>
      </c>
      <c r="D50" s="88">
        <v>1</v>
      </c>
      <c r="E50" s="87">
        <v>2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64</v>
      </c>
      <c r="C51" s="89">
        <v>1</v>
      </c>
      <c r="D51" s="88"/>
      <c r="E51" s="87">
        <v>1</v>
      </c>
      <c r="F51" s="52">
        <f t="shared" si="1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66</v>
      </c>
      <c r="C52" s="89">
        <v>1</v>
      </c>
      <c r="D52" s="88"/>
      <c r="E52" s="87"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90" t="s">
        <v>45</v>
      </c>
      <c r="C53" s="89"/>
      <c r="D53" s="88">
        <v>1</v>
      </c>
      <c r="E53" s="87">
        <v>1</v>
      </c>
      <c r="F53" s="52">
        <f t="shared" si="1"/>
        <v>0.1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90" t="s">
        <v>51</v>
      </c>
      <c r="C54" s="89"/>
      <c r="D54" s="88">
        <v>1</v>
      </c>
      <c r="E54" s="87">
        <v>1</v>
      </c>
      <c r="F54" s="52">
        <f t="shared" si="1"/>
        <v>0.1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90" t="s">
        <v>76</v>
      </c>
      <c r="C55" s="89">
        <v>1</v>
      </c>
      <c r="D55" s="88"/>
      <c r="E55" s="87">
        <v>1</v>
      </c>
      <c r="F55" s="52">
        <f t="shared" si="1"/>
        <v>0.1</v>
      </c>
      <c r="G55" s="38"/>
      <c r="H55" s="28"/>
      <c r="I55" s="36" t="s">
        <v>20</v>
      </c>
      <c r="J55" s="34"/>
      <c r="K55" s="34"/>
      <c r="L55" s="34"/>
      <c r="M55" s="34"/>
    </row>
    <row r="56" spans="1:29" ht="18" customHeight="1" x14ac:dyDescent="0.15">
      <c r="A56" s="38"/>
      <c r="B56" s="90" t="s">
        <v>38</v>
      </c>
      <c r="C56" s="89">
        <v>1</v>
      </c>
      <c r="D56" s="88"/>
      <c r="E56" s="87">
        <v>1</v>
      </c>
      <c r="F56" s="52">
        <f t="shared" si="1"/>
        <v>0.1</v>
      </c>
      <c r="G56" s="38"/>
      <c r="H56" s="28"/>
      <c r="V56" s="39"/>
      <c r="W56" s="39"/>
      <c r="X56" s="39"/>
      <c r="Y56" s="39"/>
      <c r="Z56" s="39"/>
      <c r="AA56" s="39"/>
      <c r="AB56" s="39"/>
      <c r="AC56" s="39"/>
    </row>
    <row r="57" spans="1:29" ht="18" customHeight="1" x14ac:dyDescent="0.15">
      <c r="A57" s="38"/>
      <c r="B57" s="90" t="s">
        <v>49</v>
      </c>
      <c r="C57" s="89"/>
      <c r="D57" s="88">
        <v>1</v>
      </c>
      <c r="E57" s="87">
        <v>1</v>
      </c>
      <c r="F57" s="52">
        <f t="shared" si="1"/>
        <v>0.1</v>
      </c>
      <c r="G57" s="38"/>
      <c r="H57" s="28"/>
      <c r="Q57" s="39"/>
      <c r="R57" s="39"/>
      <c r="S57" s="39"/>
      <c r="T57" s="39"/>
      <c r="U57" s="39"/>
    </row>
    <row r="58" spans="1:29" ht="18" customHeight="1" x14ac:dyDescent="0.15">
      <c r="A58" s="41"/>
      <c r="B58" s="90" t="s">
        <v>87</v>
      </c>
      <c r="C58" s="89">
        <v>1</v>
      </c>
      <c r="D58" s="88"/>
      <c r="E58" s="87">
        <v>1</v>
      </c>
      <c r="F58" s="52">
        <f t="shared" si="1"/>
        <v>0.1</v>
      </c>
      <c r="G58" s="38"/>
      <c r="H58" s="28"/>
    </row>
    <row r="59" spans="1:29" ht="15.75" customHeight="1" x14ac:dyDescent="0.15">
      <c r="B59" s="90" t="s">
        <v>47</v>
      </c>
      <c r="C59" s="89">
        <v>1</v>
      </c>
      <c r="D59" s="88"/>
      <c r="E59" s="87">
        <v>1</v>
      </c>
      <c r="F59" s="52">
        <f t="shared" si="1"/>
        <v>0.1</v>
      </c>
      <c r="H59" s="43"/>
      <c r="N59" s="43"/>
      <c r="O59" s="43"/>
      <c r="P59" s="43"/>
      <c r="Q59" s="43"/>
    </row>
    <row r="60" spans="1:29" ht="15.75" x14ac:dyDescent="0.15">
      <c r="B60" s="73" t="s">
        <v>62</v>
      </c>
      <c r="C60" s="72">
        <f>SUM(C6:C59)</f>
        <v>1154</v>
      </c>
      <c r="D60" s="72">
        <f>SUM(D6:D59)</f>
        <v>649</v>
      </c>
      <c r="E60" s="71">
        <f>SUM(C60:D60)</f>
        <v>1803</v>
      </c>
      <c r="F60" s="52">
        <f>SUM(F6:F59)</f>
        <v>100.59999999999991</v>
      </c>
    </row>
    <row r="61" spans="1:29" ht="15.75" x14ac:dyDescent="0.15">
      <c r="B61" s="23"/>
      <c r="C61" s="37"/>
      <c r="D61" s="37"/>
      <c r="E61" s="17"/>
      <c r="F61" s="38"/>
      <c r="I61" s="43"/>
      <c r="J61" s="43"/>
      <c r="K61" s="43"/>
      <c r="L61" s="43"/>
      <c r="M61" s="43"/>
    </row>
    <row r="62" spans="1:29" ht="15.75" x14ac:dyDescent="0.15">
      <c r="B62" s="40"/>
      <c r="C62" s="37"/>
      <c r="D62" s="37"/>
      <c r="E62" s="17"/>
      <c r="F62" s="38"/>
    </row>
    <row r="63" spans="1:29" ht="15.75" x14ac:dyDescent="0.15">
      <c r="B63" s="40"/>
      <c r="C63" s="37"/>
      <c r="D63" s="37"/>
      <c r="E63" s="37"/>
      <c r="F63" s="41"/>
    </row>
    <row r="64" spans="1:29" x14ac:dyDescent="0.15">
      <c r="C64" s="43"/>
      <c r="D64" s="43"/>
      <c r="E64" s="43"/>
      <c r="F64" s="43"/>
    </row>
    <row r="69" spans="5:11" x14ac:dyDescent="0.15">
      <c r="K69" s="45"/>
    </row>
    <row r="71" spans="5:11" x14ac:dyDescent="0.15">
      <c r="E71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1"/>
  <sheetViews>
    <sheetView view="pageBreakPreview" topLeftCell="B1" zoomScaleNormal="85" zoomScaleSheetLayoutView="100" workbookViewId="0">
      <selection activeCell="K41" sqref="K4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109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110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111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94" t="s">
        <v>24</v>
      </c>
      <c r="C6" s="93">
        <v>266</v>
      </c>
      <c r="D6" s="92">
        <v>188</v>
      </c>
      <c r="E6" s="91">
        <v>454</v>
      </c>
      <c r="F6" s="52">
        <f t="shared" ref="F6:F59" si="1">ROUND(E6/$E$60,3)*100</f>
        <v>24.3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32</v>
      </c>
      <c r="C7" s="89">
        <v>262</v>
      </c>
      <c r="D7" s="88">
        <v>78</v>
      </c>
      <c r="E7" s="87">
        <v>340</v>
      </c>
      <c r="F7" s="52">
        <f t="shared" si="1"/>
        <v>18.2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267</v>
      </c>
      <c r="D8" s="88">
        <v>61</v>
      </c>
      <c r="E8" s="87">
        <v>328</v>
      </c>
      <c r="F8" s="52">
        <f t="shared" si="1"/>
        <v>17.599999999999998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78</v>
      </c>
      <c r="D9" s="88">
        <v>94</v>
      </c>
      <c r="E9" s="87">
        <v>172</v>
      </c>
      <c r="F9" s="52">
        <f t="shared" si="1"/>
        <v>9.1999999999999993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29</v>
      </c>
      <c r="D10" s="88">
        <v>109</v>
      </c>
      <c r="E10" s="87">
        <v>138</v>
      </c>
      <c r="F10" s="52">
        <f t="shared" si="1"/>
        <v>7.3999999999999995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44</v>
      </c>
      <c r="D11" s="88">
        <v>78</v>
      </c>
      <c r="E11" s="87">
        <v>122</v>
      </c>
      <c r="F11" s="52">
        <f t="shared" si="1"/>
        <v>6.5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27</v>
      </c>
      <c r="D12" s="88">
        <v>7</v>
      </c>
      <c r="E12" s="87">
        <v>34</v>
      </c>
      <c r="F12" s="52">
        <f t="shared" si="1"/>
        <v>1.7999999999999998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46</v>
      </c>
      <c r="C13" s="89">
        <v>18</v>
      </c>
      <c r="D13" s="88">
        <v>2</v>
      </c>
      <c r="E13" s="87">
        <v>20</v>
      </c>
      <c r="F13" s="52">
        <f t="shared" si="1"/>
        <v>1.0999999999999999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8</v>
      </c>
      <c r="B14" s="90" t="s">
        <v>26</v>
      </c>
      <c r="C14" s="89">
        <v>14</v>
      </c>
      <c r="D14" s="88">
        <v>6</v>
      </c>
      <c r="E14" s="87">
        <v>20</v>
      </c>
      <c r="F14" s="52">
        <f t="shared" si="1"/>
        <v>1.0999999999999999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10</v>
      </c>
      <c r="B15" s="90" t="s">
        <v>34</v>
      </c>
      <c r="C15" s="89">
        <v>18</v>
      </c>
      <c r="D15" s="88">
        <v>1</v>
      </c>
      <c r="E15" s="87">
        <v>19</v>
      </c>
      <c r="F15" s="52">
        <f t="shared" si="1"/>
        <v>1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10</v>
      </c>
      <c r="B16" s="90" t="s">
        <v>4</v>
      </c>
      <c r="C16" s="89">
        <v>14</v>
      </c>
      <c r="D16" s="88">
        <v>5</v>
      </c>
      <c r="E16" s="87">
        <v>19</v>
      </c>
      <c r="F16" s="52">
        <f t="shared" si="1"/>
        <v>1</v>
      </c>
      <c r="G16" s="38"/>
      <c r="H16" s="59" t="s">
        <v>112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17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90" t="s">
        <v>2</v>
      </c>
      <c r="C17" s="89">
        <v>14</v>
      </c>
      <c r="D17" s="88">
        <v>3</v>
      </c>
      <c r="E17" s="87">
        <v>17</v>
      </c>
      <c r="F17" s="52">
        <f t="shared" si="1"/>
        <v>0.89999999999999991</v>
      </c>
      <c r="G17" s="38"/>
      <c r="H17" s="60">
        <v>1</v>
      </c>
      <c r="I17" s="19" t="str">
        <f t="shared" ref="I17:K18" si="2">B6</f>
        <v>ベトナム</v>
      </c>
      <c r="J17" s="20">
        <f t="shared" si="2"/>
        <v>266</v>
      </c>
      <c r="K17" s="20">
        <f t="shared" si="2"/>
        <v>188</v>
      </c>
      <c r="L17" s="20">
        <f t="shared" ref="L17:L25" si="3">J17+K17</f>
        <v>454</v>
      </c>
      <c r="M17" s="65">
        <f t="shared" ref="M17:M27" si="4">ROUND(L17/$E$60,3)*100</f>
        <v>24.3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30</v>
      </c>
      <c r="C18" s="89">
        <v>11</v>
      </c>
      <c r="D18" s="88">
        <v>4</v>
      </c>
      <c r="E18" s="87">
        <v>15</v>
      </c>
      <c r="F18" s="52">
        <f t="shared" si="1"/>
        <v>0.8</v>
      </c>
      <c r="G18" s="38"/>
      <c r="H18" s="60">
        <v>2</v>
      </c>
      <c r="I18" s="25" t="str">
        <f t="shared" si="2"/>
        <v>ミャンマー</v>
      </c>
      <c r="J18" s="26">
        <f t="shared" si="2"/>
        <v>262</v>
      </c>
      <c r="K18" s="26">
        <f t="shared" si="2"/>
        <v>78</v>
      </c>
      <c r="L18" s="20">
        <f t="shared" si="3"/>
        <v>340</v>
      </c>
      <c r="M18" s="21">
        <f t="shared" si="4"/>
        <v>18.2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0" t="s">
        <v>63</v>
      </c>
      <c r="C19" s="89">
        <v>9</v>
      </c>
      <c r="D19" s="88">
        <v>4</v>
      </c>
      <c r="E19" s="87">
        <v>13</v>
      </c>
      <c r="F19" s="52">
        <f t="shared" si="1"/>
        <v>0.70000000000000007</v>
      </c>
      <c r="G19" s="38"/>
      <c r="H19" s="60">
        <v>3</v>
      </c>
      <c r="I19" s="25" t="str">
        <f>B11</f>
        <v>中国</v>
      </c>
      <c r="J19" s="26">
        <f>C11</f>
        <v>44</v>
      </c>
      <c r="K19" s="26">
        <f>D11</f>
        <v>78</v>
      </c>
      <c r="L19" s="20">
        <f>J19+K19</f>
        <v>122</v>
      </c>
      <c r="M19" s="66">
        <f t="shared" si="4"/>
        <v>6.5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43</v>
      </c>
      <c r="C20" s="89">
        <v>12</v>
      </c>
      <c r="D20" s="88"/>
      <c r="E20" s="87">
        <v>12</v>
      </c>
      <c r="F20" s="52">
        <f t="shared" si="1"/>
        <v>0.6</v>
      </c>
      <c r="G20" s="38"/>
      <c r="H20" s="60">
        <v>4</v>
      </c>
      <c r="I20" s="25" t="str">
        <f>B8</f>
        <v>インドネシア</v>
      </c>
      <c r="J20" s="26">
        <f>C8</f>
        <v>267</v>
      </c>
      <c r="K20" s="26">
        <f>D8</f>
        <v>61</v>
      </c>
      <c r="L20" s="20">
        <f t="shared" si="3"/>
        <v>328</v>
      </c>
      <c r="M20" s="66">
        <f t="shared" si="4"/>
        <v>17.599999999999998</v>
      </c>
      <c r="N20" s="22"/>
      <c r="O20" s="7"/>
      <c r="P20" s="7"/>
    </row>
    <row r="21" spans="1:19" ht="20.100000000000001" customHeight="1" x14ac:dyDescent="0.15">
      <c r="A21" s="58">
        <f t="shared" si="0"/>
        <v>15</v>
      </c>
      <c r="B21" s="90" t="s">
        <v>41</v>
      </c>
      <c r="C21" s="89">
        <v>9</v>
      </c>
      <c r="D21" s="88">
        <v>3</v>
      </c>
      <c r="E21" s="87">
        <v>12</v>
      </c>
      <c r="F21" s="52">
        <f t="shared" si="1"/>
        <v>0.6</v>
      </c>
      <c r="G21" s="38"/>
      <c r="H21" s="60">
        <v>5</v>
      </c>
      <c r="I21" s="25" t="str">
        <f>B10</f>
        <v>フィリピン</v>
      </c>
      <c r="J21" s="26">
        <f>C10</f>
        <v>29</v>
      </c>
      <c r="K21" s="26">
        <f>D10</f>
        <v>109</v>
      </c>
      <c r="L21" s="20">
        <f>J21+K21</f>
        <v>138</v>
      </c>
      <c r="M21" s="21">
        <f t="shared" si="4"/>
        <v>7.3999999999999995</v>
      </c>
      <c r="O21" s="7"/>
      <c r="P21" s="7"/>
    </row>
    <row r="22" spans="1:19" ht="20.100000000000001" customHeight="1" x14ac:dyDescent="0.15">
      <c r="A22" s="58">
        <f t="shared" si="0"/>
        <v>17</v>
      </c>
      <c r="B22" s="90" t="s">
        <v>5</v>
      </c>
      <c r="C22" s="89">
        <v>10</v>
      </c>
      <c r="D22" s="88">
        <v>1</v>
      </c>
      <c r="E22" s="87">
        <v>11</v>
      </c>
      <c r="F22" s="52">
        <f t="shared" si="1"/>
        <v>0.6</v>
      </c>
      <c r="G22" s="38"/>
      <c r="H22" s="60">
        <v>6</v>
      </c>
      <c r="I22" s="25" t="str">
        <f>B9</f>
        <v>韓国</v>
      </c>
      <c r="J22" s="26">
        <f>C9</f>
        <v>78</v>
      </c>
      <c r="K22" s="26">
        <f>D9</f>
        <v>94</v>
      </c>
      <c r="L22" s="20">
        <f t="shared" si="3"/>
        <v>172</v>
      </c>
      <c r="M22" s="27">
        <f t="shared" si="4"/>
        <v>9.1999999999999993</v>
      </c>
      <c r="O22" s="7"/>
      <c r="P22" s="7"/>
    </row>
    <row r="23" spans="1:19" ht="20.100000000000001" customHeight="1" x14ac:dyDescent="0.15">
      <c r="A23" s="58">
        <f t="shared" si="0"/>
        <v>18</v>
      </c>
      <c r="B23" s="90" t="s">
        <v>3</v>
      </c>
      <c r="C23" s="89">
        <v>7</v>
      </c>
      <c r="D23" s="88">
        <v>3</v>
      </c>
      <c r="E23" s="87">
        <v>10</v>
      </c>
      <c r="F23" s="52">
        <f t="shared" si="1"/>
        <v>0.5</v>
      </c>
      <c r="G23" s="38"/>
      <c r="H23" s="60">
        <v>7</v>
      </c>
      <c r="I23" s="25" t="str">
        <f t="shared" ref="I23:K25" si="5">B12</f>
        <v>ネパール</v>
      </c>
      <c r="J23" s="26">
        <f t="shared" si="5"/>
        <v>27</v>
      </c>
      <c r="K23" s="26">
        <f t="shared" si="5"/>
        <v>7</v>
      </c>
      <c r="L23" s="20">
        <f t="shared" si="3"/>
        <v>34</v>
      </c>
      <c r="M23" s="66">
        <f t="shared" si="4"/>
        <v>1.7999999999999998</v>
      </c>
      <c r="O23" s="7"/>
      <c r="P23" s="7"/>
    </row>
    <row r="24" spans="1:19" ht="20.100000000000001" customHeight="1" x14ac:dyDescent="0.15">
      <c r="A24" s="58">
        <f t="shared" si="0"/>
        <v>18</v>
      </c>
      <c r="B24" s="90" t="s">
        <v>33</v>
      </c>
      <c r="C24" s="89">
        <v>6</v>
      </c>
      <c r="D24" s="88">
        <v>4</v>
      </c>
      <c r="E24" s="87">
        <v>10</v>
      </c>
      <c r="F24" s="52">
        <f t="shared" si="1"/>
        <v>0.5</v>
      </c>
      <c r="G24" s="38"/>
      <c r="H24" s="60">
        <v>8</v>
      </c>
      <c r="I24" s="25" t="str">
        <f t="shared" si="5"/>
        <v>カメルーン</v>
      </c>
      <c r="J24" s="26">
        <f t="shared" si="5"/>
        <v>18</v>
      </c>
      <c r="K24" s="26">
        <f t="shared" si="5"/>
        <v>2</v>
      </c>
      <c r="L24" s="20">
        <f t="shared" si="3"/>
        <v>20</v>
      </c>
      <c r="M24" s="66">
        <f t="shared" si="4"/>
        <v>1.0999999999999999</v>
      </c>
      <c r="O24" s="7"/>
      <c r="P24" s="7"/>
    </row>
    <row r="25" spans="1:19" ht="20.100000000000001" customHeight="1" x14ac:dyDescent="0.15">
      <c r="A25" s="58">
        <f t="shared" si="0"/>
        <v>20</v>
      </c>
      <c r="B25" s="90" t="s">
        <v>37</v>
      </c>
      <c r="C25" s="89">
        <v>7</v>
      </c>
      <c r="D25" s="88"/>
      <c r="E25" s="87">
        <v>7</v>
      </c>
      <c r="F25" s="52">
        <f t="shared" si="1"/>
        <v>0.4</v>
      </c>
      <c r="G25" s="38"/>
      <c r="H25" s="61"/>
      <c r="I25" s="62" t="str">
        <f t="shared" si="5"/>
        <v>朝鮮</v>
      </c>
      <c r="J25" s="63">
        <f t="shared" si="5"/>
        <v>14</v>
      </c>
      <c r="K25" s="63">
        <f t="shared" si="5"/>
        <v>6</v>
      </c>
      <c r="L25" s="20">
        <f t="shared" si="3"/>
        <v>20</v>
      </c>
      <c r="M25" s="27">
        <f t="shared" si="4"/>
        <v>1.0999999999999999</v>
      </c>
      <c r="O25" s="7"/>
      <c r="P25" s="7"/>
    </row>
    <row r="26" spans="1:19" ht="20.100000000000001" customHeight="1" x14ac:dyDescent="0.15">
      <c r="A26" s="58">
        <f t="shared" si="0"/>
        <v>20</v>
      </c>
      <c r="B26" s="90" t="s">
        <v>61</v>
      </c>
      <c r="C26" s="89">
        <v>3</v>
      </c>
      <c r="D26" s="88">
        <v>4</v>
      </c>
      <c r="E26" s="87">
        <v>7</v>
      </c>
      <c r="F26" s="52">
        <f t="shared" si="1"/>
        <v>0.4</v>
      </c>
      <c r="G26" s="38"/>
      <c r="H26" s="57"/>
      <c r="I26" s="47" t="s">
        <v>31</v>
      </c>
      <c r="J26" s="48">
        <f>C60-SUM(J17:J25)</f>
        <v>181</v>
      </c>
      <c r="K26" s="48">
        <f>D60-SUM(K17:K25)</f>
        <v>56</v>
      </c>
      <c r="L26" s="46">
        <f>SUM(J26:K26)</f>
        <v>237</v>
      </c>
      <c r="M26" s="64">
        <f t="shared" si="4"/>
        <v>12.7</v>
      </c>
      <c r="O26" s="7"/>
      <c r="P26" s="7"/>
    </row>
    <row r="27" spans="1:19" ht="20.100000000000001" customHeight="1" x14ac:dyDescent="0.15">
      <c r="A27" s="58">
        <f t="shared" si="0"/>
        <v>22</v>
      </c>
      <c r="B27" s="90" t="s">
        <v>48</v>
      </c>
      <c r="C27" s="89">
        <v>6</v>
      </c>
      <c r="D27" s="88"/>
      <c r="E27" s="87">
        <v>6</v>
      </c>
      <c r="F27" s="52">
        <f t="shared" si="1"/>
        <v>0.3</v>
      </c>
      <c r="G27" s="56"/>
      <c r="H27" s="28"/>
      <c r="J27" s="31">
        <f>SUM(J17:J26)</f>
        <v>1186</v>
      </c>
      <c r="K27" s="31">
        <f>SUM(K17:K26)</f>
        <v>679</v>
      </c>
      <c r="L27" s="67">
        <f>SUM(L17:L26)</f>
        <v>1865</v>
      </c>
      <c r="M27" s="68">
        <f t="shared" si="4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22</v>
      </c>
      <c r="B28" s="90" t="s">
        <v>8</v>
      </c>
      <c r="C28" s="89">
        <v>3</v>
      </c>
      <c r="D28" s="88">
        <v>3</v>
      </c>
      <c r="E28" s="87">
        <v>6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90" t="s">
        <v>44</v>
      </c>
      <c r="C29" s="89">
        <v>5</v>
      </c>
      <c r="D29" s="88"/>
      <c r="E29" s="87">
        <v>5</v>
      </c>
      <c r="F29" s="52">
        <f t="shared" si="1"/>
        <v>0.3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25</v>
      </c>
      <c r="B30" s="90" t="s">
        <v>56</v>
      </c>
      <c r="C30" s="89">
        <v>2</v>
      </c>
      <c r="D30" s="88">
        <v>2</v>
      </c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25</v>
      </c>
      <c r="B31" s="90" t="s">
        <v>7</v>
      </c>
      <c r="C31" s="89">
        <v>3</v>
      </c>
      <c r="D31" s="88">
        <v>1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25</v>
      </c>
      <c r="B32" s="90" t="s">
        <v>35</v>
      </c>
      <c r="C32" s="89">
        <v>2</v>
      </c>
      <c r="D32" s="88">
        <v>2</v>
      </c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25</v>
      </c>
      <c r="B33" s="90" t="s">
        <v>103</v>
      </c>
      <c r="C33" s="89">
        <v>4</v>
      </c>
      <c r="D33" s="88"/>
      <c r="E33" s="87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25</v>
      </c>
      <c r="B34" s="90" t="s">
        <v>60</v>
      </c>
      <c r="C34" s="89">
        <v>4</v>
      </c>
      <c r="D34" s="88"/>
      <c r="E34" s="87">
        <v>4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30</v>
      </c>
      <c r="B35" s="90" t="s">
        <v>9</v>
      </c>
      <c r="C35" s="89">
        <v>1</v>
      </c>
      <c r="D35" s="88">
        <v>2</v>
      </c>
      <c r="E35" s="87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30</v>
      </c>
      <c r="B36" s="90" t="s">
        <v>65</v>
      </c>
      <c r="C36" s="89">
        <v>2</v>
      </c>
      <c r="D36" s="88">
        <v>1</v>
      </c>
      <c r="E36" s="87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30</v>
      </c>
      <c r="B37" s="90" t="s">
        <v>39</v>
      </c>
      <c r="C37" s="89">
        <v>2</v>
      </c>
      <c r="D37" s="88">
        <v>1</v>
      </c>
      <c r="E37" s="87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30</v>
      </c>
      <c r="B38" s="90" t="s">
        <v>53</v>
      </c>
      <c r="C38" s="89">
        <v>3</v>
      </c>
      <c r="D38" s="88"/>
      <c r="E38" s="87">
        <v>3</v>
      </c>
      <c r="F38" s="52">
        <f t="shared" si="1"/>
        <v>0.2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36</v>
      </c>
      <c r="C39" s="89">
        <v>2</v>
      </c>
      <c r="D39" s="88">
        <v>1</v>
      </c>
      <c r="E39" s="87"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25</v>
      </c>
      <c r="C40" s="89"/>
      <c r="D40" s="88">
        <v>3</v>
      </c>
      <c r="E40" s="87">
        <v>3</v>
      </c>
      <c r="F40" s="52">
        <f t="shared" si="1"/>
        <v>0.2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50</v>
      </c>
      <c r="C41" s="89">
        <v>3</v>
      </c>
      <c r="D41" s="88"/>
      <c r="E41" s="87">
        <v>3</v>
      </c>
      <c r="F41" s="52">
        <f t="shared" si="1"/>
        <v>0.2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78</v>
      </c>
      <c r="C42" s="89">
        <v>2</v>
      </c>
      <c r="D42" s="88"/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10</v>
      </c>
      <c r="C43" s="89">
        <v>1</v>
      </c>
      <c r="D43" s="88">
        <v>1</v>
      </c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90" t="s">
        <v>52</v>
      </c>
      <c r="C44" s="89">
        <v>2</v>
      </c>
      <c r="D44" s="88"/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55</v>
      </c>
      <c r="C45" s="89">
        <v>2</v>
      </c>
      <c r="D45" s="88"/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54</v>
      </c>
      <c r="C46" s="89">
        <v>2</v>
      </c>
      <c r="D46" s="88"/>
      <c r="E46" s="87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42</v>
      </c>
      <c r="C47" s="89"/>
      <c r="D47" s="88">
        <v>2</v>
      </c>
      <c r="E47" s="87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57</v>
      </c>
      <c r="C48" s="89">
        <v>2</v>
      </c>
      <c r="D48" s="88"/>
      <c r="E48" s="87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59</v>
      </c>
      <c r="C49" s="89">
        <v>1</v>
      </c>
      <c r="D49" s="88">
        <v>1</v>
      </c>
      <c r="E49" s="87">
        <v>2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6</v>
      </c>
      <c r="C50" s="89">
        <v>1</v>
      </c>
      <c r="D50" s="88">
        <v>1</v>
      </c>
      <c r="E50" s="87">
        <v>2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76</v>
      </c>
      <c r="C51" s="89">
        <v>1</v>
      </c>
      <c r="D51" s="88"/>
      <c r="E51" s="87">
        <v>1</v>
      </c>
      <c r="F51" s="52">
        <f t="shared" si="1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66</v>
      </c>
      <c r="C52" s="89">
        <v>1</v>
      </c>
      <c r="D52" s="88"/>
      <c r="E52" s="87"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90" t="s">
        <v>49</v>
      </c>
      <c r="C53" s="89"/>
      <c r="D53" s="88">
        <v>1</v>
      </c>
      <c r="E53" s="87">
        <v>1</v>
      </c>
      <c r="F53" s="52">
        <f t="shared" si="1"/>
        <v>0.1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90" t="s">
        <v>45</v>
      </c>
      <c r="C54" s="89"/>
      <c r="D54" s="88">
        <v>1</v>
      </c>
      <c r="E54" s="87">
        <v>1</v>
      </c>
      <c r="F54" s="52">
        <f t="shared" si="1"/>
        <v>0.1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90" t="s">
        <v>64</v>
      </c>
      <c r="C55" s="89">
        <v>1</v>
      </c>
      <c r="D55" s="88"/>
      <c r="E55" s="87">
        <v>1</v>
      </c>
      <c r="F55" s="52">
        <f t="shared" si="1"/>
        <v>0.1</v>
      </c>
      <c r="G55" s="38"/>
      <c r="H55" s="28"/>
      <c r="I55" s="36" t="s">
        <v>113</v>
      </c>
      <c r="J55" s="34"/>
      <c r="K55" s="34"/>
      <c r="L55" s="34"/>
      <c r="M55" s="34"/>
    </row>
    <row r="56" spans="1:29" ht="18" customHeight="1" x14ac:dyDescent="0.15">
      <c r="A56" s="38"/>
      <c r="B56" s="90" t="s">
        <v>38</v>
      </c>
      <c r="C56" s="89">
        <v>1</v>
      </c>
      <c r="D56" s="88"/>
      <c r="E56" s="87">
        <v>1</v>
      </c>
      <c r="F56" s="52">
        <f t="shared" si="1"/>
        <v>0.1</v>
      </c>
      <c r="G56" s="38"/>
      <c r="H56" s="28"/>
      <c r="V56" s="39"/>
      <c r="W56" s="39"/>
      <c r="X56" s="39"/>
      <c r="Y56" s="39"/>
      <c r="Z56" s="39"/>
      <c r="AA56" s="39"/>
      <c r="AB56" s="39"/>
      <c r="AC56" s="39"/>
    </row>
    <row r="57" spans="1:29" ht="18" customHeight="1" x14ac:dyDescent="0.15">
      <c r="A57" s="38"/>
      <c r="B57" s="90" t="s">
        <v>47</v>
      </c>
      <c r="C57" s="89">
        <v>1</v>
      </c>
      <c r="D57" s="88"/>
      <c r="E57" s="87">
        <v>1</v>
      </c>
      <c r="F57" s="52">
        <f t="shared" si="1"/>
        <v>0.1</v>
      </c>
      <c r="G57" s="38"/>
      <c r="H57" s="28"/>
      <c r="Q57" s="39"/>
      <c r="R57" s="39"/>
      <c r="S57" s="39"/>
      <c r="T57" s="39"/>
      <c r="U57" s="39"/>
    </row>
    <row r="58" spans="1:29" ht="18" customHeight="1" x14ac:dyDescent="0.15">
      <c r="A58" s="41"/>
      <c r="B58" s="90" t="s">
        <v>87</v>
      </c>
      <c r="C58" s="89">
        <v>1</v>
      </c>
      <c r="D58" s="88"/>
      <c r="E58" s="87">
        <v>1</v>
      </c>
      <c r="F58" s="52">
        <f t="shared" si="1"/>
        <v>0.1</v>
      </c>
      <c r="G58" s="38"/>
      <c r="H58" s="28"/>
    </row>
    <row r="59" spans="1:29" ht="15.75" customHeight="1" x14ac:dyDescent="0.15">
      <c r="B59" s="90" t="s">
        <v>51</v>
      </c>
      <c r="C59" s="89"/>
      <c r="D59" s="88">
        <v>1</v>
      </c>
      <c r="E59" s="87">
        <v>1</v>
      </c>
      <c r="F59" s="52">
        <f t="shared" si="1"/>
        <v>0.1</v>
      </c>
      <c r="H59" s="43"/>
      <c r="N59" s="43"/>
      <c r="O59" s="43"/>
      <c r="P59" s="43"/>
      <c r="Q59" s="43"/>
    </row>
    <row r="60" spans="1:29" ht="15.75" x14ac:dyDescent="0.15">
      <c r="B60" s="73" t="s">
        <v>62</v>
      </c>
      <c r="C60" s="72">
        <v>1186</v>
      </c>
      <c r="D60" s="72">
        <v>679</v>
      </c>
      <c r="E60" s="71">
        <v>1865</v>
      </c>
      <c r="F60" s="52">
        <f>SUM(F6:F59)</f>
        <v>100.29999999999991</v>
      </c>
    </row>
    <row r="61" spans="1:29" ht="15.75" x14ac:dyDescent="0.15">
      <c r="B61" s="23"/>
      <c r="C61" s="37"/>
      <c r="D61" s="37"/>
      <c r="E61" s="17"/>
      <c r="F61" s="38"/>
      <c r="I61" s="43"/>
      <c r="J61" s="43"/>
      <c r="K61" s="43"/>
      <c r="L61" s="43"/>
      <c r="M61" s="43"/>
    </row>
    <row r="62" spans="1:29" ht="15.75" x14ac:dyDescent="0.15">
      <c r="B62" s="40"/>
      <c r="C62" s="37"/>
      <c r="D62" s="37"/>
      <c r="E62" s="17"/>
      <c r="F62" s="38"/>
    </row>
    <row r="63" spans="1:29" ht="15.75" x14ac:dyDescent="0.15">
      <c r="B63" s="40"/>
      <c r="C63" s="37"/>
      <c r="D63" s="37"/>
      <c r="E63" s="37"/>
      <c r="F63" s="41"/>
    </row>
    <row r="64" spans="1:29" x14ac:dyDescent="0.15">
      <c r="C64" s="43"/>
      <c r="D64" s="43"/>
      <c r="E64" s="43"/>
      <c r="F64" s="43"/>
    </row>
    <row r="69" spans="5:11" x14ac:dyDescent="0.15">
      <c r="K69" s="45"/>
    </row>
    <row r="71" spans="5:11" x14ac:dyDescent="0.15">
      <c r="E71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view="pageBreakPreview" topLeftCell="B1" zoomScaleNormal="85" zoomScaleSheetLayoutView="100" workbookViewId="0">
      <selection activeCell="F1" sqref="F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114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116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117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94" t="s">
        <v>24</v>
      </c>
      <c r="C6" s="93">
        <v>268</v>
      </c>
      <c r="D6" s="92">
        <v>189</v>
      </c>
      <c r="E6" s="91">
        <v>457</v>
      </c>
      <c r="F6" s="52">
        <f t="shared" ref="F6:F60" si="1">ROUND(E6/$E$61,3)*100</f>
        <v>23.1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32</v>
      </c>
      <c r="C7" s="89">
        <v>307</v>
      </c>
      <c r="D7" s="88">
        <v>105</v>
      </c>
      <c r="E7" s="87">
        <v>412</v>
      </c>
      <c r="F7" s="52">
        <f t="shared" si="1"/>
        <v>20.9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298</v>
      </c>
      <c r="D8" s="88">
        <v>61</v>
      </c>
      <c r="E8" s="87">
        <v>359</v>
      </c>
      <c r="F8" s="52">
        <f t="shared" si="1"/>
        <v>18.2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78</v>
      </c>
      <c r="D9" s="88">
        <v>94</v>
      </c>
      <c r="E9" s="87">
        <v>172</v>
      </c>
      <c r="F9" s="52">
        <f t="shared" si="1"/>
        <v>8.6999999999999993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29</v>
      </c>
      <c r="D10" s="88">
        <v>109</v>
      </c>
      <c r="E10" s="87">
        <v>138</v>
      </c>
      <c r="F10" s="52">
        <f t="shared" si="1"/>
        <v>7.0000000000000009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43</v>
      </c>
      <c r="D11" s="88">
        <v>72</v>
      </c>
      <c r="E11" s="87">
        <v>115</v>
      </c>
      <c r="F11" s="52">
        <f t="shared" si="1"/>
        <v>5.8000000000000007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27</v>
      </c>
      <c r="D12" s="88">
        <v>7</v>
      </c>
      <c r="E12" s="87">
        <v>34</v>
      </c>
      <c r="F12" s="52">
        <f t="shared" si="1"/>
        <v>1.7000000000000002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26</v>
      </c>
      <c r="C13" s="89">
        <v>15</v>
      </c>
      <c r="D13" s="88">
        <v>6</v>
      </c>
      <c r="E13" s="87">
        <v>21</v>
      </c>
      <c r="F13" s="52">
        <f t="shared" si="1"/>
        <v>1.0999999999999999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34</v>
      </c>
      <c r="C14" s="89">
        <v>18</v>
      </c>
      <c r="D14" s="88">
        <v>1</v>
      </c>
      <c r="E14" s="87">
        <v>19</v>
      </c>
      <c r="F14" s="52">
        <f t="shared" si="1"/>
        <v>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9</v>
      </c>
      <c r="B15" s="90" t="s">
        <v>5</v>
      </c>
      <c r="C15" s="89">
        <v>14</v>
      </c>
      <c r="D15" s="88">
        <v>5</v>
      </c>
      <c r="E15" s="87">
        <v>19</v>
      </c>
      <c r="F15" s="52">
        <f t="shared" si="1"/>
        <v>1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9</v>
      </c>
      <c r="B16" s="90" t="s">
        <v>4</v>
      </c>
      <c r="C16" s="89">
        <v>14</v>
      </c>
      <c r="D16" s="88">
        <v>5</v>
      </c>
      <c r="E16" s="87">
        <v>19</v>
      </c>
      <c r="F16" s="52">
        <f t="shared" si="1"/>
        <v>1</v>
      </c>
      <c r="G16" s="38"/>
      <c r="H16" s="59" t="s">
        <v>118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119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90" t="s">
        <v>46</v>
      </c>
      <c r="C17" s="89">
        <v>17</v>
      </c>
      <c r="D17" s="88">
        <v>1</v>
      </c>
      <c r="E17" s="87">
        <v>18</v>
      </c>
      <c r="F17" s="52">
        <f t="shared" si="1"/>
        <v>0.89999999999999991</v>
      </c>
      <c r="G17" s="38"/>
      <c r="H17" s="60">
        <v>1</v>
      </c>
      <c r="I17" s="19" t="str">
        <f t="shared" ref="I17:K25" si="2">B6</f>
        <v>ベトナム</v>
      </c>
      <c r="J17" s="20">
        <f t="shared" si="2"/>
        <v>268</v>
      </c>
      <c r="K17" s="20">
        <f t="shared" si="2"/>
        <v>189</v>
      </c>
      <c r="L17" s="20">
        <f t="shared" ref="L17:L25" si="3">J17+K17</f>
        <v>457</v>
      </c>
      <c r="M17" s="65">
        <f t="shared" ref="M17:M27" si="4">ROUND(L17/$E$61,3)*100</f>
        <v>23.1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2</v>
      </c>
      <c r="C18" s="89">
        <v>14</v>
      </c>
      <c r="D18" s="88">
        <v>3</v>
      </c>
      <c r="E18" s="87">
        <v>17</v>
      </c>
      <c r="F18" s="52">
        <f t="shared" si="1"/>
        <v>0.89999999999999991</v>
      </c>
      <c r="G18" s="38"/>
      <c r="H18" s="60">
        <v>2</v>
      </c>
      <c r="I18" s="19" t="str">
        <f t="shared" si="2"/>
        <v>ミャンマー</v>
      </c>
      <c r="J18" s="20">
        <f t="shared" si="2"/>
        <v>307</v>
      </c>
      <c r="K18" s="20">
        <f t="shared" si="2"/>
        <v>105</v>
      </c>
      <c r="L18" s="20">
        <f t="shared" si="3"/>
        <v>412</v>
      </c>
      <c r="M18" s="21">
        <f t="shared" si="4"/>
        <v>20.9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14</v>
      </c>
      <c r="B19" s="90" t="s">
        <v>30</v>
      </c>
      <c r="C19" s="89">
        <v>12</v>
      </c>
      <c r="D19" s="88">
        <v>4</v>
      </c>
      <c r="E19" s="87">
        <v>16</v>
      </c>
      <c r="F19" s="52">
        <f t="shared" si="1"/>
        <v>0.8</v>
      </c>
      <c r="G19" s="38"/>
      <c r="H19" s="60">
        <v>3</v>
      </c>
      <c r="I19" s="19" t="str">
        <f t="shared" si="2"/>
        <v>インドネシア</v>
      </c>
      <c r="J19" s="20">
        <f t="shared" si="2"/>
        <v>298</v>
      </c>
      <c r="K19" s="20">
        <f t="shared" si="2"/>
        <v>61</v>
      </c>
      <c r="L19" s="20">
        <f>J19+K19</f>
        <v>359</v>
      </c>
      <c r="M19" s="66">
        <f t="shared" si="4"/>
        <v>18.2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41</v>
      </c>
      <c r="C20" s="89">
        <v>10</v>
      </c>
      <c r="D20" s="88">
        <v>3</v>
      </c>
      <c r="E20" s="87">
        <v>13</v>
      </c>
      <c r="F20" s="52">
        <f t="shared" si="1"/>
        <v>0.70000000000000007</v>
      </c>
      <c r="G20" s="38"/>
      <c r="H20" s="60">
        <v>4</v>
      </c>
      <c r="I20" s="19" t="str">
        <f t="shared" si="2"/>
        <v>韓国</v>
      </c>
      <c r="J20" s="20">
        <f t="shared" si="2"/>
        <v>78</v>
      </c>
      <c r="K20" s="20">
        <f t="shared" si="2"/>
        <v>94</v>
      </c>
      <c r="L20" s="20">
        <f t="shared" si="3"/>
        <v>172</v>
      </c>
      <c r="M20" s="66">
        <f t="shared" si="4"/>
        <v>8.6999999999999993</v>
      </c>
      <c r="N20" s="22"/>
      <c r="O20" s="7"/>
      <c r="P20" s="7"/>
    </row>
    <row r="21" spans="1:19" ht="20.100000000000001" customHeight="1" x14ac:dyDescent="0.15">
      <c r="A21" s="58">
        <f t="shared" si="0"/>
        <v>16</v>
      </c>
      <c r="B21" s="90" t="s">
        <v>43</v>
      </c>
      <c r="C21" s="89">
        <v>12</v>
      </c>
      <c r="D21" s="88"/>
      <c r="E21" s="87">
        <v>12</v>
      </c>
      <c r="F21" s="52">
        <f t="shared" si="1"/>
        <v>0.6</v>
      </c>
      <c r="G21" s="38"/>
      <c r="H21" s="60">
        <v>5</v>
      </c>
      <c r="I21" s="19" t="str">
        <f t="shared" si="2"/>
        <v>フィリピン</v>
      </c>
      <c r="J21" s="20">
        <f t="shared" si="2"/>
        <v>29</v>
      </c>
      <c r="K21" s="20">
        <f t="shared" si="2"/>
        <v>109</v>
      </c>
      <c r="L21" s="20">
        <f>J21+K21</f>
        <v>138</v>
      </c>
      <c r="M21" s="21">
        <f t="shared" si="4"/>
        <v>7.0000000000000009</v>
      </c>
      <c r="O21" s="7"/>
      <c r="P21" s="7"/>
    </row>
    <row r="22" spans="1:19" ht="20.100000000000001" customHeight="1" x14ac:dyDescent="0.15">
      <c r="A22" s="58">
        <f t="shared" si="0"/>
        <v>16</v>
      </c>
      <c r="B22" s="90" t="s">
        <v>63</v>
      </c>
      <c r="C22" s="89">
        <v>8</v>
      </c>
      <c r="D22" s="88">
        <v>4</v>
      </c>
      <c r="E22" s="87">
        <v>12</v>
      </c>
      <c r="F22" s="52">
        <f t="shared" si="1"/>
        <v>0.6</v>
      </c>
      <c r="G22" s="38"/>
      <c r="H22" s="60">
        <v>6</v>
      </c>
      <c r="I22" s="19" t="str">
        <f t="shared" si="2"/>
        <v>中国</v>
      </c>
      <c r="J22" s="20">
        <f t="shared" si="2"/>
        <v>43</v>
      </c>
      <c r="K22" s="20">
        <f t="shared" si="2"/>
        <v>72</v>
      </c>
      <c r="L22" s="20">
        <f t="shared" si="3"/>
        <v>115</v>
      </c>
      <c r="M22" s="27">
        <f t="shared" si="4"/>
        <v>5.8000000000000007</v>
      </c>
      <c r="O22" s="7"/>
      <c r="P22" s="7"/>
    </row>
    <row r="23" spans="1:19" ht="20.100000000000001" customHeight="1" x14ac:dyDescent="0.15">
      <c r="A23" s="58">
        <f t="shared" si="0"/>
        <v>18</v>
      </c>
      <c r="B23" s="90" t="s">
        <v>3</v>
      </c>
      <c r="C23" s="89">
        <v>7</v>
      </c>
      <c r="D23" s="88">
        <v>4</v>
      </c>
      <c r="E23" s="87">
        <v>11</v>
      </c>
      <c r="F23" s="52">
        <f t="shared" si="1"/>
        <v>0.6</v>
      </c>
      <c r="G23" s="38"/>
      <c r="H23" s="60">
        <v>7</v>
      </c>
      <c r="I23" s="19" t="str">
        <f t="shared" si="2"/>
        <v>ネパール</v>
      </c>
      <c r="J23" s="20">
        <f t="shared" si="2"/>
        <v>27</v>
      </c>
      <c r="K23" s="20">
        <f t="shared" si="2"/>
        <v>7</v>
      </c>
      <c r="L23" s="20">
        <f t="shared" si="3"/>
        <v>34</v>
      </c>
      <c r="M23" s="66">
        <f t="shared" si="4"/>
        <v>1.7000000000000002</v>
      </c>
      <c r="O23" s="7"/>
      <c r="P23" s="7"/>
    </row>
    <row r="24" spans="1:19" ht="20.100000000000001" customHeight="1" x14ac:dyDescent="0.15">
      <c r="A24" s="58">
        <f t="shared" si="0"/>
        <v>19</v>
      </c>
      <c r="B24" s="90" t="s">
        <v>33</v>
      </c>
      <c r="C24" s="89">
        <v>6</v>
      </c>
      <c r="D24" s="88">
        <v>4</v>
      </c>
      <c r="E24" s="87">
        <v>10</v>
      </c>
      <c r="F24" s="52">
        <f t="shared" si="1"/>
        <v>0.5</v>
      </c>
      <c r="G24" s="38"/>
      <c r="H24" s="60">
        <v>8</v>
      </c>
      <c r="I24" s="19" t="str">
        <f t="shared" si="2"/>
        <v>朝鮮</v>
      </c>
      <c r="J24" s="20">
        <f t="shared" si="2"/>
        <v>15</v>
      </c>
      <c r="K24" s="20">
        <f t="shared" si="2"/>
        <v>6</v>
      </c>
      <c r="L24" s="20">
        <f t="shared" si="3"/>
        <v>21</v>
      </c>
      <c r="M24" s="66">
        <f t="shared" si="4"/>
        <v>1.0999999999999999</v>
      </c>
      <c r="O24" s="7"/>
      <c r="P24" s="7"/>
    </row>
    <row r="25" spans="1:19" ht="20.100000000000001" customHeight="1" x14ac:dyDescent="0.15">
      <c r="A25" s="58">
        <f t="shared" si="0"/>
        <v>20</v>
      </c>
      <c r="B25" s="90" t="s">
        <v>37</v>
      </c>
      <c r="C25" s="89">
        <v>8</v>
      </c>
      <c r="D25" s="88"/>
      <c r="E25" s="87">
        <v>8</v>
      </c>
      <c r="F25" s="52">
        <f t="shared" si="1"/>
        <v>0.4</v>
      </c>
      <c r="G25" s="38"/>
      <c r="H25" s="61"/>
      <c r="I25" s="19" t="str">
        <f t="shared" si="2"/>
        <v>スリランカ</v>
      </c>
      <c r="J25" s="20">
        <f t="shared" si="2"/>
        <v>18</v>
      </c>
      <c r="K25" s="20">
        <f t="shared" si="2"/>
        <v>1</v>
      </c>
      <c r="L25" s="20">
        <f t="shared" si="3"/>
        <v>19</v>
      </c>
      <c r="M25" s="27">
        <f t="shared" si="4"/>
        <v>1</v>
      </c>
      <c r="O25" s="7"/>
      <c r="P25" s="7"/>
    </row>
    <row r="26" spans="1:19" ht="20.100000000000001" customHeight="1" x14ac:dyDescent="0.15">
      <c r="A26" s="58">
        <f t="shared" si="0"/>
        <v>21</v>
      </c>
      <c r="B26" s="90" t="s">
        <v>8</v>
      </c>
      <c r="C26" s="89">
        <v>4</v>
      </c>
      <c r="D26" s="88">
        <v>3</v>
      </c>
      <c r="E26" s="87">
        <v>7</v>
      </c>
      <c r="F26" s="52">
        <f t="shared" si="1"/>
        <v>0.4</v>
      </c>
      <c r="G26" s="38"/>
      <c r="H26" s="57"/>
      <c r="I26" s="47" t="s">
        <v>31</v>
      </c>
      <c r="J26" s="48">
        <f>C61-SUM(J17:J25)</f>
        <v>186</v>
      </c>
      <c r="K26" s="48">
        <f>D61-SUM(K17:K25)</f>
        <v>62</v>
      </c>
      <c r="L26" s="46">
        <f>SUM(J26:K26)</f>
        <v>248</v>
      </c>
      <c r="M26" s="64">
        <f t="shared" si="4"/>
        <v>12.6</v>
      </c>
      <c r="O26" s="7"/>
      <c r="P26" s="7"/>
    </row>
    <row r="27" spans="1:19" ht="20.100000000000001" customHeight="1" x14ac:dyDescent="0.15">
      <c r="A27" s="58">
        <f t="shared" si="0"/>
        <v>21</v>
      </c>
      <c r="B27" s="90" t="s">
        <v>61</v>
      </c>
      <c r="C27" s="89">
        <v>3</v>
      </c>
      <c r="D27" s="88">
        <v>4</v>
      </c>
      <c r="E27" s="87">
        <v>7</v>
      </c>
      <c r="F27" s="52">
        <f t="shared" si="1"/>
        <v>0.4</v>
      </c>
      <c r="G27" s="56"/>
      <c r="H27" s="28"/>
      <c r="J27" s="31">
        <f>SUM(J17:J26)</f>
        <v>1269</v>
      </c>
      <c r="K27" s="31">
        <f>SUM(K17:K26)</f>
        <v>706</v>
      </c>
      <c r="L27" s="67">
        <f>SUM(L17:L26)</f>
        <v>1975</v>
      </c>
      <c r="M27" s="68">
        <f t="shared" si="4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23</v>
      </c>
      <c r="B28" s="90" t="s">
        <v>48</v>
      </c>
      <c r="C28" s="89">
        <v>6</v>
      </c>
      <c r="D28" s="88"/>
      <c r="E28" s="87">
        <v>6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90" t="s">
        <v>44</v>
      </c>
      <c r="C29" s="89">
        <v>5</v>
      </c>
      <c r="D29" s="88"/>
      <c r="E29" s="87">
        <v>5</v>
      </c>
      <c r="F29" s="52">
        <f t="shared" si="1"/>
        <v>0.3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25</v>
      </c>
      <c r="B30" s="90" t="s">
        <v>35</v>
      </c>
      <c r="C30" s="89">
        <v>2</v>
      </c>
      <c r="D30" s="88">
        <v>2</v>
      </c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25</v>
      </c>
      <c r="B31" s="90" t="s">
        <v>115</v>
      </c>
      <c r="C31" s="89">
        <v>3</v>
      </c>
      <c r="D31" s="88">
        <v>1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25</v>
      </c>
      <c r="B32" s="90" t="s">
        <v>56</v>
      </c>
      <c r="C32" s="89">
        <v>2</v>
      </c>
      <c r="D32" s="88">
        <v>2</v>
      </c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25</v>
      </c>
      <c r="B33" s="90" t="s">
        <v>7</v>
      </c>
      <c r="C33" s="89">
        <v>3</v>
      </c>
      <c r="D33" s="88">
        <v>1</v>
      </c>
      <c r="E33" s="87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29</v>
      </c>
      <c r="B34" s="90" t="s">
        <v>60</v>
      </c>
      <c r="C34" s="89">
        <v>3</v>
      </c>
      <c r="D34" s="88"/>
      <c r="E34" s="87">
        <v>3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29</v>
      </c>
      <c r="B35" s="90" t="s">
        <v>25</v>
      </c>
      <c r="C35" s="89"/>
      <c r="D35" s="88">
        <v>3</v>
      </c>
      <c r="E35" s="87">
        <v>3</v>
      </c>
      <c r="F35" s="52">
        <f t="shared" si="1"/>
        <v>0.2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29</v>
      </c>
      <c r="B36" s="90" t="s">
        <v>89</v>
      </c>
      <c r="C36" s="89">
        <v>3</v>
      </c>
      <c r="D36" s="88"/>
      <c r="E36" s="87">
        <v>3</v>
      </c>
      <c r="F36" s="52">
        <f t="shared" si="1"/>
        <v>0.2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29</v>
      </c>
      <c r="B37" s="90" t="s">
        <v>65</v>
      </c>
      <c r="C37" s="89">
        <v>2</v>
      </c>
      <c r="D37" s="88">
        <v>1</v>
      </c>
      <c r="E37" s="87">
        <v>3</v>
      </c>
      <c r="F37" s="52">
        <f t="shared" si="1"/>
        <v>0.2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29</v>
      </c>
      <c r="B38" s="90" t="s">
        <v>50</v>
      </c>
      <c r="C38" s="89">
        <v>3</v>
      </c>
      <c r="D38" s="88"/>
      <c r="E38" s="87">
        <v>3</v>
      </c>
      <c r="F38" s="52">
        <f t="shared" si="1"/>
        <v>0.2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53</v>
      </c>
      <c r="C39" s="89">
        <v>3</v>
      </c>
      <c r="D39" s="88"/>
      <c r="E39" s="87">
        <v>3</v>
      </c>
      <c r="F39" s="52">
        <f t="shared" si="1"/>
        <v>0.2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36</v>
      </c>
      <c r="C40" s="89">
        <v>2</v>
      </c>
      <c r="D40" s="88">
        <v>1</v>
      </c>
      <c r="E40" s="87">
        <v>3</v>
      </c>
      <c r="F40" s="52">
        <f t="shared" si="1"/>
        <v>0.2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9</v>
      </c>
      <c r="C41" s="89">
        <v>1</v>
      </c>
      <c r="D41" s="88">
        <v>2</v>
      </c>
      <c r="E41" s="87">
        <v>3</v>
      </c>
      <c r="F41" s="52">
        <f t="shared" si="1"/>
        <v>0.2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57</v>
      </c>
      <c r="C42" s="89">
        <v>2</v>
      </c>
      <c r="D42" s="88"/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78</v>
      </c>
      <c r="C43" s="89">
        <v>2</v>
      </c>
      <c r="D43" s="88"/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90" t="s">
        <v>6</v>
      </c>
      <c r="C44" s="89">
        <v>1</v>
      </c>
      <c r="D44" s="88">
        <v>1</v>
      </c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54</v>
      </c>
      <c r="C45" s="89">
        <v>2</v>
      </c>
      <c r="D45" s="88"/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52</v>
      </c>
      <c r="C46" s="89">
        <v>2</v>
      </c>
      <c r="D46" s="88"/>
      <c r="E46" s="87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42</v>
      </c>
      <c r="C47" s="89"/>
      <c r="D47" s="88">
        <v>2</v>
      </c>
      <c r="E47" s="87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55</v>
      </c>
      <c r="C48" s="89">
        <v>2</v>
      </c>
      <c r="D48" s="88"/>
      <c r="E48" s="87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59</v>
      </c>
      <c r="C49" s="89">
        <v>1</v>
      </c>
      <c r="D49" s="88">
        <v>1</v>
      </c>
      <c r="E49" s="87">
        <v>2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10</v>
      </c>
      <c r="C50" s="89">
        <v>1</v>
      </c>
      <c r="D50" s="88">
        <v>1</v>
      </c>
      <c r="E50" s="87">
        <v>2</v>
      </c>
      <c r="F50" s="52">
        <f t="shared" si="1"/>
        <v>0.1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38</v>
      </c>
      <c r="C51" s="89">
        <v>1</v>
      </c>
      <c r="D51" s="88"/>
      <c r="E51" s="87">
        <v>1</v>
      </c>
      <c r="F51" s="52">
        <f t="shared" si="1"/>
        <v>0.1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45</v>
      </c>
      <c r="C52" s="89"/>
      <c r="D52" s="88">
        <v>1</v>
      </c>
      <c r="E52" s="87">
        <v>1</v>
      </c>
      <c r="F52" s="52">
        <f t="shared" si="1"/>
        <v>0.1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90" t="s">
        <v>66</v>
      </c>
      <c r="C53" s="89">
        <v>1</v>
      </c>
      <c r="D53" s="88"/>
      <c r="E53" s="87">
        <v>1</v>
      </c>
      <c r="F53" s="52">
        <f t="shared" si="1"/>
        <v>0.1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90" t="s">
        <v>49</v>
      </c>
      <c r="C54" s="89"/>
      <c r="D54" s="88">
        <v>1</v>
      </c>
      <c r="E54" s="87">
        <v>1</v>
      </c>
      <c r="F54" s="52">
        <f t="shared" si="1"/>
        <v>0.1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90" t="s">
        <v>87</v>
      </c>
      <c r="C55" s="89">
        <v>1</v>
      </c>
      <c r="D55" s="88"/>
      <c r="E55" s="87">
        <v>1</v>
      </c>
      <c r="F55" s="52">
        <f t="shared" si="1"/>
        <v>0.1</v>
      </c>
      <c r="G55" s="41"/>
      <c r="H55" s="28"/>
      <c r="I55" s="36"/>
      <c r="J55" s="34"/>
      <c r="K55" s="34"/>
      <c r="L55" s="34"/>
      <c r="M55" s="34"/>
    </row>
    <row r="56" spans="1:29" ht="18" customHeight="1" x14ac:dyDescent="0.15">
      <c r="A56" s="38"/>
      <c r="B56" s="90" t="s">
        <v>39</v>
      </c>
      <c r="C56" s="89"/>
      <c r="D56" s="88">
        <v>1</v>
      </c>
      <c r="E56" s="87">
        <v>1</v>
      </c>
      <c r="F56" s="52">
        <f t="shared" si="1"/>
        <v>0.1</v>
      </c>
      <c r="G56" s="38"/>
      <c r="H56" s="28"/>
      <c r="I56" s="36" t="s">
        <v>20</v>
      </c>
      <c r="J56" s="34"/>
      <c r="K56" s="34"/>
      <c r="L56" s="34"/>
      <c r="M56" s="34"/>
    </row>
    <row r="57" spans="1:29" ht="18" customHeight="1" x14ac:dyDescent="0.15">
      <c r="A57" s="38"/>
      <c r="B57" s="90" t="s">
        <v>64</v>
      </c>
      <c r="C57" s="89">
        <v>1</v>
      </c>
      <c r="D57" s="88"/>
      <c r="E57" s="87">
        <v>1</v>
      </c>
      <c r="F57" s="52">
        <f t="shared" si="1"/>
        <v>0.1</v>
      </c>
      <c r="G57" s="38"/>
      <c r="H57" s="28"/>
      <c r="V57" s="39"/>
      <c r="W57" s="39"/>
      <c r="X57" s="39"/>
      <c r="Y57" s="39"/>
      <c r="Z57" s="39"/>
      <c r="AA57" s="39"/>
      <c r="AB57" s="39"/>
      <c r="AC57" s="39"/>
    </row>
    <row r="58" spans="1:29" ht="18" customHeight="1" x14ac:dyDescent="0.15">
      <c r="A58" s="38"/>
      <c r="B58" s="90" t="s">
        <v>51</v>
      </c>
      <c r="C58" s="89"/>
      <c r="D58" s="88">
        <v>1</v>
      </c>
      <c r="E58" s="87">
        <v>1</v>
      </c>
      <c r="F58" s="52">
        <f t="shared" si="1"/>
        <v>0.1</v>
      </c>
      <c r="G58" s="38"/>
      <c r="H58" s="28"/>
      <c r="Q58" s="39"/>
      <c r="R58" s="39"/>
      <c r="S58" s="39"/>
      <c r="T58" s="39"/>
      <c r="U58" s="39"/>
    </row>
    <row r="59" spans="1:29" ht="18" customHeight="1" x14ac:dyDescent="0.15">
      <c r="A59" s="41"/>
      <c r="B59" s="90" t="s">
        <v>47</v>
      </c>
      <c r="C59" s="89">
        <v>1</v>
      </c>
      <c r="D59" s="88"/>
      <c r="E59" s="87">
        <v>1</v>
      </c>
      <c r="F59" s="52">
        <f t="shared" si="1"/>
        <v>0.1</v>
      </c>
      <c r="G59" s="38"/>
      <c r="H59" s="28"/>
    </row>
    <row r="60" spans="1:29" ht="15.75" customHeight="1" x14ac:dyDescent="0.15">
      <c r="B60" s="90" t="s">
        <v>76</v>
      </c>
      <c r="C60" s="89">
        <v>1</v>
      </c>
      <c r="D60" s="88"/>
      <c r="E60" s="87">
        <v>1</v>
      </c>
      <c r="F60" s="52">
        <f t="shared" si="1"/>
        <v>0.1</v>
      </c>
      <c r="H60" s="43"/>
      <c r="N60" s="43"/>
      <c r="O60" s="43"/>
      <c r="P60" s="43"/>
      <c r="Q60" s="43"/>
    </row>
    <row r="61" spans="1:29" ht="15.75" x14ac:dyDescent="0.15">
      <c r="B61" s="86" t="s">
        <v>62</v>
      </c>
      <c r="C61" s="85">
        <v>1269</v>
      </c>
      <c r="D61" s="84">
        <v>706</v>
      </c>
      <c r="E61" s="83">
        <v>1975</v>
      </c>
      <c r="F61" s="52">
        <f>SUM(F6:F60)</f>
        <v>101.19999999999993</v>
      </c>
    </row>
    <row r="62" spans="1:29" ht="15.75" x14ac:dyDescent="0.15">
      <c r="B62" s="23"/>
      <c r="C62" s="37"/>
      <c r="D62" s="37"/>
      <c r="E62" s="17"/>
      <c r="F62" s="38"/>
      <c r="I62" s="43"/>
      <c r="J62" s="43"/>
      <c r="K62" s="43"/>
      <c r="L62" s="43"/>
      <c r="M62" s="43"/>
    </row>
    <row r="63" spans="1:29" ht="15.75" x14ac:dyDescent="0.15">
      <c r="B63" s="40"/>
      <c r="C63" s="37"/>
      <c r="D63" s="37"/>
      <c r="E63" s="17"/>
      <c r="F63" s="38"/>
    </row>
    <row r="64" spans="1:29" ht="15.75" x14ac:dyDescent="0.15">
      <c r="B64" s="40"/>
      <c r="C64" s="37"/>
      <c r="D64" s="37"/>
      <c r="E64" s="37"/>
      <c r="F64" s="41"/>
    </row>
    <row r="65" spans="3:11" x14ac:dyDescent="0.15">
      <c r="C65" s="43"/>
      <c r="D65" s="43"/>
      <c r="E65" s="43"/>
      <c r="F65" s="43"/>
    </row>
    <row r="70" spans="3:11" x14ac:dyDescent="0.15">
      <c r="K70" s="45"/>
    </row>
    <row r="72" spans="3:11" x14ac:dyDescent="0.15">
      <c r="E72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2"/>
  <sheetViews>
    <sheetView view="pageBreakPreview" topLeftCell="B1" zoomScaleNormal="85" zoomScaleSheetLayoutView="100" workbookViewId="0">
      <selection activeCell="J1" sqref="J1"/>
    </sheetView>
  </sheetViews>
  <sheetFormatPr defaultRowHeight="13.5" x14ac:dyDescent="0.15"/>
  <cols>
    <col min="1" max="1" width="9.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37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101" t="s">
        <v>18</v>
      </c>
      <c r="C1" s="102"/>
      <c r="D1" s="102"/>
      <c r="E1" s="103"/>
      <c r="F1" s="1"/>
      <c r="G1" s="1"/>
      <c r="H1" s="1"/>
      <c r="K1" s="2"/>
      <c r="N1" s="3"/>
      <c r="O1" s="3"/>
      <c r="P1" s="3"/>
    </row>
    <row r="2" spans="1:35" ht="18" customHeight="1" x14ac:dyDescent="0.15">
      <c r="A2" s="1"/>
      <c r="B2" s="1"/>
      <c r="C2" s="4"/>
      <c r="D2" s="4"/>
      <c r="E2" s="4"/>
      <c r="F2" s="1"/>
      <c r="G2" s="1"/>
      <c r="H2" s="1"/>
      <c r="K2" s="2"/>
      <c r="N2" s="3"/>
      <c r="O2" s="3"/>
      <c r="P2" s="3"/>
    </row>
    <row r="3" spans="1:35" ht="24" customHeight="1" x14ac:dyDescent="0.15">
      <c r="A3" s="53"/>
      <c r="B3" s="104" t="s">
        <v>11</v>
      </c>
      <c r="C3" s="105"/>
      <c r="D3" s="105"/>
      <c r="E3" s="106" t="s">
        <v>120</v>
      </c>
      <c r="F3" s="107"/>
      <c r="G3" s="53"/>
      <c r="H3" s="6"/>
      <c r="I3" s="6"/>
      <c r="J3" s="6"/>
      <c r="K3" s="6"/>
      <c r="L3" s="6"/>
      <c r="M3" s="6"/>
      <c r="N3" s="97"/>
      <c r="O3" s="97"/>
      <c r="P3" s="5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8"/>
      <c r="AI3" s="7"/>
    </row>
    <row r="4" spans="1:35" ht="20.100000000000001" customHeight="1" x14ac:dyDescent="0.15">
      <c r="A4" s="54"/>
      <c r="B4" s="98" t="s">
        <v>12</v>
      </c>
      <c r="C4" s="99"/>
      <c r="D4" s="99"/>
      <c r="E4" s="99"/>
      <c r="F4" s="100"/>
      <c r="G4" s="9"/>
      <c r="H4" s="6"/>
      <c r="I4" s="9"/>
      <c r="J4" s="10"/>
      <c r="K4" s="10"/>
      <c r="L4" s="9"/>
      <c r="M4" s="11"/>
      <c r="AB4" s="15"/>
      <c r="AC4" s="15"/>
      <c r="AD4" s="15"/>
      <c r="AE4" s="15"/>
      <c r="AF4" s="15"/>
      <c r="AG4" s="15"/>
      <c r="AH4" s="15"/>
      <c r="AI4" s="7"/>
    </row>
    <row r="5" spans="1:35" ht="20.100000000000001" customHeight="1" x14ac:dyDescent="0.15">
      <c r="A5" s="55" t="s">
        <v>121</v>
      </c>
      <c r="B5" s="49" t="s">
        <v>13</v>
      </c>
      <c r="C5" s="50" t="s">
        <v>14</v>
      </c>
      <c r="D5" s="50" t="s">
        <v>15</v>
      </c>
      <c r="E5" s="49" t="s">
        <v>16</v>
      </c>
      <c r="F5" s="51" t="s">
        <v>122</v>
      </c>
      <c r="G5" s="11"/>
      <c r="I5" s="16"/>
      <c r="J5" s="17"/>
      <c r="K5" s="17"/>
      <c r="L5" s="17"/>
      <c r="M5" s="18"/>
      <c r="AB5" s="22"/>
      <c r="AC5" s="22"/>
      <c r="AD5" s="22"/>
      <c r="AE5" s="22"/>
      <c r="AF5" s="22"/>
      <c r="AG5" s="22"/>
      <c r="AH5" s="7"/>
      <c r="AI5" s="7"/>
    </row>
    <row r="6" spans="1:35" ht="20.100000000000001" customHeight="1" x14ac:dyDescent="0.15">
      <c r="A6" s="58">
        <f t="shared" ref="A6:A37" si="0">RANK(E6,$E$6:$E$39)</f>
        <v>1</v>
      </c>
      <c r="B6" s="94" t="s">
        <v>32</v>
      </c>
      <c r="C6" s="93">
        <v>405</v>
      </c>
      <c r="D6" s="92">
        <v>133</v>
      </c>
      <c r="E6" s="91">
        <v>538</v>
      </c>
      <c r="F6" s="52">
        <f t="shared" ref="F6:F60" si="1">ROUND(E6/$E$61,3)*100</f>
        <v>25.4</v>
      </c>
      <c r="G6" s="18"/>
      <c r="I6" s="23"/>
      <c r="J6" s="24"/>
      <c r="K6" s="24"/>
      <c r="L6" s="17"/>
      <c r="M6" s="18"/>
      <c r="AB6" s="22"/>
      <c r="AC6" s="22"/>
      <c r="AD6" s="22"/>
      <c r="AE6" s="22"/>
      <c r="AF6" s="22"/>
      <c r="AG6" s="22"/>
      <c r="AH6" s="7"/>
      <c r="AI6" s="7"/>
    </row>
    <row r="7" spans="1:35" ht="20.100000000000001" customHeight="1" x14ac:dyDescent="0.15">
      <c r="A7" s="58">
        <f t="shared" si="0"/>
        <v>2</v>
      </c>
      <c r="B7" s="90" t="s">
        <v>24</v>
      </c>
      <c r="C7" s="89">
        <v>264</v>
      </c>
      <c r="D7" s="88">
        <v>191</v>
      </c>
      <c r="E7" s="87">
        <v>455</v>
      </c>
      <c r="F7" s="52">
        <f t="shared" si="1"/>
        <v>21.5</v>
      </c>
      <c r="G7" s="38"/>
      <c r="H7" s="28"/>
      <c r="I7" s="23"/>
      <c r="J7" s="24"/>
      <c r="K7" s="24"/>
      <c r="L7" s="17"/>
      <c r="M7" s="18"/>
      <c r="AB7" s="22"/>
      <c r="AC7" s="22"/>
      <c r="AD7" s="22"/>
      <c r="AE7" s="22"/>
      <c r="AF7" s="22"/>
      <c r="AG7" s="22"/>
      <c r="AH7" s="7"/>
      <c r="AI7" s="7"/>
    </row>
    <row r="8" spans="1:35" ht="20.100000000000001" customHeight="1" x14ac:dyDescent="0.15">
      <c r="A8" s="58">
        <f t="shared" si="0"/>
        <v>3</v>
      </c>
      <c r="B8" s="90" t="s">
        <v>1</v>
      </c>
      <c r="C8" s="89">
        <v>316</v>
      </c>
      <c r="D8" s="88">
        <v>62</v>
      </c>
      <c r="E8" s="87">
        <v>378</v>
      </c>
      <c r="F8" s="52">
        <f t="shared" si="1"/>
        <v>17.8</v>
      </c>
      <c r="G8" s="38"/>
      <c r="H8" s="28"/>
      <c r="I8" s="23"/>
      <c r="J8" s="24"/>
      <c r="K8" s="24"/>
      <c r="L8" s="17"/>
      <c r="M8" s="18"/>
      <c r="P8" s="33"/>
      <c r="Q8" s="33"/>
      <c r="R8" s="33"/>
      <c r="S8" s="33"/>
      <c r="AB8" s="22"/>
      <c r="AC8" s="22"/>
      <c r="AD8" s="22"/>
      <c r="AE8" s="22"/>
      <c r="AF8" s="22"/>
      <c r="AG8" s="22"/>
      <c r="AH8" s="7"/>
      <c r="AI8" s="7"/>
    </row>
    <row r="9" spans="1:35" ht="20.100000000000001" customHeight="1" x14ac:dyDescent="0.15">
      <c r="A9" s="58">
        <f t="shared" si="0"/>
        <v>4</v>
      </c>
      <c r="B9" s="90" t="s">
        <v>22</v>
      </c>
      <c r="C9" s="89">
        <v>78</v>
      </c>
      <c r="D9" s="88">
        <v>94</v>
      </c>
      <c r="E9" s="87">
        <v>172</v>
      </c>
      <c r="F9" s="52">
        <f t="shared" si="1"/>
        <v>8.1</v>
      </c>
      <c r="G9" s="38"/>
      <c r="H9" s="28"/>
      <c r="I9" s="23"/>
      <c r="J9" s="24"/>
      <c r="K9" s="24"/>
      <c r="L9" s="17"/>
      <c r="M9" s="18"/>
      <c r="AB9" s="22"/>
      <c r="AC9" s="22"/>
      <c r="AD9" s="22"/>
      <c r="AE9" s="22"/>
      <c r="AF9" s="22"/>
      <c r="AG9" s="22"/>
      <c r="AH9" s="22"/>
      <c r="AI9" s="7"/>
    </row>
    <row r="10" spans="1:35" ht="20.100000000000001" customHeight="1" x14ac:dyDescent="0.15">
      <c r="A10" s="58">
        <f t="shared" si="0"/>
        <v>5</v>
      </c>
      <c r="B10" s="90" t="s">
        <v>0</v>
      </c>
      <c r="C10" s="89">
        <v>31</v>
      </c>
      <c r="D10" s="88">
        <v>111</v>
      </c>
      <c r="E10" s="87">
        <v>142</v>
      </c>
      <c r="F10" s="52">
        <f t="shared" si="1"/>
        <v>6.7</v>
      </c>
      <c r="G10" s="38"/>
      <c r="H10" s="28"/>
      <c r="I10" s="23"/>
      <c r="J10" s="24"/>
      <c r="K10" s="24"/>
      <c r="L10" s="17"/>
      <c r="M10" s="18"/>
    </row>
    <row r="11" spans="1:35" ht="20.100000000000001" customHeight="1" x14ac:dyDescent="0.15">
      <c r="A11" s="58">
        <f t="shared" si="0"/>
        <v>6</v>
      </c>
      <c r="B11" s="90" t="s">
        <v>23</v>
      </c>
      <c r="C11" s="89">
        <v>44</v>
      </c>
      <c r="D11" s="88">
        <v>71</v>
      </c>
      <c r="E11" s="87">
        <v>115</v>
      </c>
      <c r="F11" s="52">
        <f t="shared" si="1"/>
        <v>5.4</v>
      </c>
      <c r="G11" s="38"/>
      <c r="H11" s="28"/>
      <c r="I11" s="23"/>
      <c r="J11" s="24"/>
      <c r="K11" s="24"/>
      <c r="L11" s="17"/>
      <c r="M11" s="18"/>
      <c r="N11" s="33"/>
      <c r="O11" s="33"/>
      <c r="P11" s="33"/>
      <c r="Q11" s="33"/>
      <c r="R11" s="33"/>
      <c r="S11" s="33"/>
      <c r="T11" s="33"/>
    </row>
    <row r="12" spans="1:35" ht="20.100000000000001" customHeight="1" x14ac:dyDescent="0.15">
      <c r="A12" s="58">
        <f t="shared" si="0"/>
        <v>7</v>
      </c>
      <c r="B12" s="90" t="s">
        <v>27</v>
      </c>
      <c r="C12" s="89">
        <v>26</v>
      </c>
      <c r="D12" s="88">
        <v>7</v>
      </c>
      <c r="E12" s="87">
        <v>33</v>
      </c>
      <c r="F12" s="52">
        <f t="shared" si="1"/>
        <v>1.6</v>
      </c>
      <c r="G12" s="38"/>
      <c r="H12" s="28"/>
      <c r="I12" s="23"/>
      <c r="J12" s="24"/>
      <c r="K12" s="24"/>
      <c r="L12" s="17"/>
      <c r="M12" s="18"/>
      <c r="N12" s="33"/>
      <c r="O12" s="33"/>
      <c r="T12" s="33"/>
    </row>
    <row r="13" spans="1:35" ht="20.100000000000001" customHeight="1" x14ac:dyDescent="0.15">
      <c r="A13" s="58">
        <f t="shared" si="0"/>
        <v>8</v>
      </c>
      <c r="B13" s="90" t="s">
        <v>26</v>
      </c>
      <c r="C13" s="89">
        <v>15</v>
      </c>
      <c r="D13" s="88">
        <v>6</v>
      </c>
      <c r="E13" s="87">
        <v>21</v>
      </c>
      <c r="F13" s="52">
        <f t="shared" si="1"/>
        <v>1</v>
      </c>
      <c r="G13" s="38"/>
      <c r="H13" s="28"/>
      <c r="I13" s="23"/>
      <c r="J13" s="24"/>
      <c r="K13" s="24"/>
      <c r="L13" s="17"/>
      <c r="M13" s="18"/>
    </row>
    <row r="14" spans="1:35" ht="20.100000000000001" customHeight="1" x14ac:dyDescent="0.15">
      <c r="A14" s="58">
        <f t="shared" si="0"/>
        <v>9</v>
      </c>
      <c r="B14" s="90" t="s">
        <v>4</v>
      </c>
      <c r="C14" s="89">
        <v>14</v>
      </c>
      <c r="D14" s="88">
        <v>5</v>
      </c>
      <c r="E14" s="87">
        <v>19</v>
      </c>
      <c r="F14" s="52">
        <f t="shared" si="1"/>
        <v>0.89999999999999991</v>
      </c>
      <c r="G14" s="38"/>
      <c r="H14" s="28"/>
      <c r="I14" s="29"/>
      <c r="J14" s="24"/>
      <c r="K14" s="24"/>
      <c r="L14" s="24"/>
      <c r="M14" s="30"/>
    </row>
    <row r="15" spans="1:35" ht="20.100000000000001" customHeight="1" x14ac:dyDescent="0.15">
      <c r="A15" s="58">
        <f t="shared" si="0"/>
        <v>9</v>
      </c>
      <c r="B15" s="90" t="s">
        <v>5</v>
      </c>
      <c r="C15" s="89">
        <v>13</v>
      </c>
      <c r="D15" s="88">
        <v>6</v>
      </c>
      <c r="E15" s="87">
        <v>19</v>
      </c>
      <c r="F15" s="52">
        <f t="shared" si="1"/>
        <v>0.89999999999999991</v>
      </c>
      <c r="G15" s="38"/>
      <c r="H15" s="28"/>
      <c r="I15" s="29"/>
      <c r="J15" s="24"/>
      <c r="K15" s="24"/>
      <c r="L15" s="24"/>
      <c r="M15" s="30"/>
      <c r="N15" s="15"/>
    </row>
    <row r="16" spans="1:35" ht="20.100000000000001" customHeight="1" thickBot="1" x14ac:dyDescent="0.2">
      <c r="A16" s="58">
        <f t="shared" si="0"/>
        <v>11</v>
      </c>
      <c r="B16" s="90" t="s">
        <v>34</v>
      </c>
      <c r="C16" s="89">
        <v>17</v>
      </c>
      <c r="D16" s="88">
        <v>1</v>
      </c>
      <c r="E16" s="87">
        <v>18</v>
      </c>
      <c r="F16" s="52">
        <f t="shared" si="1"/>
        <v>0.8</v>
      </c>
      <c r="G16" s="38"/>
      <c r="H16" s="59" t="s">
        <v>123</v>
      </c>
      <c r="I16" s="12" t="s">
        <v>13</v>
      </c>
      <c r="J16" s="13" t="s">
        <v>14</v>
      </c>
      <c r="K16" s="13" t="s">
        <v>15</v>
      </c>
      <c r="L16" s="12" t="s">
        <v>16</v>
      </c>
      <c r="M16" s="14" t="s">
        <v>122</v>
      </c>
      <c r="N16" s="22"/>
      <c r="O16" s="4"/>
      <c r="P16" s="7"/>
    </row>
    <row r="17" spans="1:19" ht="20.100000000000001" customHeight="1" thickTop="1" x14ac:dyDescent="0.15">
      <c r="A17" s="58">
        <f t="shared" si="0"/>
        <v>12</v>
      </c>
      <c r="B17" s="90" t="s">
        <v>2</v>
      </c>
      <c r="C17" s="89">
        <v>14</v>
      </c>
      <c r="D17" s="88">
        <v>3</v>
      </c>
      <c r="E17" s="87">
        <v>17</v>
      </c>
      <c r="F17" s="52">
        <f t="shared" si="1"/>
        <v>0.8</v>
      </c>
      <c r="G17" s="38"/>
      <c r="H17" s="60">
        <v>1</v>
      </c>
      <c r="I17" s="19" t="str">
        <f>B6</f>
        <v>ミャンマー</v>
      </c>
      <c r="J17" s="20">
        <f>C6</f>
        <v>405</v>
      </c>
      <c r="K17" s="20">
        <f>D6</f>
        <v>133</v>
      </c>
      <c r="L17" s="20">
        <f t="shared" ref="L17:L25" si="2">J17+K17</f>
        <v>538</v>
      </c>
      <c r="M17" s="65">
        <f t="shared" ref="M17:M27" si="3">ROUND(L17/$E$61,3)*100</f>
        <v>25.4</v>
      </c>
      <c r="N17" s="22"/>
      <c r="O17" s="17"/>
      <c r="P17" s="7"/>
    </row>
    <row r="18" spans="1:19" ht="20.100000000000001" customHeight="1" x14ac:dyDescent="0.15">
      <c r="A18" s="58">
        <f t="shared" si="0"/>
        <v>13</v>
      </c>
      <c r="B18" s="90" t="s">
        <v>30</v>
      </c>
      <c r="C18" s="89">
        <v>12</v>
      </c>
      <c r="D18" s="88">
        <v>4</v>
      </c>
      <c r="E18" s="87">
        <v>16</v>
      </c>
      <c r="F18" s="52">
        <f t="shared" si="1"/>
        <v>0.8</v>
      </c>
      <c r="G18" s="38"/>
      <c r="H18" s="60">
        <v>2</v>
      </c>
      <c r="I18" s="19" t="str">
        <f t="shared" ref="I18:K25" si="4">B7</f>
        <v>ベトナム</v>
      </c>
      <c r="J18" s="20">
        <f t="shared" si="4"/>
        <v>264</v>
      </c>
      <c r="K18" s="20">
        <f t="shared" si="4"/>
        <v>191</v>
      </c>
      <c r="L18" s="20">
        <f t="shared" si="2"/>
        <v>455</v>
      </c>
      <c r="M18" s="21">
        <f t="shared" si="3"/>
        <v>21.5</v>
      </c>
      <c r="N18" s="22"/>
      <c r="O18" s="7"/>
      <c r="P18" s="4"/>
      <c r="Q18" s="34"/>
      <c r="R18" s="35"/>
      <c r="S18" s="35"/>
    </row>
    <row r="19" spans="1:19" ht="20.100000000000001" customHeight="1" x14ac:dyDescent="0.15">
      <c r="A19" s="58">
        <f t="shared" si="0"/>
        <v>13</v>
      </c>
      <c r="B19" s="90" t="s">
        <v>46</v>
      </c>
      <c r="C19" s="89">
        <v>14</v>
      </c>
      <c r="D19" s="88">
        <v>2</v>
      </c>
      <c r="E19" s="87">
        <v>16</v>
      </c>
      <c r="F19" s="52">
        <f t="shared" si="1"/>
        <v>0.8</v>
      </c>
      <c r="G19" s="38"/>
      <c r="H19" s="60">
        <v>3</v>
      </c>
      <c r="I19" s="19" t="str">
        <f t="shared" si="4"/>
        <v>インドネシア</v>
      </c>
      <c r="J19" s="20">
        <f t="shared" si="4"/>
        <v>316</v>
      </c>
      <c r="K19" s="20">
        <f t="shared" si="4"/>
        <v>62</v>
      </c>
      <c r="L19" s="20">
        <f>J19+K19</f>
        <v>378</v>
      </c>
      <c r="M19" s="66">
        <f t="shared" si="3"/>
        <v>17.8</v>
      </c>
      <c r="N19" s="22"/>
      <c r="O19" s="7"/>
      <c r="P19" s="7"/>
    </row>
    <row r="20" spans="1:19" ht="20.100000000000001" customHeight="1" x14ac:dyDescent="0.15">
      <c r="A20" s="58">
        <f t="shared" si="0"/>
        <v>15</v>
      </c>
      <c r="B20" s="90" t="s">
        <v>41</v>
      </c>
      <c r="C20" s="89">
        <v>11</v>
      </c>
      <c r="D20" s="88">
        <v>3</v>
      </c>
      <c r="E20" s="87">
        <v>14</v>
      </c>
      <c r="F20" s="52">
        <f t="shared" si="1"/>
        <v>0.70000000000000007</v>
      </c>
      <c r="G20" s="38"/>
      <c r="H20" s="60">
        <v>4</v>
      </c>
      <c r="I20" s="19" t="str">
        <f t="shared" si="4"/>
        <v>韓国</v>
      </c>
      <c r="J20" s="20">
        <f t="shared" si="4"/>
        <v>78</v>
      </c>
      <c r="K20" s="20">
        <f t="shared" si="4"/>
        <v>94</v>
      </c>
      <c r="L20" s="20">
        <f t="shared" si="2"/>
        <v>172</v>
      </c>
      <c r="M20" s="66">
        <f t="shared" si="3"/>
        <v>8.1</v>
      </c>
      <c r="N20" s="22"/>
      <c r="O20" s="7"/>
      <c r="P20" s="7"/>
    </row>
    <row r="21" spans="1:19" ht="20.100000000000001" customHeight="1" x14ac:dyDescent="0.15">
      <c r="A21" s="58">
        <f t="shared" si="0"/>
        <v>16</v>
      </c>
      <c r="B21" s="90" t="s">
        <v>63</v>
      </c>
      <c r="C21" s="89">
        <v>9</v>
      </c>
      <c r="D21" s="88">
        <v>4</v>
      </c>
      <c r="E21" s="87">
        <v>13</v>
      </c>
      <c r="F21" s="52">
        <f t="shared" si="1"/>
        <v>0.6</v>
      </c>
      <c r="G21" s="38"/>
      <c r="H21" s="60">
        <v>5</v>
      </c>
      <c r="I21" s="19" t="str">
        <f t="shared" si="4"/>
        <v>フィリピン</v>
      </c>
      <c r="J21" s="20">
        <f t="shared" si="4"/>
        <v>31</v>
      </c>
      <c r="K21" s="20">
        <f t="shared" si="4"/>
        <v>111</v>
      </c>
      <c r="L21" s="20">
        <f>J21+K21</f>
        <v>142</v>
      </c>
      <c r="M21" s="21">
        <f t="shared" si="3"/>
        <v>6.7</v>
      </c>
      <c r="O21" s="7"/>
      <c r="P21" s="7"/>
    </row>
    <row r="22" spans="1:19" ht="20.100000000000001" customHeight="1" x14ac:dyDescent="0.15">
      <c r="A22" s="58">
        <f t="shared" si="0"/>
        <v>17</v>
      </c>
      <c r="B22" s="90" t="s">
        <v>43</v>
      </c>
      <c r="C22" s="89">
        <v>12</v>
      </c>
      <c r="D22" s="88"/>
      <c r="E22" s="87">
        <v>12</v>
      </c>
      <c r="F22" s="52">
        <f t="shared" si="1"/>
        <v>0.6</v>
      </c>
      <c r="G22" s="38"/>
      <c r="H22" s="60">
        <v>6</v>
      </c>
      <c r="I22" s="19" t="str">
        <f t="shared" si="4"/>
        <v>中国</v>
      </c>
      <c r="J22" s="20">
        <f t="shared" si="4"/>
        <v>44</v>
      </c>
      <c r="K22" s="20">
        <f t="shared" si="4"/>
        <v>71</v>
      </c>
      <c r="L22" s="20">
        <f t="shared" si="2"/>
        <v>115</v>
      </c>
      <c r="M22" s="27">
        <f t="shared" si="3"/>
        <v>5.4</v>
      </c>
      <c r="O22" s="7"/>
      <c r="P22" s="7"/>
    </row>
    <row r="23" spans="1:19" ht="20.100000000000001" customHeight="1" x14ac:dyDescent="0.15">
      <c r="A23" s="58">
        <f t="shared" si="0"/>
        <v>17</v>
      </c>
      <c r="B23" s="90" t="s">
        <v>37</v>
      </c>
      <c r="C23" s="89">
        <v>12</v>
      </c>
      <c r="D23" s="88"/>
      <c r="E23" s="87">
        <v>12</v>
      </c>
      <c r="F23" s="52">
        <f t="shared" si="1"/>
        <v>0.6</v>
      </c>
      <c r="G23" s="38"/>
      <c r="H23" s="60">
        <v>7</v>
      </c>
      <c r="I23" s="19" t="str">
        <f t="shared" si="4"/>
        <v>ネパール</v>
      </c>
      <c r="J23" s="20">
        <f t="shared" si="4"/>
        <v>26</v>
      </c>
      <c r="K23" s="20">
        <f t="shared" si="4"/>
        <v>7</v>
      </c>
      <c r="L23" s="20">
        <f t="shared" si="2"/>
        <v>33</v>
      </c>
      <c r="M23" s="66">
        <f t="shared" si="3"/>
        <v>1.6</v>
      </c>
      <c r="O23" s="7"/>
      <c r="P23" s="7"/>
    </row>
    <row r="24" spans="1:19" ht="20.100000000000001" customHeight="1" x14ac:dyDescent="0.15">
      <c r="A24" s="58">
        <f t="shared" si="0"/>
        <v>19</v>
      </c>
      <c r="B24" s="90" t="s">
        <v>33</v>
      </c>
      <c r="C24" s="89">
        <v>5</v>
      </c>
      <c r="D24" s="88">
        <v>4</v>
      </c>
      <c r="E24" s="87">
        <v>9</v>
      </c>
      <c r="F24" s="52">
        <f t="shared" si="1"/>
        <v>0.4</v>
      </c>
      <c r="G24" s="38"/>
      <c r="H24" s="60">
        <v>8</v>
      </c>
      <c r="I24" s="19" t="str">
        <f t="shared" si="4"/>
        <v>朝鮮</v>
      </c>
      <c r="J24" s="20">
        <f t="shared" si="4"/>
        <v>15</v>
      </c>
      <c r="K24" s="20">
        <f t="shared" si="4"/>
        <v>6</v>
      </c>
      <c r="L24" s="20">
        <f t="shared" si="2"/>
        <v>21</v>
      </c>
      <c r="M24" s="66">
        <f t="shared" si="3"/>
        <v>1</v>
      </c>
      <c r="O24" s="7"/>
      <c r="P24" s="7"/>
    </row>
    <row r="25" spans="1:19" ht="20.100000000000001" customHeight="1" x14ac:dyDescent="0.15">
      <c r="A25" s="58">
        <f t="shared" si="0"/>
        <v>19</v>
      </c>
      <c r="B25" s="90" t="s">
        <v>3</v>
      </c>
      <c r="C25" s="89">
        <v>7</v>
      </c>
      <c r="D25" s="88">
        <v>2</v>
      </c>
      <c r="E25" s="87">
        <v>9</v>
      </c>
      <c r="F25" s="52">
        <f t="shared" si="1"/>
        <v>0.4</v>
      </c>
      <c r="G25" s="38"/>
      <c r="H25" s="61"/>
      <c r="I25" s="19" t="str">
        <f t="shared" si="4"/>
        <v>インド</v>
      </c>
      <c r="J25" s="20">
        <f t="shared" si="4"/>
        <v>14</v>
      </c>
      <c r="K25" s="20">
        <f t="shared" si="4"/>
        <v>5</v>
      </c>
      <c r="L25" s="20">
        <f t="shared" si="2"/>
        <v>19</v>
      </c>
      <c r="M25" s="27">
        <f t="shared" si="3"/>
        <v>0.89999999999999991</v>
      </c>
      <c r="O25" s="7"/>
      <c r="P25" s="7"/>
    </row>
    <row r="26" spans="1:19" ht="20.100000000000001" customHeight="1" x14ac:dyDescent="0.15">
      <c r="A26" s="58">
        <f t="shared" si="0"/>
        <v>21</v>
      </c>
      <c r="B26" s="90" t="s">
        <v>8</v>
      </c>
      <c r="C26" s="89">
        <v>5</v>
      </c>
      <c r="D26" s="88">
        <v>3</v>
      </c>
      <c r="E26" s="87">
        <v>8</v>
      </c>
      <c r="F26" s="52">
        <f t="shared" si="1"/>
        <v>0.4</v>
      </c>
      <c r="G26" s="38"/>
      <c r="H26" s="57"/>
      <c r="I26" s="47" t="s">
        <v>31</v>
      </c>
      <c r="J26" s="48">
        <f>C61-SUM(J17:J25)</f>
        <v>190</v>
      </c>
      <c r="K26" s="48">
        <f>D61-SUM(K17:K25)</f>
        <v>58</v>
      </c>
      <c r="L26" s="46">
        <f>SUM(J26:K26)</f>
        <v>248</v>
      </c>
      <c r="M26" s="64">
        <f t="shared" si="3"/>
        <v>11.700000000000001</v>
      </c>
      <c r="O26" s="7"/>
      <c r="P26" s="7"/>
    </row>
    <row r="27" spans="1:19" ht="20.100000000000001" customHeight="1" x14ac:dyDescent="0.15">
      <c r="A27" s="58">
        <f t="shared" si="0"/>
        <v>22</v>
      </c>
      <c r="B27" s="90" t="s">
        <v>61</v>
      </c>
      <c r="C27" s="89">
        <v>3</v>
      </c>
      <c r="D27" s="88">
        <v>4</v>
      </c>
      <c r="E27" s="87">
        <v>7</v>
      </c>
      <c r="F27" s="52">
        <f t="shared" si="1"/>
        <v>0.3</v>
      </c>
      <c r="G27" s="56"/>
      <c r="H27" s="28"/>
      <c r="J27" s="31">
        <f>SUM(J17:J26)</f>
        <v>1383</v>
      </c>
      <c r="K27" s="31">
        <f>SUM(K17:K26)</f>
        <v>738</v>
      </c>
      <c r="L27" s="67">
        <f>SUM(L17:L26)</f>
        <v>2121</v>
      </c>
      <c r="M27" s="68">
        <f t="shared" si="3"/>
        <v>100</v>
      </c>
      <c r="N27" s="7"/>
      <c r="O27" s="7"/>
      <c r="P27" s="7"/>
    </row>
    <row r="28" spans="1:19" ht="20.100000000000001" customHeight="1" x14ac:dyDescent="0.15">
      <c r="A28" s="58">
        <f t="shared" si="0"/>
        <v>23</v>
      </c>
      <c r="B28" s="90" t="s">
        <v>48</v>
      </c>
      <c r="C28" s="89">
        <v>6</v>
      </c>
      <c r="D28" s="88"/>
      <c r="E28" s="87">
        <v>6</v>
      </c>
      <c r="F28" s="52">
        <f t="shared" si="1"/>
        <v>0.3</v>
      </c>
      <c r="G28" s="56"/>
      <c r="H28" s="28"/>
      <c r="J28" s="31"/>
      <c r="K28" s="31"/>
      <c r="L28" s="31"/>
      <c r="M28" s="32"/>
    </row>
    <row r="29" spans="1:19" ht="20.100000000000001" customHeight="1" x14ac:dyDescent="0.15">
      <c r="A29" s="58">
        <f t="shared" si="0"/>
        <v>24</v>
      </c>
      <c r="B29" s="90" t="s">
        <v>44</v>
      </c>
      <c r="C29" s="89">
        <v>5</v>
      </c>
      <c r="D29" s="88"/>
      <c r="E29" s="87">
        <v>5</v>
      </c>
      <c r="F29" s="52">
        <f t="shared" si="1"/>
        <v>0.2</v>
      </c>
      <c r="G29" s="56"/>
      <c r="H29" s="28"/>
      <c r="J29" s="31"/>
      <c r="K29" s="31"/>
      <c r="L29" s="31"/>
      <c r="M29" s="32"/>
    </row>
    <row r="30" spans="1:19" ht="20.100000000000001" customHeight="1" x14ac:dyDescent="0.15">
      <c r="A30" s="58">
        <f t="shared" si="0"/>
        <v>25</v>
      </c>
      <c r="B30" s="90" t="s">
        <v>60</v>
      </c>
      <c r="C30" s="89">
        <v>4</v>
      </c>
      <c r="D30" s="88"/>
      <c r="E30" s="87">
        <v>4</v>
      </c>
      <c r="F30" s="52">
        <f t="shared" si="1"/>
        <v>0.2</v>
      </c>
      <c r="G30" s="56"/>
      <c r="H30" s="28"/>
      <c r="J30" s="31"/>
      <c r="K30" s="31"/>
      <c r="L30" s="31"/>
      <c r="M30" s="32"/>
    </row>
    <row r="31" spans="1:19" ht="20.100000000000001" customHeight="1" x14ac:dyDescent="0.15">
      <c r="A31" s="58">
        <f t="shared" si="0"/>
        <v>25</v>
      </c>
      <c r="B31" s="90" t="s">
        <v>56</v>
      </c>
      <c r="C31" s="89">
        <v>2</v>
      </c>
      <c r="D31" s="88">
        <v>2</v>
      </c>
      <c r="E31" s="87">
        <v>4</v>
      </c>
      <c r="F31" s="52">
        <f t="shared" si="1"/>
        <v>0.2</v>
      </c>
      <c r="G31" s="56"/>
      <c r="H31" s="28"/>
      <c r="J31" s="31"/>
      <c r="K31" s="31"/>
      <c r="L31" s="31"/>
      <c r="M31" s="32"/>
    </row>
    <row r="32" spans="1:19" ht="20.100000000000001" customHeight="1" x14ac:dyDescent="0.15">
      <c r="A32" s="58">
        <f t="shared" si="0"/>
        <v>25</v>
      </c>
      <c r="B32" s="90" t="s">
        <v>115</v>
      </c>
      <c r="C32" s="89">
        <v>3</v>
      </c>
      <c r="D32" s="88">
        <v>1</v>
      </c>
      <c r="E32" s="87">
        <v>4</v>
      </c>
      <c r="F32" s="52">
        <f t="shared" si="1"/>
        <v>0.2</v>
      </c>
      <c r="G32" s="56"/>
      <c r="H32" s="28"/>
      <c r="J32" s="31"/>
      <c r="K32" s="31"/>
      <c r="L32" s="31"/>
      <c r="M32" s="32"/>
    </row>
    <row r="33" spans="1:13" ht="20.100000000000001" customHeight="1" x14ac:dyDescent="0.15">
      <c r="A33" s="58">
        <f t="shared" si="0"/>
        <v>25</v>
      </c>
      <c r="B33" s="90" t="s">
        <v>35</v>
      </c>
      <c r="C33" s="89">
        <v>2</v>
      </c>
      <c r="D33" s="88">
        <v>2</v>
      </c>
      <c r="E33" s="87">
        <v>4</v>
      </c>
      <c r="F33" s="52">
        <f t="shared" si="1"/>
        <v>0.2</v>
      </c>
      <c r="G33" s="56"/>
      <c r="H33" s="28"/>
      <c r="J33" s="31"/>
      <c r="K33" s="31"/>
      <c r="L33" s="31"/>
      <c r="M33" s="32"/>
    </row>
    <row r="34" spans="1:13" ht="20.100000000000001" customHeight="1" x14ac:dyDescent="0.15">
      <c r="A34" s="58">
        <f t="shared" si="0"/>
        <v>25</v>
      </c>
      <c r="B34" s="90" t="s">
        <v>7</v>
      </c>
      <c r="C34" s="89">
        <v>3</v>
      </c>
      <c r="D34" s="88">
        <v>1</v>
      </c>
      <c r="E34" s="87">
        <v>4</v>
      </c>
      <c r="F34" s="52">
        <f t="shared" si="1"/>
        <v>0.2</v>
      </c>
      <c r="G34" s="56"/>
      <c r="H34" s="28"/>
      <c r="J34" s="31"/>
      <c r="K34" s="31"/>
      <c r="L34" s="31"/>
      <c r="M34" s="32"/>
    </row>
    <row r="35" spans="1:13" ht="18.75" customHeight="1" x14ac:dyDescent="0.15">
      <c r="A35" s="58">
        <f t="shared" si="0"/>
        <v>30</v>
      </c>
      <c r="B35" s="90" t="s">
        <v>65</v>
      </c>
      <c r="C35" s="89">
        <v>2</v>
      </c>
      <c r="D35" s="88">
        <v>1</v>
      </c>
      <c r="E35" s="87">
        <v>3</v>
      </c>
      <c r="F35" s="52">
        <f t="shared" si="1"/>
        <v>0.1</v>
      </c>
      <c r="G35" s="56"/>
      <c r="H35" s="28"/>
      <c r="J35" s="31"/>
      <c r="K35" s="31"/>
      <c r="L35" s="31"/>
      <c r="M35" s="32"/>
    </row>
    <row r="36" spans="1:13" ht="20.100000000000001" customHeight="1" x14ac:dyDescent="0.15">
      <c r="A36" s="58">
        <f t="shared" si="0"/>
        <v>30</v>
      </c>
      <c r="B36" s="90" t="s">
        <v>25</v>
      </c>
      <c r="C36" s="89"/>
      <c r="D36" s="88">
        <v>3</v>
      </c>
      <c r="E36" s="87">
        <v>3</v>
      </c>
      <c r="F36" s="52">
        <f t="shared" si="1"/>
        <v>0.1</v>
      </c>
      <c r="G36" s="56"/>
      <c r="H36" s="28"/>
      <c r="J36" s="31"/>
      <c r="K36" s="31"/>
      <c r="L36" s="31"/>
      <c r="M36" s="32"/>
    </row>
    <row r="37" spans="1:13" ht="20.100000000000001" customHeight="1" x14ac:dyDescent="0.15">
      <c r="A37" s="58">
        <f t="shared" si="0"/>
        <v>30</v>
      </c>
      <c r="B37" s="90" t="s">
        <v>53</v>
      </c>
      <c r="C37" s="89">
        <v>3</v>
      </c>
      <c r="D37" s="88"/>
      <c r="E37" s="87">
        <v>3</v>
      </c>
      <c r="F37" s="52">
        <f t="shared" si="1"/>
        <v>0.1</v>
      </c>
      <c r="G37" s="56"/>
      <c r="H37" s="28"/>
      <c r="J37" s="31"/>
      <c r="K37" s="31"/>
      <c r="L37" s="31"/>
      <c r="M37" s="32"/>
    </row>
    <row r="38" spans="1:13" ht="20.100000000000001" customHeight="1" x14ac:dyDescent="0.15">
      <c r="A38" s="58">
        <f>RANK(E39,$E$6:$E$39)</f>
        <v>30</v>
      </c>
      <c r="B38" s="90" t="s">
        <v>36</v>
      </c>
      <c r="C38" s="89">
        <v>2</v>
      </c>
      <c r="D38" s="88">
        <v>1</v>
      </c>
      <c r="E38" s="87">
        <v>3</v>
      </c>
      <c r="F38" s="52">
        <f t="shared" si="1"/>
        <v>0.1</v>
      </c>
      <c r="G38" s="56"/>
      <c r="H38" s="28"/>
      <c r="J38" s="31"/>
      <c r="K38" s="31"/>
      <c r="L38" s="31"/>
      <c r="M38" s="32"/>
    </row>
    <row r="39" spans="1:13" ht="24" customHeight="1" x14ac:dyDescent="0.15">
      <c r="A39" s="58"/>
      <c r="B39" s="90" t="s">
        <v>50</v>
      </c>
      <c r="C39" s="89">
        <v>3</v>
      </c>
      <c r="D39" s="88"/>
      <c r="E39" s="87">
        <v>3</v>
      </c>
      <c r="F39" s="52">
        <f t="shared" si="1"/>
        <v>0.1</v>
      </c>
      <c r="G39" s="56"/>
      <c r="H39" s="28"/>
      <c r="J39" s="31"/>
      <c r="K39" s="31"/>
      <c r="L39" s="31"/>
      <c r="M39" s="32"/>
    </row>
    <row r="40" spans="1:13" ht="25.5" customHeight="1" x14ac:dyDescent="0.15">
      <c r="A40" s="58"/>
      <c r="B40" s="90" t="s">
        <v>9</v>
      </c>
      <c r="C40" s="89">
        <v>1</v>
      </c>
      <c r="D40" s="88">
        <v>2</v>
      </c>
      <c r="E40" s="87">
        <v>3</v>
      </c>
      <c r="F40" s="52">
        <f t="shared" si="1"/>
        <v>0.1</v>
      </c>
      <c r="G40" s="56"/>
      <c r="H40" s="28"/>
      <c r="J40" s="31"/>
      <c r="K40" s="31"/>
      <c r="L40" s="31"/>
      <c r="M40" s="32"/>
    </row>
    <row r="41" spans="1:13" ht="25.5" customHeight="1" x14ac:dyDescent="0.15">
      <c r="A41" s="58"/>
      <c r="B41" s="90" t="s">
        <v>52</v>
      </c>
      <c r="C41" s="89">
        <v>2</v>
      </c>
      <c r="D41" s="88"/>
      <c r="E41" s="87">
        <v>2</v>
      </c>
      <c r="F41" s="52">
        <f t="shared" si="1"/>
        <v>0.1</v>
      </c>
      <c r="G41" s="56"/>
      <c r="H41" s="28"/>
      <c r="J41" s="31"/>
      <c r="K41" s="31"/>
      <c r="L41" s="31"/>
      <c r="M41" s="32"/>
    </row>
    <row r="42" spans="1:13" ht="25.5" customHeight="1" x14ac:dyDescent="0.15">
      <c r="A42" s="58"/>
      <c r="B42" s="90" t="s">
        <v>54</v>
      </c>
      <c r="C42" s="89">
        <v>2</v>
      </c>
      <c r="D42" s="88"/>
      <c r="E42" s="87">
        <v>2</v>
      </c>
      <c r="F42" s="52">
        <f t="shared" si="1"/>
        <v>0.1</v>
      </c>
      <c r="G42" s="56"/>
      <c r="H42" s="28"/>
      <c r="J42" s="31"/>
      <c r="K42" s="31"/>
      <c r="L42" s="31"/>
      <c r="M42" s="32"/>
    </row>
    <row r="43" spans="1:13" ht="25.5" customHeight="1" x14ac:dyDescent="0.15">
      <c r="A43" s="58"/>
      <c r="B43" s="90" t="s">
        <v>77</v>
      </c>
      <c r="C43" s="89">
        <v>2</v>
      </c>
      <c r="D43" s="88"/>
      <c r="E43" s="87">
        <v>2</v>
      </c>
      <c r="F43" s="52">
        <f t="shared" si="1"/>
        <v>0.1</v>
      </c>
      <c r="G43" s="56"/>
      <c r="H43" s="28"/>
      <c r="J43" s="31"/>
      <c r="K43" s="31"/>
      <c r="L43" s="31"/>
      <c r="M43" s="32"/>
    </row>
    <row r="44" spans="1:13" ht="16.5" x14ac:dyDescent="0.15">
      <c r="A44" s="58"/>
      <c r="B44" s="90" t="s">
        <v>6</v>
      </c>
      <c r="C44" s="89">
        <v>1</v>
      </c>
      <c r="D44" s="88">
        <v>1</v>
      </c>
      <c r="E44" s="87">
        <v>2</v>
      </c>
      <c r="F44" s="52">
        <f t="shared" si="1"/>
        <v>0.1</v>
      </c>
      <c r="G44" s="56"/>
      <c r="H44" s="28"/>
      <c r="J44" s="31"/>
      <c r="K44" s="31"/>
      <c r="L44" s="31"/>
      <c r="M44" s="32"/>
    </row>
    <row r="45" spans="1:13" ht="16.5" x14ac:dyDescent="0.15">
      <c r="A45" s="58"/>
      <c r="B45" s="90" t="s">
        <v>59</v>
      </c>
      <c r="C45" s="89">
        <v>1</v>
      </c>
      <c r="D45" s="88">
        <v>1</v>
      </c>
      <c r="E45" s="87">
        <v>2</v>
      </c>
      <c r="F45" s="52">
        <f t="shared" si="1"/>
        <v>0.1</v>
      </c>
      <c r="G45" s="56"/>
      <c r="H45" s="28"/>
      <c r="J45" s="31"/>
      <c r="K45" s="31"/>
      <c r="L45" s="31"/>
      <c r="M45" s="32"/>
    </row>
    <row r="46" spans="1:13" ht="16.5" x14ac:dyDescent="0.15">
      <c r="A46" s="58"/>
      <c r="B46" s="90" t="s">
        <v>78</v>
      </c>
      <c r="C46" s="89">
        <v>2</v>
      </c>
      <c r="D46" s="88"/>
      <c r="E46" s="87">
        <v>2</v>
      </c>
      <c r="F46" s="52">
        <f t="shared" si="1"/>
        <v>0.1</v>
      </c>
      <c r="G46" s="56"/>
      <c r="H46" s="28"/>
      <c r="J46" s="31"/>
      <c r="K46" s="31"/>
      <c r="L46" s="31"/>
      <c r="M46" s="32"/>
    </row>
    <row r="47" spans="1:13" ht="16.5" x14ac:dyDescent="0.15">
      <c r="A47" s="58"/>
      <c r="B47" s="90" t="s">
        <v>42</v>
      </c>
      <c r="C47" s="89"/>
      <c r="D47" s="88">
        <v>2</v>
      </c>
      <c r="E47" s="87">
        <v>2</v>
      </c>
      <c r="F47" s="52">
        <f t="shared" si="1"/>
        <v>0.1</v>
      </c>
      <c r="G47" s="56"/>
      <c r="H47" s="28"/>
      <c r="J47" s="31"/>
      <c r="K47" s="31"/>
      <c r="L47" s="31"/>
      <c r="M47" s="32"/>
    </row>
    <row r="48" spans="1:13" ht="16.5" x14ac:dyDescent="0.15">
      <c r="A48" s="58"/>
      <c r="B48" s="90" t="s">
        <v>55</v>
      </c>
      <c r="C48" s="89">
        <v>2</v>
      </c>
      <c r="D48" s="88"/>
      <c r="E48" s="87">
        <v>2</v>
      </c>
      <c r="F48" s="52">
        <f t="shared" si="1"/>
        <v>0.1</v>
      </c>
      <c r="G48" s="56"/>
      <c r="H48" s="28"/>
      <c r="J48" s="31"/>
      <c r="K48" s="31"/>
      <c r="L48" s="31"/>
      <c r="M48" s="32"/>
    </row>
    <row r="49" spans="1:29" ht="16.5" x14ac:dyDescent="0.15">
      <c r="A49" s="58"/>
      <c r="B49" s="90" t="s">
        <v>10</v>
      </c>
      <c r="C49" s="89">
        <v>1</v>
      </c>
      <c r="D49" s="88">
        <v>1</v>
      </c>
      <c r="E49" s="87">
        <v>2</v>
      </c>
      <c r="F49" s="52">
        <f t="shared" si="1"/>
        <v>0.1</v>
      </c>
      <c r="G49" s="56"/>
      <c r="H49" s="28"/>
      <c r="J49" s="31"/>
      <c r="K49" s="31"/>
      <c r="L49" s="31"/>
      <c r="M49" s="32"/>
    </row>
    <row r="50" spans="1:29" ht="16.5" x14ac:dyDescent="0.15">
      <c r="A50" s="58"/>
      <c r="B50" s="90" t="s">
        <v>51</v>
      </c>
      <c r="C50" s="89"/>
      <c r="D50" s="88">
        <v>1</v>
      </c>
      <c r="E50" s="87">
        <v>1</v>
      </c>
      <c r="F50" s="52">
        <f t="shared" si="1"/>
        <v>0</v>
      </c>
      <c r="G50" s="56"/>
      <c r="H50" s="28"/>
      <c r="J50" s="31"/>
      <c r="K50" s="31"/>
      <c r="L50" s="31"/>
      <c r="M50" s="32"/>
    </row>
    <row r="51" spans="1:29" ht="16.5" x14ac:dyDescent="0.15">
      <c r="A51" s="58"/>
      <c r="B51" s="90" t="s">
        <v>66</v>
      </c>
      <c r="C51" s="89">
        <v>1</v>
      </c>
      <c r="D51" s="88"/>
      <c r="E51" s="87">
        <v>1</v>
      </c>
      <c r="F51" s="52">
        <f t="shared" si="1"/>
        <v>0</v>
      </c>
      <c r="G51" s="56"/>
      <c r="H51" s="28"/>
      <c r="J51" s="31"/>
      <c r="K51" s="31"/>
      <c r="L51" s="31"/>
      <c r="M51" s="32"/>
    </row>
    <row r="52" spans="1:29" ht="16.5" x14ac:dyDescent="0.15">
      <c r="A52" s="58"/>
      <c r="B52" s="90" t="s">
        <v>87</v>
      </c>
      <c r="C52" s="89">
        <v>1</v>
      </c>
      <c r="D52" s="88"/>
      <c r="E52" s="87">
        <v>1</v>
      </c>
      <c r="F52" s="52">
        <f t="shared" si="1"/>
        <v>0</v>
      </c>
      <c r="G52" s="56"/>
      <c r="H52" s="28"/>
      <c r="J52" s="31"/>
      <c r="K52" s="31"/>
      <c r="L52" s="31"/>
      <c r="M52" s="32"/>
    </row>
    <row r="53" spans="1:29" ht="20.100000000000001" customHeight="1" x14ac:dyDescent="0.15">
      <c r="A53" s="41"/>
      <c r="B53" s="90" t="s">
        <v>47</v>
      </c>
      <c r="C53" s="89">
        <v>1</v>
      </c>
      <c r="D53" s="88"/>
      <c r="E53" s="87">
        <v>1</v>
      </c>
      <c r="F53" s="52">
        <f t="shared" si="1"/>
        <v>0</v>
      </c>
      <c r="G53" s="56"/>
      <c r="H53" s="28"/>
      <c r="I53" s="33" t="s">
        <v>19</v>
      </c>
      <c r="J53" s="31"/>
      <c r="K53" s="31"/>
      <c r="L53" s="31"/>
      <c r="M53" s="32"/>
    </row>
    <row r="54" spans="1:29" ht="18" customHeight="1" x14ac:dyDescent="0.15">
      <c r="A54" s="38"/>
      <c r="B54" s="90" t="s">
        <v>38</v>
      </c>
      <c r="C54" s="89">
        <v>1</v>
      </c>
      <c r="D54" s="88"/>
      <c r="E54" s="87">
        <v>1</v>
      </c>
      <c r="F54" s="52">
        <f t="shared" si="1"/>
        <v>0</v>
      </c>
      <c r="G54" s="41"/>
      <c r="H54" s="28"/>
      <c r="I54" s="36" t="s">
        <v>21</v>
      </c>
      <c r="J54" s="34"/>
      <c r="K54" s="34"/>
      <c r="L54" s="34"/>
      <c r="M54" s="34"/>
    </row>
    <row r="55" spans="1:29" ht="18" customHeight="1" x14ac:dyDescent="0.15">
      <c r="A55" s="38"/>
      <c r="B55" s="90" t="s">
        <v>49</v>
      </c>
      <c r="C55" s="89"/>
      <c r="D55" s="88">
        <v>1</v>
      </c>
      <c r="E55" s="87">
        <v>1</v>
      </c>
      <c r="F55" s="52">
        <f t="shared" si="1"/>
        <v>0</v>
      </c>
      <c r="G55" s="41"/>
      <c r="H55" s="28"/>
      <c r="I55" s="36"/>
      <c r="J55" s="34"/>
      <c r="K55" s="34"/>
      <c r="L55" s="34"/>
      <c r="M55" s="34"/>
    </row>
    <row r="56" spans="1:29" ht="18" customHeight="1" x14ac:dyDescent="0.15">
      <c r="A56" s="38"/>
      <c r="B56" s="90" t="s">
        <v>64</v>
      </c>
      <c r="C56" s="89">
        <v>1</v>
      </c>
      <c r="D56" s="88"/>
      <c r="E56" s="87">
        <v>1</v>
      </c>
      <c r="F56" s="52">
        <f t="shared" si="1"/>
        <v>0</v>
      </c>
      <c r="G56" s="38"/>
      <c r="H56" s="28"/>
      <c r="I56" s="36" t="s">
        <v>20</v>
      </c>
      <c r="J56" s="34"/>
      <c r="K56" s="34"/>
      <c r="L56" s="34"/>
      <c r="M56" s="34"/>
    </row>
    <row r="57" spans="1:29" ht="18" customHeight="1" x14ac:dyDescent="0.15">
      <c r="A57" s="38"/>
      <c r="B57" s="90" t="s">
        <v>45</v>
      </c>
      <c r="C57" s="89"/>
      <c r="D57" s="88">
        <v>1</v>
      </c>
      <c r="E57" s="87">
        <v>1</v>
      </c>
      <c r="F57" s="52">
        <f t="shared" si="1"/>
        <v>0</v>
      </c>
      <c r="G57" s="38"/>
      <c r="H57" s="28"/>
      <c r="V57" s="39"/>
      <c r="W57" s="39"/>
      <c r="X57" s="39"/>
      <c r="Y57" s="39"/>
      <c r="Z57" s="39"/>
      <c r="AA57" s="39"/>
      <c r="AB57" s="39"/>
      <c r="AC57" s="39"/>
    </row>
    <row r="58" spans="1:29" ht="18" customHeight="1" x14ac:dyDescent="0.15">
      <c r="A58" s="38"/>
      <c r="B58" s="90" t="s">
        <v>76</v>
      </c>
      <c r="C58" s="89">
        <v>1</v>
      </c>
      <c r="D58" s="88"/>
      <c r="E58" s="87">
        <v>1</v>
      </c>
      <c r="F58" s="52">
        <f t="shared" si="1"/>
        <v>0</v>
      </c>
      <c r="G58" s="38"/>
      <c r="H58" s="28"/>
      <c r="Q58" s="39"/>
      <c r="R58" s="39"/>
      <c r="S58" s="39"/>
      <c r="T58" s="39"/>
      <c r="U58" s="39"/>
    </row>
    <row r="59" spans="1:29" ht="18" customHeight="1" x14ac:dyDescent="0.15">
      <c r="A59" s="41"/>
      <c r="B59" s="90" t="s">
        <v>57</v>
      </c>
      <c r="C59" s="89">
        <v>1</v>
      </c>
      <c r="D59" s="88"/>
      <c r="E59" s="87">
        <v>1</v>
      </c>
      <c r="F59" s="52">
        <f t="shared" si="1"/>
        <v>0</v>
      </c>
      <c r="G59" s="38"/>
      <c r="H59" s="28"/>
    </row>
    <row r="60" spans="1:29" ht="15.75" customHeight="1" x14ac:dyDescent="0.15">
      <c r="B60" s="90" t="s">
        <v>39</v>
      </c>
      <c r="C60" s="89"/>
      <c r="D60" s="88">
        <v>1</v>
      </c>
      <c r="E60" s="87">
        <v>1</v>
      </c>
      <c r="F60" s="52">
        <f t="shared" si="1"/>
        <v>0</v>
      </c>
      <c r="H60" s="43"/>
      <c r="N60" s="43"/>
      <c r="O60" s="43"/>
      <c r="P60" s="43"/>
      <c r="Q60" s="43"/>
    </row>
    <row r="61" spans="1:29" ht="15.75" x14ac:dyDescent="0.15">
      <c r="B61" s="86" t="s">
        <v>62</v>
      </c>
      <c r="C61" s="85">
        <v>1383</v>
      </c>
      <c r="D61" s="84">
        <v>738</v>
      </c>
      <c r="E61" s="83">
        <v>2121</v>
      </c>
      <c r="F61" s="52">
        <f>SUM(F6:F60)</f>
        <v>99.499999999999929</v>
      </c>
    </row>
    <row r="62" spans="1:29" ht="15.75" x14ac:dyDescent="0.15">
      <c r="B62" s="23"/>
      <c r="C62" s="37"/>
      <c r="D62" s="37"/>
      <c r="E62" s="17"/>
      <c r="F62" s="38"/>
      <c r="I62" s="43"/>
      <c r="J62" s="43"/>
      <c r="K62" s="43"/>
      <c r="L62" s="43"/>
      <c r="M62" s="43"/>
    </row>
    <row r="63" spans="1:29" ht="15.75" x14ac:dyDescent="0.15">
      <c r="B63" s="40"/>
      <c r="C63" s="37"/>
      <c r="D63" s="37"/>
      <c r="E63" s="17"/>
      <c r="F63" s="38"/>
    </row>
    <row r="64" spans="1:29" ht="15.75" x14ac:dyDescent="0.15">
      <c r="B64" s="40"/>
      <c r="C64" s="37"/>
      <c r="D64" s="37"/>
      <c r="E64" s="37"/>
      <c r="F64" s="41"/>
    </row>
    <row r="65" spans="3:11" x14ac:dyDescent="0.15">
      <c r="C65" s="43"/>
      <c r="D65" s="43"/>
      <c r="E65" s="43"/>
      <c r="F65" s="43"/>
    </row>
    <row r="70" spans="3:11" x14ac:dyDescent="0.15">
      <c r="K70" s="45"/>
    </row>
    <row r="72" spans="3:11" x14ac:dyDescent="0.15">
      <c r="E72" s="44"/>
    </row>
  </sheetData>
  <mergeCells count="5">
    <mergeCell ref="B1:E1"/>
    <mergeCell ref="B3:D3"/>
    <mergeCell ref="E3:F3"/>
    <mergeCell ref="N3:O3"/>
    <mergeCell ref="B4:F4"/>
  </mergeCells>
  <phoneticPr fontId="19"/>
  <printOptions horizontalCentered="1"/>
  <pageMargins left="0.39370078740157483" right="0.39370078740157483" top="0.6692913385826772" bottom="0.6692913385826772" header="0.19685039370078741" footer="0.19685039370078741"/>
  <pageSetup paperSize="9" scale="6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４月</vt:lpstr>
      <vt:lpstr>５月</vt:lpstr>
      <vt:lpstr>6月</vt:lpstr>
      <vt:lpstr>7月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  <vt:lpstr>Sheet1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'４月'!Print_Area</vt:lpstr>
      <vt:lpstr>'５月'!Print_Area</vt:lpstr>
      <vt:lpstr>'6月'!Print_Area</vt:lpstr>
      <vt:lpstr>'7月'!Print_Area</vt:lpstr>
      <vt:lpstr>'８月'!Print_Area</vt:lpstr>
      <vt:lpstr>'９月'!Print_Area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内部情報</dc:creator>
  <cp:lastModifiedBy>2023015</cp:lastModifiedBy>
  <cp:lastPrinted>2021-04-01T09:31:50Z</cp:lastPrinted>
  <dcterms:created xsi:type="dcterms:W3CDTF">2011-08-29T04:19:43Z</dcterms:created>
  <dcterms:modified xsi:type="dcterms:W3CDTF">2023-12-11T05:05:59Z</dcterms:modified>
</cp:coreProperties>
</file>