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◆総合政策係\統計業務\☆統計調査\01_統計関係\01_人口、世帯数関係\foreigner（ＨＰ.トレー）\ＨＰ掲載用\"/>
    </mc:Choice>
  </mc:AlternateContent>
  <xr:revisionPtr revIDLastSave="0" documentId="13_ncr:1_{E5388F08-3380-4404-A7C4-37808CB6EA36}" xr6:coauthVersionLast="36" xr6:coauthVersionMax="36" xr10:uidLastSave="{00000000-0000-0000-0000-000000000000}"/>
  <bookViews>
    <workbookView xWindow="0" yWindow="0" windowWidth="19200" windowHeight="10545" firstSheet="2" activeTab="11" xr2:uid="{00000000-000D-0000-FFFF-FFFF00000000}"/>
  </bookViews>
  <sheets>
    <sheet name="4月" sheetId="16" r:id="rId1"/>
    <sheet name="５月" sheetId="17" r:id="rId2"/>
    <sheet name="６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7" r:id="rId11"/>
    <sheet name="3月" sheetId="28" r:id="rId12"/>
    <sheet name="Sheet1" sheetId="4" r:id="rId13"/>
  </sheets>
  <externalReferences>
    <externalReference r:id="rId14"/>
  </externalReferences>
  <definedNames>
    <definedName name="_xlnm._FilterDatabase" localSheetId="6" hidden="1">'10月'!$A$3:$F$54</definedName>
    <definedName name="_xlnm._FilterDatabase" localSheetId="7" hidden="1">'11月'!$A$3:$F$54</definedName>
    <definedName name="_xlnm._FilterDatabase" localSheetId="8" hidden="1">'12月'!$A$3:$F$54</definedName>
    <definedName name="_xlnm._FilterDatabase" localSheetId="9" hidden="1">'1月'!$A$3:$F$54</definedName>
    <definedName name="_xlnm._FilterDatabase" localSheetId="10" hidden="1">'2月'!$A$3:$F$54</definedName>
    <definedName name="_xlnm._FilterDatabase" localSheetId="11" hidden="1">'3月'!$A$3:$F$54</definedName>
    <definedName name="_xlnm._FilterDatabase" localSheetId="0" hidden="1">'4月'!$A$3:$F$54</definedName>
    <definedName name="_xlnm._FilterDatabase" localSheetId="1" hidden="1">'５月'!$A$3:$F$54</definedName>
    <definedName name="_xlnm._FilterDatabase" localSheetId="2" hidden="1">'６月'!$A$3:$F$54</definedName>
    <definedName name="_xlnm._FilterDatabase" localSheetId="3" hidden="1">'7月'!$A$3:$F$54</definedName>
    <definedName name="_xlnm._FilterDatabase" localSheetId="4" hidden="1">'8月'!$A$3:$F$54</definedName>
    <definedName name="_xlnm._FilterDatabase" localSheetId="5" hidden="1">'9月'!$A$3:$F$54</definedName>
    <definedName name="_xlnm.Print_Area" localSheetId="6">'10月'!$B$1:$M$61</definedName>
    <definedName name="_xlnm.Print_Area" localSheetId="7">'11月'!$B$1:$M$61</definedName>
    <definedName name="_xlnm.Print_Area" localSheetId="8">'12月'!$B$1:$M$61</definedName>
    <definedName name="_xlnm.Print_Area" localSheetId="9">'1月'!$B$1:$M$61</definedName>
    <definedName name="_xlnm.Print_Area" localSheetId="10">'2月'!$B$1:$M$61</definedName>
    <definedName name="_xlnm.Print_Area" localSheetId="11">'3月'!$B$1:$M$61</definedName>
    <definedName name="_xlnm.Print_Area" localSheetId="0">'4月'!$B$1:$M$58</definedName>
    <definedName name="_xlnm.Print_Area" localSheetId="1">'５月'!$B$1:$M$58</definedName>
    <definedName name="_xlnm.Print_Area" localSheetId="2">'６月'!$B$1:$M$60</definedName>
    <definedName name="_xlnm.Print_Area" localSheetId="3">'7月'!$B$1:$M$58</definedName>
    <definedName name="_xlnm.Print_Area" localSheetId="4">'8月'!$B$1:$M$58</definedName>
    <definedName name="_xlnm.Print_Area" localSheetId="5">'9月'!$B$1:$M$61</definedName>
  </definedNames>
  <calcPr calcId="191029"/>
</workbook>
</file>

<file path=xl/calcChain.xml><?xml version="1.0" encoding="utf-8"?>
<calcChain xmlns="http://schemas.openxmlformats.org/spreadsheetml/2006/main">
  <c r="F55" i="28" l="1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A39" i="28"/>
  <c r="F38" i="28"/>
  <c r="A38" i="28"/>
  <c r="F37" i="28"/>
  <c r="A37" i="28"/>
  <c r="F36" i="28"/>
  <c r="A36" i="28"/>
  <c r="F35" i="28"/>
  <c r="A35" i="28"/>
  <c r="F34" i="28"/>
  <c r="A34" i="28"/>
  <c r="F33" i="28"/>
  <c r="A33" i="28"/>
  <c r="F32" i="28"/>
  <c r="A32" i="28"/>
  <c r="F31" i="28"/>
  <c r="A31" i="28"/>
  <c r="F30" i="28"/>
  <c r="A30" i="28"/>
  <c r="F29" i="28"/>
  <c r="A29" i="28"/>
  <c r="F28" i="28"/>
  <c r="A28" i="28"/>
  <c r="F27" i="28"/>
  <c r="A27" i="28"/>
  <c r="K26" i="28"/>
  <c r="J26" i="28"/>
  <c r="L26" i="28" s="1"/>
  <c r="M26" i="28" s="1"/>
  <c r="I26" i="28"/>
  <c r="F26" i="28"/>
  <c r="A26" i="28"/>
  <c r="K25" i="28"/>
  <c r="J25" i="28"/>
  <c r="L25" i="28" s="1"/>
  <c r="M25" i="28" s="1"/>
  <c r="I25" i="28"/>
  <c r="F25" i="28"/>
  <c r="A25" i="28"/>
  <c r="K24" i="28"/>
  <c r="J24" i="28"/>
  <c r="L24" i="28" s="1"/>
  <c r="M24" i="28" s="1"/>
  <c r="I24" i="28"/>
  <c r="F24" i="28"/>
  <c r="A24" i="28"/>
  <c r="K23" i="28"/>
  <c r="J23" i="28"/>
  <c r="L23" i="28" s="1"/>
  <c r="M23" i="28" s="1"/>
  <c r="I23" i="28"/>
  <c r="F23" i="28"/>
  <c r="A23" i="28"/>
  <c r="K22" i="28"/>
  <c r="J22" i="28"/>
  <c r="L22" i="28" s="1"/>
  <c r="M22" i="28" s="1"/>
  <c r="I22" i="28"/>
  <c r="F22" i="28"/>
  <c r="A22" i="28"/>
  <c r="K21" i="28"/>
  <c r="L21" i="28" s="1"/>
  <c r="M21" i="28" s="1"/>
  <c r="J21" i="28"/>
  <c r="I21" i="28"/>
  <c r="F21" i="28"/>
  <c r="A21" i="28"/>
  <c r="L20" i="28"/>
  <c r="M20" i="28" s="1"/>
  <c r="K20" i="28"/>
  <c r="J20" i="28"/>
  <c r="I20" i="28"/>
  <c r="F20" i="28"/>
  <c r="A20" i="28"/>
  <c r="K19" i="28"/>
  <c r="J19" i="28"/>
  <c r="L19" i="28" s="1"/>
  <c r="M19" i="28" s="1"/>
  <c r="I19" i="28"/>
  <c r="F19" i="28"/>
  <c r="A19" i="28"/>
  <c r="K18" i="28"/>
  <c r="J18" i="28"/>
  <c r="J27" i="28" s="1"/>
  <c r="I18" i="28"/>
  <c r="F18" i="28"/>
  <c r="A18" i="28"/>
  <c r="F17" i="28"/>
  <c r="A17" i="28"/>
  <c r="F16" i="28"/>
  <c r="A16" i="28"/>
  <c r="F15" i="28"/>
  <c r="F14" i="28"/>
  <c r="A14" i="28"/>
  <c r="F13" i="28"/>
  <c r="A13" i="28"/>
  <c r="F12" i="28"/>
  <c r="A12" i="28"/>
  <c r="F11" i="28"/>
  <c r="A11" i="28"/>
  <c r="F10" i="28"/>
  <c r="A10" i="28"/>
  <c r="F9" i="28"/>
  <c r="A9" i="28"/>
  <c r="F8" i="28"/>
  <c r="A8" i="28"/>
  <c r="F7" i="28"/>
  <c r="A7" i="28"/>
  <c r="F6" i="28"/>
  <c r="F56" i="28" s="1"/>
  <c r="A6" i="28"/>
  <c r="K28" i="28" l="1"/>
  <c r="L27" i="28"/>
  <c r="M27" i="28" s="1"/>
  <c r="K27" i="28"/>
  <c r="J28" i="28"/>
  <c r="L18" i="28"/>
  <c r="L28" i="28" l="1"/>
  <c r="M28" i="28" s="1"/>
  <c r="M18" i="28"/>
  <c r="F56" i="27" l="1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A39" i="27"/>
  <c r="F38" i="27"/>
  <c r="A38" i="27"/>
  <c r="F37" i="27"/>
  <c r="A37" i="27"/>
  <c r="F36" i="27"/>
  <c r="A36" i="27"/>
  <c r="F35" i="27"/>
  <c r="A35" i="27"/>
  <c r="F34" i="27"/>
  <c r="A34" i="27"/>
  <c r="F33" i="27"/>
  <c r="A33" i="27"/>
  <c r="F32" i="27"/>
  <c r="A32" i="27"/>
  <c r="F31" i="27"/>
  <c r="A31" i="27"/>
  <c r="F30" i="27"/>
  <c r="A30" i="27"/>
  <c r="F29" i="27"/>
  <c r="A29" i="27"/>
  <c r="F28" i="27"/>
  <c r="A28" i="27"/>
  <c r="F27" i="27"/>
  <c r="A27" i="27"/>
  <c r="K26" i="27"/>
  <c r="J26" i="27"/>
  <c r="L26" i="27" s="1"/>
  <c r="M26" i="27" s="1"/>
  <c r="I26" i="27"/>
  <c r="F26" i="27"/>
  <c r="A26" i="27"/>
  <c r="K25" i="27"/>
  <c r="J25" i="27"/>
  <c r="L25" i="27" s="1"/>
  <c r="M25" i="27" s="1"/>
  <c r="I25" i="27"/>
  <c r="F25" i="27"/>
  <c r="A25" i="27"/>
  <c r="L24" i="27"/>
  <c r="M24" i="27" s="1"/>
  <c r="K24" i="27"/>
  <c r="J24" i="27"/>
  <c r="I24" i="27"/>
  <c r="F24" i="27"/>
  <c r="A24" i="27"/>
  <c r="K23" i="27"/>
  <c r="J23" i="27"/>
  <c r="L23" i="27" s="1"/>
  <c r="M23" i="27" s="1"/>
  <c r="I23" i="27"/>
  <c r="F23" i="27"/>
  <c r="A23" i="27"/>
  <c r="K22" i="27"/>
  <c r="J22" i="27"/>
  <c r="L22" i="27" s="1"/>
  <c r="M22" i="27" s="1"/>
  <c r="I22" i="27"/>
  <c r="F22" i="27"/>
  <c r="A22" i="27"/>
  <c r="K21" i="27"/>
  <c r="J21" i="27"/>
  <c r="L21" i="27" s="1"/>
  <c r="M21" i="27" s="1"/>
  <c r="I21" i="27"/>
  <c r="F21" i="27"/>
  <c r="A21" i="27"/>
  <c r="L20" i="27"/>
  <c r="M20" i="27" s="1"/>
  <c r="K20" i="27"/>
  <c r="J20" i="27"/>
  <c r="I20" i="27"/>
  <c r="F20" i="27"/>
  <c r="A20" i="27"/>
  <c r="K19" i="27"/>
  <c r="J19" i="27"/>
  <c r="L19" i="27" s="1"/>
  <c r="M19" i="27" s="1"/>
  <c r="I19" i="27"/>
  <c r="F19" i="27"/>
  <c r="A19" i="27"/>
  <c r="K18" i="27"/>
  <c r="K27" i="27" s="1"/>
  <c r="J18" i="27"/>
  <c r="J27" i="27" s="1"/>
  <c r="L27" i="27" s="1"/>
  <c r="M27" i="27" s="1"/>
  <c r="I18" i="27"/>
  <c r="F18" i="27"/>
  <c r="A18" i="27"/>
  <c r="F17" i="27"/>
  <c r="A17" i="27"/>
  <c r="F16" i="27"/>
  <c r="A16" i="27"/>
  <c r="F15" i="27"/>
  <c r="F14" i="27"/>
  <c r="A14" i="27"/>
  <c r="F13" i="27"/>
  <c r="A13" i="27"/>
  <c r="F12" i="27"/>
  <c r="A12" i="27"/>
  <c r="F11" i="27"/>
  <c r="A11" i="27"/>
  <c r="F10" i="27"/>
  <c r="A10" i="27"/>
  <c r="F9" i="27"/>
  <c r="A9" i="27"/>
  <c r="F8" i="27"/>
  <c r="A8" i="27"/>
  <c r="F7" i="27"/>
  <c r="A7" i="27"/>
  <c r="F6" i="27"/>
  <c r="F57" i="27" s="1"/>
  <c r="A6" i="27"/>
  <c r="J28" i="27" l="1"/>
  <c r="K28" i="27"/>
  <c r="L18" i="27"/>
  <c r="M18" i="27" l="1"/>
  <c r="L28" i="27"/>
  <c r="M28" i="27" s="1"/>
  <c r="F55" i="25" l="1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A39" i="25"/>
  <c r="F38" i="25"/>
  <c r="A38" i="25"/>
  <c r="F37" i="25"/>
  <c r="A37" i="25"/>
  <c r="F36" i="25"/>
  <c r="A36" i="25"/>
  <c r="F35" i="25"/>
  <c r="A35" i="25"/>
  <c r="F34" i="25"/>
  <c r="A34" i="25"/>
  <c r="F33" i="25"/>
  <c r="A33" i="25"/>
  <c r="F32" i="25"/>
  <c r="A32" i="25"/>
  <c r="F31" i="25"/>
  <c r="A31" i="25"/>
  <c r="F30" i="25"/>
  <c r="A30" i="25"/>
  <c r="F29" i="25"/>
  <c r="A29" i="25"/>
  <c r="F28" i="25"/>
  <c r="A28" i="25"/>
  <c r="F27" i="25"/>
  <c r="A27" i="25"/>
  <c r="K26" i="25"/>
  <c r="J26" i="25"/>
  <c r="L26" i="25" s="1"/>
  <c r="M26" i="25" s="1"/>
  <c r="I26" i="25"/>
  <c r="F26" i="25"/>
  <c r="A26" i="25"/>
  <c r="L25" i="25"/>
  <c r="M25" i="25" s="1"/>
  <c r="K25" i="25"/>
  <c r="J25" i="25"/>
  <c r="I25" i="25"/>
  <c r="F25" i="25"/>
  <c r="A25" i="25"/>
  <c r="K24" i="25"/>
  <c r="J24" i="25"/>
  <c r="L24" i="25" s="1"/>
  <c r="M24" i="25" s="1"/>
  <c r="I24" i="25"/>
  <c r="F24" i="25"/>
  <c r="A24" i="25"/>
  <c r="K23" i="25"/>
  <c r="J23" i="25"/>
  <c r="L23" i="25" s="1"/>
  <c r="M23" i="25" s="1"/>
  <c r="I23" i="25"/>
  <c r="F23" i="25"/>
  <c r="A23" i="25"/>
  <c r="M22" i="25"/>
  <c r="L22" i="25"/>
  <c r="K22" i="25"/>
  <c r="J22" i="25"/>
  <c r="I22" i="25"/>
  <c r="F22" i="25"/>
  <c r="A22" i="25"/>
  <c r="M21" i="25"/>
  <c r="L21" i="25"/>
  <c r="K21" i="25"/>
  <c r="J21" i="25"/>
  <c r="I21" i="25"/>
  <c r="F21" i="25"/>
  <c r="A21" i="25"/>
  <c r="K20" i="25"/>
  <c r="K27" i="25" s="1"/>
  <c r="J20" i="25"/>
  <c r="L20" i="25" s="1"/>
  <c r="M20" i="25" s="1"/>
  <c r="I20" i="25"/>
  <c r="F20" i="25"/>
  <c r="A20" i="25"/>
  <c r="K19" i="25"/>
  <c r="J19" i="25"/>
  <c r="L19" i="25" s="1"/>
  <c r="M19" i="25" s="1"/>
  <c r="I19" i="25"/>
  <c r="F19" i="25"/>
  <c r="A19" i="25"/>
  <c r="K18" i="25"/>
  <c r="J18" i="25"/>
  <c r="J27" i="25" s="1"/>
  <c r="I18" i="25"/>
  <c r="F18" i="25"/>
  <c r="A18" i="25"/>
  <c r="F17" i="25"/>
  <c r="A17" i="25"/>
  <c r="F16" i="25"/>
  <c r="A16" i="25"/>
  <c r="F15" i="25"/>
  <c r="F14" i="25"/>
  <c r="A14" i="25"/>
  <c r="F13" i="25"/>
  <c r="A13" i="25"/>
  <c r="F12" i="25"/>
  <c r="A12" i="25"/>
  <c r="F11" i="25"/>
  <c r="A11" i="25"/>
  <c r="F10" i="25"/>
  <c r="A10" i="25"/>
  <c r="F9" i="25"/>
  <c r="A9" i="25"/>
  <c r="F8" i="25"/>
  <c r="A8" i="25"/>
  <c r="F7" i="25"/>
  <c r="A7" i="25"/>
  <c r="F6" i="25"/>
  <c r="F56" i="25" s="1"/>
  <c r="A6" i="25"/>
  <c r="L27" i="25" l="1"/>
  <c r="M27" i="25" s="1"/>
  <c r="K28" i="25"/>
  <c r="J28" i="25"/>
  <c r="L18" i="25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A39" i="24"/>
  <c r="F38" i="24"/>
  <c r="A38" i="24"/>
  <c r="F37" i="24"/>
  <c r="A37" i="24"/>
  <c r="F36" i="24"/>
  <c r="A36" i="24"/>
  <c r="F35" i="24"/>
  <c r="A35" i="24"/>
  <c r="F34" i="24"/>
  <c r="A34" i="24"/>
  <c r="F33" i="24"/>
  <c r="A33" i="24"/>
  <c r="F32" i="24"/>
  <c r="A32" i="24"/>
  <c r="F31" i="24"/>
  <c r="A31" i="24"/>
  <c r="F30" i="24"/>
  <c r="A30" i="24"/>
  <c r="F29" i="24"/>
  <c r="A29" i="24"/>
  <c r="F28" i="24"/>
  <c r="A28" i="24"/>
  <c r="F27" i="24"/>
  <c r="A27" i="24"/>
  <c r="K26" i="24"/>
  <c r="J26" i="24"/>
  <c r="L26" i="24"/>
  <c r="M26" i="24"/>
  <c r="I26" i="24"/>
  <c r="F26" i="24"/>
  <c r="A26" i="24"/>
  <c r="K25" i="24"/>
  <c r="J25" i="24"/>
  <c r="L25" i="24"/>
  <c r="M25" i="24"/>
  <c r="I25" i="24"/>
  <c r="F25" i="24"/>
  <c r="A25" i="24"/>
  <c r="K24" i="24"/>
  <c r="J24" i="24"/>
  <c r="L24" i="24"/>
  <c r="M24" i="24"/>
  <c r="I24" i="24"/>
  <c r="F24" i="24"/>
  <c r="A24" i="24"/>
  <c r="L23" i="24"/>
  <c r="M23" i="24"/>
  <c r="K23" i="24"/>
  <c r="J23" i="24"/>
  <c r="I23" i="24"/>
  <c r="F23" i="24"/>
  <c r="A23" i="24"/>
  <c r="K22" i="24"/>
  <c r="J22" i="24"/>
  <c r="L22" i="24"/>
  <c r="M22" i="24"/>
  <c r="I22" i="24"/>
  <c r="F22" i="24"/>
  <c r="A22" i="24"/>
  <c r="K21" i="24"/>
  <c r="J21" i="24"/>
  <c r="L21" i="24"/>
  <c r="M21" i="24"/>
  <c r="I21" i="24"/>
  <c r="F21" i="24"/>
  <c r="A21" i="24"/>
  <c r="L20" i="24"/>
  <c r="M20" i="24"/>
  <c r="K20" i="24"/>
  <c r="J20" i="24"/>
  <c r="I20" i="24"/>
  <c r="F20" i="24"/>
  <c r="A20" i="24"/>
  <c r="K19" i="24"/>
  <c r="J19" i="24"/>
  <c r="L19" i="24"/>
  <c r="M19" i="24"/>
  <c r="I19" i="24"/>
  <c r="F19" i="24"/>
  <c r="A19" i="24"/>
  <c r="K18" i="24"/>
  <c r="J18" i="24"/>
  <c r="J27" i="24"/>
  <c r="I18" i="24"/>
  <c r="F18" i="24"/>
  <c r="A18" i="24"/>
  <c r="F17" i="24"/>
  <c r="A17" i="24"/>
  <c r="F16" i="24"/>
  <c r="A16" i="24"/>
  <c r="F15" i="24"/>
  <c r="F14" i="24"/>
  <c r="A14" i="24"/>
  <c r="F13" i="24"/>
  <c r="A13" i="24"/>
  <c r="F12" i="24"/>
  <c r="A12" i="24"/>
  <c r="F11" i="24"/>
  <c r="A11" i="24"/>
  <c r="F10" i="24"/>
  <c r="A10" i="24"/>
  <c r="F9" i="24"/>
  <c r="A9" i="24"/>
  <c r="F8" i="24"/>
  <c r="A8" i="24"/>
  <c r="F7" i="24"/>
  <c r="A7" i="24"/>
  <c r="F6" i="24"/>
  <c r="F56" i="24"/>
  <c r="A6" i="24"/>
  <c r="A6" i="23"/>
  <c r="F6" i="23"/>
  <c r="A7" i="23"/>
  <c r="F7" i="23"/>
  <c r="A8" i="23"/>
  <c r="F8" i="23"/>
  <c r="A9" i="23"/>
  <c r="F9" i="23"/>
  <c r="A10" i="23"/>
  <c r="F10" i="23"/>
  <c r="A11" i="23"/>
  <c r="F11" i="23"/>
  <c r="A12" i="23"/>
  <c r="F12" i="23"/>
  <c r="A13" i="23"/>
  <c r="F13" i="23"/>
  <c r="A14" i="23"/>
  <c r="F14" i="23"/>
  <c r="F15" i="23"/>
  <c r="A16" i="23"/>
  <c r="F16" i="23"/>
  <c r="A17" i="23"/>
  <c r="F17" i="23"/>
  <c r="A18" i="23"/>
  <c r="F18" i="23"/>
  <c r="I18" i="23"/>
  <c r="J18" i="23"/>
  <c r="L18" i="23"/>
  <c r="K18" i="23"/>
  <c r="A19" i="23"/>
  <c r="F19" i="23"/>
  <c r="I19" i="23"/>
  <c r="J19" i="23"/>
  <c r="K19" i="23"/>
  <c r="L19" i="23"/>
  <c r="M19" i="23"/>
  <c r="A20" i="23"/>
  <c r="F20" i="23"/>
  <c r="I20" i="23"/>
  <c r="J20" i="23"/>
  <c r="L20" i="23"/>
  <c r="M20" i="23"/>
  <c r="K20" i="23"/>
  <c r="A21" i="23"/>
  <c r="F21" i="23"/>
  <c r="I21" i="23"/>
  <c r="J21" i="23"/>
  <c r="K21" i="23"/>
  <c r="A22" i="23"/>
  <c r="F22" i="23"/>
  <c r="I22" i="23"/>
  <c r="J22" i="23"/>
  <c r="L22" i="23"/>
  <c r="M22" i="23"/>
  <c r="K22" i="23"/>
  <c r="A23" i="23"/>
  <c r="F23" i="23"/>
  <c r="I23" i="23"/>
  <c r="J23" i="23"/>
  <c r="L23" i="23"/>
  <c r="M23" i="23"/>
  <c r="K23" i="23"/>
  <c r="A24" i="23"/>
  <c r="F24" i="23"/>
  <c r="I24" i="23"/>
  <c r="J24" i="23"/>
  <c r="K24" i="23"/>
  <c r="A25" i="23"/>
  <c r="F25" i="23"/>
  <c r="I25" i="23"/>
  <c r="J25" i="23"/>
  <c r="K25" i="23"/>
  <c r="L25" i="23"/>
  <c r="M25" i="23"/>
  <c r="A26" i="23"/>
  <c r="F26" i="23"/>
  <c r="I26" i="23"/>
  <c r="J26" i="23"/>
  <c r="K26" i="23"/>
  <c r="A27" i="23"/>
  <c r="F27" i="23"/>
  <c r="A28" i="23"/>
  <c r="F28" i="23"/>
  <c r="A29" i="23"/>
  <c r="F29" i="23"/>
  <c r="A30" i="23"/>
  <c r="F30" i="23"/>
  <c r="A31" i="23"/>
  <c r="F31" i="23"/>
  <c r="A32" i="23"/>
  <c r="F32" i="23"/>
  <c r="A33" i="23"/>
  <c r="F33" i="23"/>
  <c r="A34" i="23"/>
  <c r="F34" i="23"/>
  <c r="A35" i="23"/>
  <c r="F35" i="23"/>
  <c r="A36" i="23"/>
  <c r="F36" i="23"/>
  <c r="A37" i="23"/>
  <c r="F37" i="23"/>
  <c r="A38" i="23"/>
  <c r="F38" i="23"/>
  <c r="A39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A39" i="22"/>
  <c r="F38" i="22"/>
  <c r="A38" i="22"/>
  <c r="F37" i="22"/>
  <c r="A37" i="22"/>
  <c r="F36" i="22"/>
  <c r="A36" i="22"/>
  <c r="F35" i="22"/>
  <c r="A35" i="22"/>
  <c r="F34" i="22"/>
  <c r="A34" i="22"/>
  <c r="F33" i="22"/>
  <c r="A33" i="22"/>
  <c r="F32" i="22"/>
  <c r="A32" i="22"/>
  <c r="F31" i="22"/>
  <c r="A31" i="22"/>
  <c r="F30" i="22"/>
  <c r="A30" i="22"/>
  <c r="F29" i="22"/>
  <c r="A29" i="22"/>
  <c r="F28" i="22"/>
  <c r="A28" i="22"/>
  <c r="F27" i="22"/>
  <c r="A27" i="22"/>
  <c r="K26" i="22"/>
  <c r="J26" i="22"/>
  <c r="L26" i="22"/>
  <c r="M26" i="22"/>
  <c r="I26" i="22"/>
  <c r="F26" i="22"/>
  <c r="A26" i="22"/>
  <c r="K25" i="22"/>
  <c r="L25" i="22"/>
  <c r="M25" i="22"/>
  <c r="J25" i="22"/>
  <c r="I25" i="22"/>
  <c r="F25" i="22"/>
  <c r="A25" i="22"/>
  <c r="K24" i="22"/>
  <c r="J24" i="22"/>
  <c r="L24" i="22"/>
  <c r="M24" i="22"/>
  <c r="I24" i="22"/>
  <c r="F24" i="22"/>
  <c r="A24" i="22"/>
  <c r="K23" i="22"/>
  <c r="L23" i="22"/>
  <c r="M23" i="22"/>
  <c r="J23" i="22"/>
  <c r="I23" i="22"/>
  <c r="F23" i="22"/>
  <c r="A23" i="22"/>
  <c r="K22" i="22"/>
  <c r="L22" i="22"/>
  <c r="M22" i="22"/>
  <c r="J22" i="22"/>
  <c r="I22" i="22"/>
  <c r="F22" i="22"/>
  <c r="A22" i="22"/>
  <c r="K21" i="22"/>
  <c r="J21" i="22"/>
  <c r="L21" i="22"/>
  <c r="M21" i="22"/>
  <c r="I21" i="22"/>
  <c r="F21" i="22"/>
  <c r="A21" i="22"/>
  <c r="M20" i="22"/>
  <c r="L20" i="22"/>
  <c r="K20" i="22"/>
  <c r="J20" i="22"/>
  <c r="I20" i="22"/>
  <c r="F20" i="22"/>
  <c r="A20" i="22"/>
  <c r="K19" i="22"/>
  <c r="J19" i="22"/>
  <c r="L19" i="22"/>
  <c r="M19" i="22"/>
  <c r="I19" i="22"/>
  <c r="F19" i="22"/>
  <c r="A19" i="22"/>
  <c r="K18" i="22"/>
  <c r="K27" i="22"/>
  <c r="J18" i="22"/>
  <c r="J27" i="22"/>
  <c r="L27" i="22"/>
  <c r="M27" i="22"/>
  <c r="I18" i="22"/>
  <c r="F18" i="22"/>
  <c r="A18" i="22"/>
  <c r="F17" i="22"/>
  <c r="A17" i="22"/>
  <c r="F16" i="22"/>
  <c r="A16" i="22"/>
  <c r="F15" i="22"/>
  <c r="F14" i="22"/>
  <c r="A14" i="22"/>
  <c r="F13" i="22"/>
  <c r="A13" i="22"/>
  <c r="F12" i="22"/>
  <c r="A12" i="22"/>
  <c r="F11" i="22"/>
  <c r="A11" i="22"/>
  <c r="F10" i="22"/>
  <c r="A10" i="22"/>
  <c r="F9" i="22"/>
  <c r="A9" i="22"/>
  <c r="F8" i="22"/>
  <c r="A8" i="22"/>
  <c r="F7" i="22"/>
  <c r="A7" i="22"/>
  <c r="F6" i="22"/>
  <c r="F58" i="22"/>
  <c r="A6" i="22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A39" i="21"/>
  <c r="F38" i="21"/>
  <c r="A38" i="21"/>
  <c r="F37" i="21"/>
  <c r="A37" i="21"/>
  <c r="F36" i="21"/>
  <c r="A36" i="21"/>
  <c r="F35" i="21"/>
  <c r="A35" i="21"/>
  <c r="F34" i="21"/>
  <c r="A34" i="21"/>
  <c r="F33" i="21"/>
  <c r="A33" i="21"/>
  <c r="F32" i="21"/>
  <c r="A32" i="21"/>
  <c r="F31" i="21"/>
  <c r="A31" i="21"/>
  <c r="F30" i="21"/>
  <c r="A30" i="21"/>
  <c r="F29" i="21"/>
  <c r="A29" i="21"/>
  <c r="F28" i="21"/>
  <c r="A28" i="21"/>
  <c r="J27" i="21"/>
  <c r="L27" i="21"/>
  <c r="M27" i="21"/>
  <c r="F27" i="21"/>
  <c r="A27" i="21"/>
  <c r="K26" i="21"/>
  <c r="J26" i="21"/>
  <c r="L26" i="21"/>
  <c r="M26" i="21"/>
  <c r="I26" i="21"/>
  <c r="F26" i="21"/>
  <c r="A26" i="21"/>
  <c r="K25" i="21"/>
  <c r="L25" i="21"/>
  <c r="M25" i="21"/>
  <c r="J25" i="21"/>
  <c r="I25" i="21"/>
  <c r="F25" i="21"/>
  <c r="A25" i="21"/>
  <c r="K24" i="21"/>
  <c r="J24" i="21"/>
  <c r="L24" i="21"/>
  <c r="M24" i="21"/>
  <c r="I24" i="21"/>
  <c r="F24" i="21"/>
  <c r="A24" i="21"/>
  <c r="K23" i="21"/>
  <c r="L23" i="21"/>
  <c r="M23" i="21"/>
  <c r="J23" i="21"/>
  <c r="I23" i="21"/>
  <c r="F23" i="21"/>
  <c r="A23" i="21"/>
  <c r="L22" i="21"/>
  <c r="M22" i="21"/>
  <c r="K22" i="21"/>
  <c r="J22" i="21"/>
  <c r="I22" i="21"/>
  <c r="F22" i="21"/>
  <c r="A22" i="21"/>
  <c r="K21" i="21"/>
  <c r="J21" i="21"/>
  <c r="L21" i="21"/>
  <c r="M21" i="21"/>
  <c r="I21" i="21"/>
  <c r="F21" i="21"/>
  <c r="A21" i="21"/>
  <c r="K20" i="21"/>
  <c r="J20" i="21"/>
  <c r="L20" i="21"/>
  <c r="M20" i="21"/>
  <c r="I20" i="21"/>
  <c r="F20" i="21"/>
  <c r="A20" i="21"/>
  <c r="K19" i="21"/>
  <c r="J19" i="21"/>
  <c r="L19" i="21"/>
  <c r="M19" i="21"/>
  <c r="I19" i="21"/>
  <c r="F19" i="21"/>
  <c r="A19" i="21"/>
  <c r="L18" i="21"/>
  <c r="M18" i="21"/>
  <c r="K18" i="21"/>
  <c r="K27" i="21"/>
  <c r="J18" i="21"/>
  <c r="J28" i="21"/>
  <c r="I18" i="21"/>
  <c r="F18" i="21"/>
  <c r="A18" i="21"/>
  <c r="F17" i="21"/>
  <c r="A17" i="21"/>
  <c r="F16" i="21"/>
  <c r="A16" i="21"/>
  <c r="F15" i="21"/>
  <c r="F14" i="21"/>
  <c r="A14" i="21"/>
  <c r="F13" i="21"/>
  <c r="A13" i="21"/>
  <c r="F12" i="21"/>
  <c r="A12" i="21"/>
  <c r="F11" i="21"/>
  <c r="A11" i="21"/>
  <c r="F10" i="21"/>
  <c r="A10" i="21"/>
  <c r="F9" i="21"/>
  <c r="A9" i="21"/>
  <c r="F8" i="21"/>
  <c r="A8" i="21"/>
  <c r="F7" i="21"/>
  <c r="A7" i="21"/>
  <c r="F6" i="21"/>
  <c r="F59" i="21"/>
  <c r="A6" i="21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A39" i="20"/>
  <c r="F38" i="20"/>
  <c r="A38" i="20"/>
  <c r="F37" i="20"/>
  <c r="A37" i="20"/>
  <c r="F36" i="20"/>
  <c r="A36" i="20"/>
  <c r="F35" i="20"/>
  <c r="A35" i="20"/>
  <c r="F34" i="20"/>
  <c r="A34" i="20"/>
  <c r="F33" i="20"/>
  <c r="A33" i="20"/>
  <c r="F32" i="20"/>
  <c r="A32" i="20"/>
  <c r="F31" i="20"/>
  <c r="A31" i="20"/>
  <c r="F30" i="20"/>
  <c r="A30" i="20"/>
  <c r="F29" i="20"/>
  <c r="A29" i="20"/>
  <c r="F28" i="20"/>
  <c r="A28" i="20"/>
  <c r="F27" i="20"/>
  <c r="A27" i="20"/>
  <c r="K26" i="20"/>
  <c r="J26" i="20"/>
  <c r="L26" i="20"/>
  <c r="M26" i="20"/>
  <c r="I26" i="20"/>
  <c r="F26" i="20"/>
  <c r="A26" i="20"/>
  <c r="K25" i="20"/>
  <c r="L25" i="20"/>
  <c r="M25" i="20"/>
  <c r="J25" i="20"/>
  <c r="I25" i="20"/>
  <c r="F25" i="20"/>
  <c r="A25" i="20"/>
  <c r="K24" i="20"/>
  <c r="J24" i="20"/>
  <c r="L24" i="20"/>
  <c r="M24" i="20"/>
  <c r="I24" i="20"/>
  <c r="F24" i="20"/>
  <c r="A24" i="20"/>
  <c r="K23" i="20"/>
  <c r="J23" i="20"/>
  <c r="L23" i="20"/>
  <c r="M23" i="20"/>
  <c r="I23" i="20"/>
  <c r="F23" i="20"/>
  <c r="A23" i="20"/>
  <c r="K22" i="20"/>
  <c r="L22" i="20"/>
  <c r="M22" i="20"/>
  <c r="J22" i="20"/>
  <c r="I22" i="20"/>
  <c r="F22" i="20"/>
  <c r="A22" i="20"/>
  <c r="K21" i="20"/>
  <c r="J21" i="20"/>
  <c r="L21" i="20"/>
  <c r="M21" i="20"/>
  <c r="I21" i="20"/>
  <c r="F21" i="20"/>
  <c r="A21" i="20"/>
  <c r="K20" i="20"/>
  <c r="J20" i="20"/>
  <c r="L20" i="20"/>
  <c r="M20" i="20"/>
  <c r="I20" i="20"/>
  <c r="F20" i="20"/>
  <c r="A20" i="20"/>
  <c r="K19" i="20"/>
  <c r="J19" i="20"/>
  <c r="L19" i="20"/>
  <c r="M19" i="20"/>
  <c r="I19" i="20"/>
  <c r="F19" i="20"/>
  <c r="A19" i="20"/>
  <c r="L18" i="20"/>
  <c r="M18" i="20"/>
  <c r="K18" i="20"/>
  <c r="K27" i="20"/>
  <c r="J18" i="20"/>
  <c r="I18" i="20"/>
  <c r="F18" i="20"/>
  <c r="A18" i="20"/>
  <c r="F17" i="20"/>
  <c r="A17" i="20"/>
  <c r="F16" i="20"/>
  <c r="A16" i="20"/>
  <c r="F15" i="20"/>
  <c r="F14" i="20"/>
  <c r="A14" i="20"/>
  <c r="F13" i="20"/>
  <c r="A13" i="20"/>
  <c r="F12" i="20"/>
  <c r="A12" i="20"/>
  <c r="F11" i="20"/>
  <c r="A11" i="20"/>
  <c r="F10" i="20"/>
  <c r="A10" i="20"/>
  <c r="F9" i="20"/>
  <c r="A9" i="20"/>
  <c r="F8" i="20"/>
  <c r="A8" i="20"/>
  <c r="F7" i="20"/>
  <c r="A7" i="20"/>
  <c r="F6" i="20"/>
  <c r="F58" i="20"/>
  <c r="A6" i="20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A39" i="19"/>
  <c r="F38" i="19"/>
  <c r="A38" i="19"/>
  <c r="F37" i="19"/>
  <c r="A37" i="19"/>
  <c r="F36" i="19"/>
  <c r="A36" i="19"/>
  <c r="F35" i="19"/>
  <c r="A35" i="19"/>
  <c r="F34" i="19"/>
  <c r="A34" i="19"/>
  <c r="F33" i="19"/>
  <c r="A33" i="19"/>
  <c r="F32" i="19"/>
  <c r="A32" i="19"/>
  <c r="F31" i="19"/>
  <c r="A31" i="19"/>
  <c r="F30" i="19"/>
  <c r="A30" i="19"/>
  <c r="F29" i="19"/>
  <c r="A29" i="19"/>
  <c r="F28" i="19"/>
  <c r="A28" i="19"/>
  <c r="F27" i="19"/>
  <c r="A27" i="19"/>
  <c r="K26" i="19"/>
  <c r="J26" i="19"/>
  <c r="L26" i="19"/>
  <c r="M26" i="19"/>
  <c r="I26" i="19"/>
  <c r="F26" i="19"/>
  <c r="A26" i="19"/>
  <c r="K25" i="19"/>
  <c r="J25" i="19"/>
  <c r="L25" i="19"/>
  <c r="M25" i="19"/>
  <c r="I25" i="19"/>
  <c r="F25" i="19"/>
  <c r="A25" i="19"/>
  <c r="K24" i="19"/>
  <c r="J24" i="19"/>
  <c r="L24" i="19"/>
  <c r="M24" i="19"/>
  <c r="I24" i="19"/>
  <c r="F24" i="19"/>
  <c r="A24" i="19"/>
  <c r="K23" i="19"/>
  <c r="J23" i="19"/>
  <c r="L23" i="19"/>
  <c r="M23" i="19"/>
  <c r="I23" i="19"/>
  <c r="F23" i="19"/>
  <c r="A23" i="19"/>
  <c r="K22" i="19"/>
  <c r="J22" i="19"/>
  <c r="L22" i="19"/>
  <c r="M22" i="19"/>
  <c r="I22" i="19"/>
  <c r="F22" i="19"/>
  <c r="A22" i="19"/>
  <c r="L21" i="19"/>
  <c r="M21" i="19"/>
  <c r="K21" i="19"/>
  <c r="J21" i="19"/>
  <c r="I21" i="19"/>
  <c r="F21" i="19"/>
  <c r="A21" i="19"/>
  <c r="K20" i="19"/>
  <c r="J20" i="19"/>
  <c r="L20" i="19"/>
  <c r="M20" i="19"/>
  <c r="I20" i="19"/>
  <c r="F20" i="19"/>
  <c r="A20" i="19"/>
  <c r="K19" i="19"/>
  <c r="L19" i="19"/>
  <c r="M19" i="19"/>
  <c r="J19" i="19"/>
  <c r="I19" i="19"/>
  <c r="F19" i="19"/>
  <c r="A19" i="19"/>
  <c r="K18" i="19"/>
  <c r="J18" i="19"/>
  <c r="I18" i="19"/>
  <c r="F18" i="19"/>
  <c r="F58" i="19"/>
  <c r="A18" i="19"/>
  <c r="F17" i="19"/>
  <c r="A17" i="19"/>
  <c r="F16" i="19"/>
  <c r="A16" i="19"/>
  <c r="F15" i="19"/>
  <c r="F14" i="19"/>
  <c r="A14" i="19"/>
  <c r="F13" i="19"/>
  <c r="A13" i="19"/>
  <c r="F12" i="19"/>
  <c r="A12" i="19"/>
  <c r="F11" i="19"/>
  <c r="A11" i="19"/>
  <c r="F10" i="19"/>
  <c r="A10" i="19"/>
  <c r="F9" i="19"/>
  <c r="A9" i="19"/>
  <c r="F8" i="19"/>
  <c r="A8" i="19"/>
  <c r="F7" i="19"/>
  <c r="A7" i="19"/>
  <c r="F6" i="19"/>
  <c r="A6" i="19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A39" i="18"/>
  <c r="F38" i="18"/>
  <c r="A38" i="18"/>
  <c r="F37" i="18"/>
  <c r="A37" i="18"/>
  <c r="F36" i="18"/>
  <c r="A36" i="18"/>
  <c r="F35" i="18"/>
  <c r="A35" i="18"/>
  <c r="F34" i="18"/>
  <c r="A34" i="18"/>
  <c r="F33" i="18"/>
  <c r="A33" i="18"/>
  <c r="F32" i="18"/>
  <c r="A32" i="18"/>
  <c r="F31" i="18"/>
  <c r="A31" i="18"/>
  <c r="F30" i="18"/>
  <c r="A30" i="18"/>
  <c r="F29" i="18"/>
  <c r="A29" i="18"/>
  <c r="F28" i="18"/>
  <c r="A28" i="18"/>
  <c r="F27" i="18"/>
  <c r="A27" i="18"/>
  <c r="L26" i="18"/>
  <c r="M26" i="18"/>
  <c r="K26" i="18"/>
  <c r="J26" i="18"/>
  <c r="I26" i="18"/>
  <c r="F26" i="18"/>
  <c r="A26" i="18"/>
  <c r="K25" i="18"/>
  <c r="J25" i="18"/>
  <c r="L25" i="18"/>
  <c r="M25" i="18"/>
  <c r="I25" i="18"/>
  <c r="F25" i="18"/>
  <c r="A25" i="18"/>
  <c r="K24" i="18"/>
  <c r="J24" i="18"/>
  <c r="L24" i="18"/>
  <c r="M24" i="18"/>
  <c r="I24" i="18"/>
  <c r="F24" i="18"/>
  <c r="A24" i="18"/>
  <c r="K23" i="18"/>
  <c r="J23" i="18"/>
  <c r="L23" i="18"/>
  <c r="M23" i="18"/>
  <c r="I23" i="18"/>
  <c r="F23" i="18"/>
  <c r="A23" i="18"/>
  <c r="K22" i="18"/>
  <c r="J22" i="18"/>
  <c r="L22" i="18"/>
  <c r="M22" i="18"/>
  <c r="I22" i="18"/>
  <c r="F22" i="18"/>
  <c r="A22" i="18"/>
  <c r="K21" i="18"/>
  <c r="J21" i="18"/>
  <c r="J28" i="18"/>
  <c r="I21" i="18"/>
  <c r="F21" i="18"/>
  <c r="A21" i="18"/>
  <c r="K20" i="18"/>
  <c r="L20" i="18"/>
  <c r="M20" i="18"/>
  <c r="J20" i="18"/>
  <c r="I20" i="18"/>
  <c r="F20" i="18"/>
  <c r="A20" i="18"/>
  <c r="K19" i="18"/>
  <c r="J19" i="18"/>
  <c r="L19" i="18"/>
  <c r="M19" i="18"/>
  <c r="I19" i="18"/>
  <c r="F19" i="18"/>
  <c r="A19" i="18"/>
  <c r="K18" i="18"/>
  <c r="K27" i="18"/>
  <c r="K28" i="18"/>
  <c r="J18" i="18"/>
  <c r="J27" i="18"/>
  <c r="I18" i="18"/>
  <c r="F18" i="18"/>
  <c r="A18" i="18"/>
  <c r="F17" i="18"/>
  <c r="A17" i="18"/>
  <c r="F16" i="18"/>
  <c r="A16" i="18"/>
  <c r="F15" i="18"/>
  <c r="F14" i="18"/>
  <c r="A14" i="18"/>
  <c r="F13" i="18"/>
  <c r="A13" i="18"/>
  <c r="F12" i="18"/>
  <c r="A12" i="18"/>
  <c r="F11" i="18"/>
  <c r="A11" i="18"/>
  <c r="F10" i="18"/>
  <c r="A10" i="18"/>
  <c r="F9" i="18"/>
  <c r="A9" i="18"/>
  <c r="F8" i="18"/>
  <c r="A8" i="18"/>
  <c r="F7" i="18"/>
  <c r="A7" i="18"/>
  <c r="F6" i="18"/>
  <c r="F60" i="18"/>
  <c r="A6" i="18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A39" i="17"/>
  <c r="F38" i="17"/>
  <c r="A38" i="17"/>
  <c r="F37" i="17"/>
  <c r="A37" i="17"/>
  <c r="F36" i="17"/>
  <c r="A36" i="17"/>
  <c r="F35" i="17"/>
  <c r="A35" i="17"/>
  <c r="F34" i="17"/>
  <c r="A34" i="17"/>
  <c r="F33" i="17"/>
  <c r="A33" i="17"/>
  <c r="F32" i="17"/>
  <c r="A32" i="17"/>
  <c r="F31" i="17"/>
  <c r="A31" i="17"/>
  <c r="F30" i="17"/>
  <c r="A30" i="17"/>
  <c r="F29" i="17"/>
  <c r="A29" i="17"/>
  <c r="F28" i="17"/>
  <c r="A28" i="17"/>
  <c r="F27" i="17"/>
  <c r="A27" i="17"/>
  <c r="K26" i="17"/>
  <c r="J26" i="17"/>
  <c r="L26" i="17"/>
  <c r="M26" i="17"/>
  <c r="I26" i="17"/>
  <c r="F26" i="17"/>
  <c r="A26" i="17"/>
  <c r="K25" i="17"/>
  <c r="J25" i="17"/>
  <c r="L25" i="17"/>
  <c r="M25" i="17"/>
  <c r="I25" i="17"/>
  <c r="F25" i="17"/>
  <c r="A25" i="17"/>
  <c r="K24" i="17"/>
  <c r="J24" i="17"/>
  <c r="L24" i="17"/>
  <c r="M24" i="17"/>
  <c r="I24" i="17"/>
  <c r="F24" i="17"/>
  <c r="A24" i="17"/>
  <c r="K23" i="17"/>
  <c r="J23" i="17"/>
  <c r="L23" i="17"/>
  <c r="M23" i="17"/>
  <c r="I23" i="17"/>
  <c r="F23" i="17"/>
  <c r="A23" i="17"/>
  <c r="K22" i="17"/>
  <c r="J22" i="17"/>
  <c r="L22" i="17"/>
  <c r="M22" i="17"/>
  <c r="I22" i="17"/>
  <c r="F22" i="17"/>
  <c r="A22" i="17"/>
  <c r="K21" i="17"/>
  <c r="K27" i="17"/>
  <c r="J21" i="17"/>
  <c r="I21" i="17"/>
  <c r="F21" i="17"/>
  <c r="A21" i="17"/>
  <c r="K20" i="17"/>
  <c r="J20" i="17"/>
  <c r="L20" i="17"/>
  <c r="M20" i="17"/>
  <c r="I20" i="17"/>
  <c r="F20" i="17"/>
  <c r="A20" i="17"/>
  <c r="K19" i="17"/>
  <c r="J19" i="17"/>
  <c r="L19" i="17"/>
  <c r="M19" i="17"/>
  <c r="I19" i="17"/>
  <c r="F19" i="17"/>
  <c r="A19" i="17"/>
  <c r="K18" i="17"/>
  <c r="J18" i="17"/>
  <c r="J27" i="17"/>
  <c r="J28" i="17"/>
  <c r="I18" i="17"/>
  <c r="F18" i="17"/>
  <c r="A18" i="17"/>
  <c r="F17" i="17"/>
  <c r="A17" i="17"/>
  <c r="F16" i="17"/>
  <c r="A16" i="17"/>
  <c r="F15" i="17"/>
  <c r="F58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A39" i="16"/>
  <c r="F38" i="16"/>
  <c r="A38" i="16"/>
  <c r="F37" i="16"/>
  <c r="A37" i="16"/>
  <c r="F36" i="16"/>
  <c r="A36" i="16"/>
  <c r="F35" i="16"/>
  <c r="A35" i="16"/>
  <c r="F34" i="16"/>
  <c r="A34" i="16"/>
  <c r="F33" i="16"/>
  <c r="A33" i="16"/>
  <c r="F32" i="16"/>
  <c r="A32" i="16"/>
  <c r="F31" i="16"/>
  <c r="A31" i="16"/>
  <c r="F30" i="16"/>
  <c r="A30" i="16"/>
  <c r="F29" i="16"/>
  <c r="A29" i="16"/>
  <c r="F28" i="16"/>
  <c r="A28" i="16"/>
  <c r="F27" i="16"/>
  <c r="A27" i="16"/>
  <c r="K26" i="16"/>
  <c r="J26" i="16"/>
  <c r="L26" i="16"/>
  <c r="M26" i="16"/>
  <c r="I26" i="16"/>
  <c r="F26" i="16"/>
  <c r="A26" i="16"/>
  <c r="K25" i="16"/>
  <c r="J25" i="16"/>
  <c r="J27" i="16"/>
  <c r="L27" i="16"/>
  <c r="M27" i="16"/>
  <c r="I25" i="16"/>
  <c r="F25" i="16"/>
  <c r="A25" i="16"/>
  <c r="K24" i="16"/>
  <c r="J24" i="16"/>
  <c r="L24" i="16"/>
  <c r="M24" i="16"/>
  <c r="I24" i="16"/>
  <c r="F24" i="16"/>
  <c r="A24" i="16"/>
  <c r="K23" i="16"/>
  <c r="L23" i="16"/>
  <c r="M23" i="16"/>
  <c r="J23" i="16"/>
  <c r="I23" i="16"/>
  <c r="F23" i="16"/>
  <c r="A23" i="16"/>
  <c r="L22" i="16"/>
  <c r="M22" i="16"/>
  <c r="K22" i="16"/>
  <c r="J22" i="16"/>
  <c r="I22" i="16"/>
  <c r="F22" i="16"/>
  <c r="A22" i="16"/>
  <c r="K21" i="16"/>
  <c r="J21" i="16"/>
  <c r="L21" i="16"/>
  <c r="M21" i="16"/>
  <c r="I21" i="16"/>
  <c r="F21" i="16"/>
  <c r="A21" i="16"/>
  <c r="K20" i="16"/>
  <c r="J20" i="16"/>
  <c r="L20" i="16"/>
  <c r="I20" i="16"/>
  <c r="F20" i="16"/>
  <c r="A20" i="16"/>
  <c r="K19" i="16"/>
  <c r="J19" i="16"/>
  <c r="L19" i="16"/>
  <c r="M19" i="16"/>
  <c r="I19" i="16"/>
  <c r="F19" i="16"/>
  <c r="A19" i="16"/>
  <c r="K18" i="16"/>
  <c r="K28" i="16"/>
  <c r="J18" i="16"/>
  <c r="I18" i="16"/>
  <c r="F18" i="16"/>
  <c r="A18" i="16"/>
  <c r="F17" i="16"/>
  <c r="A17" i="16"/>
  <c r="F16" i="16"/>
  <c r="A16" i="16"/>
  <c r="F15" i="16"/>
  <c r="F14" i="16"/>
  <c r="A14" i="16"/>
  <c r="F13" i="16"/>
  <c r="A13" i="16"/>
  <c r="F12" i="16"/>
  <c r="A12" i="16"/>
  <c r="F11" i="16"/>
  <c r="A11" i="16"/>
  <c r="F10" i="16"/>
  <c r="A10" i="16"/>
  <c r="F9" i="16"/>
  <c r="A9" i="16"/>
  <c r="F8" i="16"/>
  <c r="A8" i="16"/>
  <c r="F7" i="16"/>
  <c r="A7" i="16"/>
  <c r="F6" i="16"/>
  <c r="F58" i="16"/>
  <c r="A6" i="16"/>
  <c r="K27" i="16"/>
  <c r="L18" i="17"/>
  <c r="M20" i="16"/>
  <c r="L18" i="18"/>
  <c r="M18" i="18"/>
  <c r="L18" i="19"/>
  <c r="J27" i="19"/>
  <c r="K27" i="19"/>
  <c r="K28" i="19"/>
  <c r="L27" i="19"/>
  <c r="M27" i="19"/>
  <c r="M18" i="19"/>
  <c r="J28" i="19"/>
  <c r="J28" i="20"/>
  <c r="K28" i="20"/>
  <c r="J27" i="20"/>
  <c r="L27" i="20"/>
  <c r="M27" i="20"/>
  <c r="L28" i="19"/>
  <c r="M28" i="19"/>
  <c r="L27" i="18"/>
  <c r="M27" i="18"/>
  <c r="M18" i="17"/>
  <c r="J28" i="16"/>
  <c r="L18" i="16"/>
  <c r="L27" i="17"/>
  <c r="M27" i="17"/>
  <c r="L21" i="17"/>
  <c r="M21" i="17"/>
  <c r="L21" i="18"/>
  <c r="M21" i="18"/>
  <c r="K28" i="17"/>
  <c r="L25" i="16"/>
  <c r="M25" i="16"/>
  <c r="L28" i="20"/>
  <c r="M28" i="20"/>
  <c r="L28" i="16"/>
  <c r="M28" i="16"/>
  <c r="M18" i="16"/>
  <c r="L28" i="17"/>
  <c r="M28" i="17"/>
  <c r="L28" i="18"/>
  <c r="M28" i="18"/>
  <c r="K28" i="21"/>
  <c r="L28" i="21"/>
  <c r="M28" i="21"/>
  <c r="J28" i="22"/>
  <c r="K28" i="22"/>
  <c r="L18" i="22"/>
  <c r="M18" i="22"/>
  <c r="L28" i="22"/>
  <c r="M28" i="22"/>
  <c r="F58" i="23"/>
  <c r="L21" i="23"/>
  <c r="M21" i="23"/>
  <c r="K27" i="23"/>
  <c r="K28" i="23"/>
  <c r="L26" i="23"/>
  <c r="M26" i="23"/>
  <c r="L24" i="23"/>
  <c r="M24" i="23"/>
  <c r="M18" i="23"/>
  <c r="J27" i="23"/>
  <c r="L27" i="23"/>
  <c r="M27" i="23"/>
  <c r="J28" i="23"/>
  <c r="L28" i="23"/>
  <c r="M28" i="23"/>
  <c r="L27" i="24"/>
  <c r="M27" i="24"/>
  <c r="K27" i="24"/>
  <c r="K28" i="24"/>
  <c r="J28" i="24"/>
  <c r="L18" i="24"/>
  <c r="L28" i="24"/>
  <c r="M28" i="24"/>
  <c r="M18" i="24"/>
  <c r="L28" i="25" l="1"/>
  <c r="M28" i="25" s="1"/>
  <c r="M18" i="25"/>
</calcChain>
</file>

<file path=xl/sharedStrings.xml><?xml version="1.0" encoding="utf-8"?>
<sst xmlns="http://schemas.openxmlformats.org/spreadsheetml/2006/main" count="872" uniqueCount="89">
  <si>
    <t>フィリピン</t>
  </si>
  <si>
    <t>インドネシア</t>
  </si>
  <si>
    <t>パキスタン</t>
  </si>
  <si>
    <t>ペルー</t>
  </si>
  <si>
    <t>インド</t>
  </si>
  <si>
    <t>ブラジル</t>
  </si>
  <si>
    <t>カナダ</t>
  </si>
  <si>
    <t>ドイツ</t>
  </si>
  <si>
    <t>タイ</t>
  </si>
  <si>
    <t>マレーシア</t>
  </si>
  <si>
    <t>ニュージーランド</t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</si>
  <si>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19"/>
  </si>
  <si>
    <t>内　　　　訳</t>
    <rPh sb="0" eb="1">
      <t>ウチ</t>
    </rPh>
    <rPh sb="5" eb="6">
      <t>ヤク</t>
    </rPh>
    <phoneticPr fontId="19"/>
  </si>
  <si>
    <t>国籍別</t>
    <rPh sb="0" eb="2">
      <t>コクセキ</t>
    </rPh>
    <rPh sb="2" eb="3">
      <t>ベツ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</si>
  <si>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</si>
  <si>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</si>
  <si>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</si>
  <si>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19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</si>
  <si>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19"/>
  </si>
  <si>
    <t>　　端数処理（四捨五入）しているため、必ずしも</t>
    <rPh sb="2" eb="4">
      <t>ハスウ</t>
    </rPh>
    <rPh sb="4" eb="6">
      <t>ショリ</t>
    </rPh>
    <phoneticPr fontId="19"/>
  </si>
  <si>
    <t>韓国</t>
  </si>
  <si>
    <t>中国</t>
  </si>
  <si>
    <t>ベトナム</t>
  </si>
  <si>
    <t>台湾</t>
  </si>
  <si>
    <t>朝鮮</t>
  </si>
  <si>
    <t>ネパール</t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</si>
  <si>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</si>
  <si>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アフガニスタン</t>
  </si>
  <si>
    <t>その他</t>
    <rPh sb="2" eb="3">
      <t>タ</t>
    </rPh>
    <phoneticPr fontId="21"/>
  </si>
  <si>
    <t>ミャンマー</t>
  </si>
  <si>
    <t>米国</t>
  </si>
  <si>
    <t>スリランカ</t>
  </si>
  <si>
    <t>英国</t>
  </si>
  <si>
    <t>オーストラリア</t>
  </si>
  <si>
    <t>セネガル</t>
  </si>
  <si>
    <t>イタリア</t>
  </si>
  <si>
    <t>カンボジア</t>
  </si>
  <si>
    <t>ナイジェリア</t>
  </si>
  <si>
    <t>アイルランド</t>
  </si>
  <si>
    <t>モンゴル</t>
  </si>
  <si>
    <t>バングラデシュ</t>
  </si>
  <si>
    <t>カメルーン</t>
  </si>
  <si>
    <t>ウガンダ</t>
  </si>
  <si>
    <t>ロシア</t>
  </si>
  <si>
    <t>シリア</t>
  </si>
  <si>
    <t>ノルウェー</t>
  </si>
  <si>
    <t>ギニア</t>
  </si>
  <si>
    <t>チュニジア</t>
  </si>
  <si>
    <t>コロンビア</t>
  </si>
  <si>
    <t>イエメン</t>
  </si>
  <si>
    <t>ガーナ</t>
  </si>
  <si>
    <t>ブルキナファソ</t>
  </si>
  <si>
    <t>スーダン</t>
  </si>
  <si>
    <t>ブータン</t>
  </si>
  <si>
    <t>総計</t>
  </si>
  <si>
    <t>コンゴ民主共和国</t>
  </si>
  <si>
    <t>南アフリカ共和国</t>
  </si>
  <si>
    <t>タンザニア</t>
  </si>
  <si>
    <t>リベリア</t>
  </si>
  <si>
    <t>ケニア</t>
  </si>
  <si>
    <t>国籍不明</t>
  </si>
  <si>
    <t>ボリビア</t>
  </si>
  <si>
    <t>ブルンジ</t>
  </si>
  <si>
    <t>ジャマイカ</t>
  </si>
  <si>
    <t>（令和5年3月31日現在）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</si>
  <si>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RANK</t>
    <phoneticPr fontId="19"/>
  </si>
  <si>
    <t>％</t>
    <phoneticPr fontId="19"/>
  </si>
  <si>
    <t>％</t>
    <phoneticPr fontId="19"/>
  </si>
  <si>
    <t>　　100.0ではない。</t>
    <phoneticPr fontId="19"/>
  </si>
  <si>
    <t>（令和5年4月30日現在）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</si>
  <si>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不明</t>
  </si>
  <si>
    <t>（令和5年5月31日現在）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</si>
  <si>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(空白)</t>
  </si>
  <si>
    <t>ハイチ</t>
  </si>
  <si>
    <t>トルコ</t>
  </si>
  <si>
    <t>（令和5年6月30日現在）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</si>
  <si>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</si>
  <si>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</si>
  <si>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　　100.0ではない。</t>
    <phoneticPr fontId="19"/>
  </si>
  <si>
    <t>（令和5年7月31日現在）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</si>
  <si>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（令和5年8月31日現在）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</si>
  <si>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（令和5年9月30日現在）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</si>
  <si>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（令和5年10月31日現在）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</si>
  <si>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（令和5年11月30日現在）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</si>
  <si>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（令和5年12月31日現在）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</si>
  <si>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（令和6年1月31日現在）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</si>
  <si>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パラグアイ</t>
  </si>
  <si>
    <t>不明</t>
    <rPh sb="0" eb="2">
      <t>フメイ</t>
    </rPh>
    <phoneticPr fontId="19"/>
  </si>
  <si>
    <t>（令和6年2月29日現在）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</si>
</sst>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right" vertical="center" shrinkToFit="1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9" fontId="24" fillId="0" borderId="0" xfId="28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distributed" vertical="center"/>
    </xf>
    <xf numFmtId="9" fontId="24" fillId="24" borderId="10" xfId="28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right" vertical="center"/>
    </xf>
    <xf numFmtId="176" fontId="27" fillId="0" borderId="0" xfId="34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right" vertical="center"/>
    </xf>
    <xf numFmtId="176" fontId="27" fillId="0" borderId="11" xfId="34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Fill="1" applyBorder="1">
      <alignment vertical="center"/>
    </xf>
    <xf numFmtId="176" fontId="27" fillId="0" borderId="13" xfId="34" applyNumberFormat="1" applyFont="1" applyBorder="1" applyAlignment="1">
      <alignment horizontal="right" vertical="center"/>
    </xf>
    <xf numFmtId="9" fontId="6" fillId="0" borderId="0" xfId="28" applyFont="1">
      <alignment vertical="center"/>
    </xf>
    <xf numFmtId="0" fontId="0" fillId="0" borderId="0" xfId="0" applyFill="1" applyBorder="1">
      <alignment vertical="center"/>
    </xf>
    <xf numFmtId="176" fontId="27" fillId="0" borderId="0" xfId="0" applyNumberFormat="1" applyFont="1" applyFill="1" applyBorder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Border="1">
      <alignment vertical="center"/>
    </xf>
    <xf numFmtId="176" fontId="27" fillId="0" borderId="0" xfId="34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 shrinkToFit="1"/>
    </xf>
    <xf numFmtId="176" fontId="27" fillId="0" borderId="0" xfId="34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7" fillId="0" borderId="14" xfId="0" applyFont="1" applyFill="1" applyBorder="1" applyAlignment="1">
      <alignment horizontal="right" vertical="center"/>
    </xf>
    <xf numFmtId="0" fontId="26" fillId="0" borderId="14" xfId="0" applyFont="1" applyBorder="1" applyAlignment="1">
      <alignment vertical="center" shrinkToFit="1"/>
    </xf>
    <xf numFmtId="0" fontId="27" fillId="0" borderId="14" xfId="0" applyFont="1" applyBorder="1">
      <alignment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distributed" vertical="center"/>
    </xf>
    <xf numFmtId="9" fontId="24" fillId="25" borderId="15" xfId="28" applyFont="1" applyFill="1" applyBorder="1" applyAlignment="1">
      <alignment horizontal="center" vertical="center"/>
    </xf>
    <xf numFmtId="176" fontId="27" fillId="0" borderId="15" xfId="34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 shrinkToFit="1"/>
    </xf>
    <xf numFmtId="0" fontId="24" fillId="24" borderId="0" xfId="0" applyFont="1" applyFill="1" applyBorder="1" applyAlignment="1">
      <alignment horizontal="center" vertical="center"/>
    </xf>
    <xf numFmtId="9" fontId="24" fillId="25" borderId="0" xfId="28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6" fillId="0" borderId="0" xfId="28" applyNumberFormat="1" applyFont="1">
      <alignment vertical="center"/>
    </xf>
    <xf numFmtId="38" fontId="27" fillId="0" borderId="0" xfId="34" applyNumberFormat="1" applyFont="1" applyBorder="1" applyAlignment="1">
      <alignment horizontal="right" vertical="center"/>
    </xf>
    <xf numFmtId="9" fontId="0" fillId="0" borderId="15" xfId="28" applyFont="1" applyBorder="1">
      <alignment vertical="center"/>
    </xf>
    <xf numFmtId="0" fontId="6" fillId="0" borderId="15" xfId="28" applyNumberFormat="1" applyFont="1" applyBorder="1">
      <alignment vertical="center"/>
    </xf>
    <xf numFmtId="0" fontId="6" fillId="0" borderId="0" xfId="28" applyNumberFormat="1" applyFont="1" applyBorder="1">
      <alignment vertical="center"/>
    </xf>
    <xf numFmtId="176" fontId="27" fillId="0" borderId="16" xfId="34" applyNumberFormat="1" applyFont="1" applyBorder="1" applyAlignment="1">
      <alignment horizontal="right" vertical="center"/>
    </xf>
    <xf numFmtId="176" fontId="27" fillId="0" borderId="17" xfId="34" applyNumberFormat="1" applyFont="1" applyBorder="1" applyAlignment="1">
      <alignment horizontal="right" vertical="center"/>
    </xf>
    <xf numFmtId="176" fontId="27" fillId="0" borderId="18" xfId="34" applyNumberFormat="1" applyFont="1" applyBorder="1" applyAlignment="1">
      <alignment horizontal="right" vertical="center"/>
    </xf>
    <xf numFmtId="0" fontId="27" fillId="0" borderId="19" xfId="0" applyFont="1" applyBorder="1">
      <alignment vertical="center"/>
    </xf>
    <xf numFmtId="176" fontId="27" fillId="0" borderId="19" xfId="34" applyNumberFormat="1" applyFont="1" applyBorder="1" applyAlignment="1">
      <alignment horizontal="right" vertical="center"/>
    </xf>
    <xf numFmtId="0" fontId="0" fillId="0" borderId="23" xfId="0" applyNumberFormat="1" applyBorder="1" applyAlignment="1"/>
    <xf numFmtId="0" fontId="0" fillId="0" borderId="0" xfId="0" applyNumberFormat="1" applyAlignment="1"/>
    <xf numFmtId="0" fontId="0" fillId="0" borderId="24" xfId="0" applyNumberFormat="1" applyBorder="1" applyAlignment="1"/>
    <xf numFmtId="0" fontId="0" fillId="0" borderId="24" xfId="0" applyBorder="1" applyAlignment="1"/>
    <xf numFmtId="0" fontId="0" fillId="0" borderId="25" xfId="0" applyNumberFormat="1" applyBorder="1" applyAlignment="1"/>
    <xf numFmtId="0" fontId="0" fillId="0" borderId="26" xfId="0" applyNumberFormat="1" applyBorder="1" applyAlignment="1"/>
    <xf numFmtId="0" fontId="0" fillId="0" borderId="27" xfId="0" applyNumberFormat="1" applyBorder="1" applyAlignment="1"/>
    <xf numFmtId="0" fontId="0" fillId="0" borderId="27" xfId="0" applyBorder="1" applyAlignment="1"/>
    <xf numFmtId="0" fontId="0" fillId="0" borderId="0" xfId="0" applyNumberFormat="1" applyFill="1" applyBorder="1" applyAlignment="1"/>
    <xf numFmtId="0" fontId="0" fillId="0" borderId="28" xfId="0" applyNumberFormat="1" applyBorder="1" applyAlignment="1"/>
    <xf numFmtId="0" fontId="0" fillId="0" borderId="29" xfId="0" applyNumberFormat="1" applyBorder="1" applyAlignment="1"/>
    <xf numFmtId="0" fontId="0" fillId="0" borderId="30" xfId="0" applyNumberFormat="1" applyBorder="1" applyAlignment="1"/>
    <xf numFmtId="0" fontId="0" fillId="0" borderId="31" xfId="0" applyNumberFormat="1" applyBorder="1" applyAlignment="1"/>
    <xf numFmtId="0" fontId="27" fillId="0" borderId="30" xfId="0" applyFont="1" applyBorder="1">
      <alignment vertical="center"/>
    </xf>
    <xf numFmtId="0" fontId="27" fillId="0" borderId="31" xfId="0" applyFont="1" applyFill="1" applyBorder="1" applyAlignment="1">
      <alignment horizontal="right" vertical="center"/>
    </xf>
    <xf numFmtId="0" fontId="26" fillId="0" borderId="20" xfId="0" applyFont="1" applyBorder="1" applyAlignment="1">
      <alignment vertical="center" shrinkToFit="1"/>
    </xf>
    <xf numFmtId="0" fontId="27" fillId="0" borderId="32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33" xfId="0" applyFont="1" applyFill="1" applyBorder="1" applyAlignment="1">
      <alignment horizontal="right" vertical="center"/>
    </xf>
    <xf numFmtId="0" fontId="0" fillId="0" borderId="34" xfId="0" applyBorder="1" applyAlignment="1"/>
    <xf numFmtId="0" fontId="0" fillId="0" borderId="34" xfId="0" applyNumberFormat="1" applyBorder="1" applyAlignment="1"/>
    <xf numFmtId="0" fontId="0" fillId="0" borderId="35" xfId="0" applyNumberFormat="1" applyBorder="1" applyAlignment="1"/>
    <xf numFmtId="0" fontId="0" fillId="0" borderId="36" xfId="0" applyNumberFormat="1" applyBorder="1" applyAlignment="1"/>
    <xf numFmtId="0" fontId="0" fillId="0" borderId="0" xfId="0" applyNumberFormat="1" applyBorder="1" applyAlignment="1"/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right" vertical="center" shrinkToFit="1"/>
    </xf>
    <xf numFmtId="0" fontId="0" fillId="0" borderId="22" xfId="0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6626473671"/>
          <c:y val="2.7438184059845546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5241-4193-8FF7-D80F73389ED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241-4193-8FF7-D80F73389EDF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5241-4193-8FF7-D80F73389EDF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241-4193-8FF7-D80F73389EDF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5241-4193-8FF7-D80F73389EDF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241-4193-8FF7-D80F73389EDF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5241-4193-8FF7-D80F73389EDF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241-4193-8FF7-D80F73389EDF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5241-4193-8FF7-D80F73389EDF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241-4193-8FF7-D80F73389EDF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1-4193-8FF7-D80F73389EDF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1-4193-8FF7-D80F73389EDF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1-4193-8FF7-D80F73389EDF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41-4193-8FF7-D80F73389EDF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41-4193-8FF7-D80F73389EDF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41-4193-8FF7-D80F73389EDF}"/>
                </c:ext>
              </c:extLst>
            </c:dLbl>
            <c:dLbl>
              <c:idx val="6"/>
              <c:layout>
                <c:manualLayout>
                  <c:x val="-7.0945834740954408E-2"/>
                  <c:y val="-1.642303357613443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41-4193-8FF7-D80F73389EDF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5241-4193-8FF7-D80F73389EDF}"/>
                </c:ext>
              </c:extLst>
            </c:dLbl>
            <c:dLbl>
              <c:idx val="8"/>
              <c:layout>
                <c:manualLayout>
                  <c:x val="0.2681115355630051"/>
                  <c:y val="-2.1752100872117212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41-4193-8FF7-D80F73389EDF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41-4193-8FF7-D80F73389EDF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41-4193-8FF7-D80F73389EDF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41-4193-8FF7-D80F73389EDF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ブラジル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'4月'!$M$18:$M$27</c:f>
              <c:numCache>
                <c:formatCode>#,##0.0;[Red]\-#,##0.0</c:formatCode>
                <c:ptCount val="10"/>
                <c:pt idx="0">
                  <c:v>32.700000000000003</c:v>
                </c:pt>
                <c:pt idx="1">
                  <c:v>19.100000000000001</c:v>
                </c:pt>
                <c:pt idx="2">
                  <c:v>17.599999999999998</c:v>
                </c:pt>
                <c:pt idx="3">
                  <c:v>7.0000000000000009</c:v>
                </c:pt>
                <c:pt idx="4">
                  <c:v>6.2</c:v>
                </c:pt>
                <c:pt idx="5">
                  <c:v>4.1000000000000005</c:v>
                </c:pt>
                <c:pt idx="6">
                  <c:v>1.7999999999999998</c:v>
                </c:pt>
                <c:pt idx="7">
                  <c:v>1</c:v>
                </c:pt>
                <c:pt idx="8">
                  <c:v>0.89999999999999991</c:v>
                </c:pt>
                <c:pt idx="9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41-4193-8FF7-D80F7338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A14E-462A-A2E4-5E2A653A451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A14E-462A-A2E4-5E2A653A451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A14E-462A-A2E4-5E2A653A451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A14E-462A-A2E4-5E2A653A451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A14E-462A-A2E4-5E2A653A451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A14E-462A-A2E4-5E2A653A451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A14E-462A-A2E4-5E2A653A451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A14E-462A-A2E4-5E2A653A451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A14E-462A-A2E4-5E2A653A451A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14E-462A-A2E4-5E2A653A451A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E-462A-A2E4-5E2A653A451A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E-462A-A2E4-5E2A653A451A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E-462A-A2E4-5E2A653A451A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E-462A-A2E4-5E2A653A451A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E-462A-A2E4-5E2A653A451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E-462A-A2E4-5E2A653A451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E-462A-A2E4-5E2A653A451A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E-462A-A2E4-5E2A653A451A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4E-462A-A2E4-5E2A653A451A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E-462A-A2E4-5E2A653A451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E-462A-A2E4-5E2A653A451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E-462A-A2E4-5E2A653A451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'５月'!$I$18:$I$27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ブラジル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'５月'!$M$18:$M$27</c:f>
              <c:numCache>
                <c:formatCode>#,##0.0;[Red]\-#,##0.0</c:formatCode>
                <c:ptCount val="10"/>
                <c:pt idx="0">
                  <c:v>32.4</c:v>
                </c:pt>
                <c:pt idx="1">
                  <c:v>19.900000000000002</c:v>
                </c:pt>
                <c:pt idx="2">
                  <c:v>17.100000000000001</c:v>
                </c:pt>
                <c:pt idx="3">
                  <c:v>7.1</c:v>
                </c:pt>
                <c:pt idx="4">
                  <c:v>6.3</c:v>
                </c:pt>
                <c:pt idx="5">
                  <c:v>4</c:v>
                </c:pt>
                <c:pt idx="6">
                  <c:v>2</c:v>
                </c:pt>
                <c:pt idx="7">
                  <c:v>1.0999999999999999</c:v>
                </c:pt>
                <c:pt idx="8">
                  <c:v>0.89999999999999991</c:v>
                </c:pt>
                <c:pt idx="9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4E-462A-A2E4-5E2A653A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09EB-413A-A9CC-D39646D6FDC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9EB-413A-A9CC-D39646D6FDC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09EB-413A-A9CC-D39646D6FDCC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9EB-413A-A9CC-D39646D6FDCC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09EB-413A-A9CC-D39646D6FDCC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9EB-413A-A9CC-D39646D6FDCC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09EB-413A-A9CC-D39646D6FDCC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9EB-413A-A9CC-D39646D6FDCC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09EB-413A-A9CC-D39646D6FDCC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9EB-413A-A9CC-D39646D6FDCC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B-413A-A9CC-D39646D6FDCC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B-413A-A9CC-D39646D6FDCC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B-413A-A9CC-D39646D6FDCC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B-413A-A9CC-D39646D6FDCC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B-413A-A9CC-D39646D6FDCC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B-413A-A9CC-D39646D6FDCC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EB-413A-A9CC-D39646D6FDCC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B-413A-A9CC-D39646D6FDCC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B-413A-A9CC-D39646D6FDCC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B-413A-A9CC-D39646D6FDCC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B-413A-A9CC-D39646D6FDCC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B-413A-A9CC-D39646D6FDCC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ブラジル</c:v>
                </c:pt>
                <c:pt idx="8">
                  <c:v>アフガニスタン</c:v>
                </c:pt>
                <c:pt idx="9">
                  <c:v>その他</c:v>
                </c:pt>
              </c:strCache>
            </c:strRef>
          </c:cat>
          <c:val>
            <c:numRef>
              <c:f>'６月'!$M$18:$M$27</c:f>
              <c:numCache>
                <c:formatCode>#,##0.0;[Red]\-#,##0.0</c:formatCode>
                <c:ptCount val="10"/>
                <c:pt idx="0">
                  <c:v>31.6</c:v>
                </c:pt>
                <c:pt idx="1">
                  <c:v>20.599999999999998</c:v>
                </c:pt>
                <c:pt idx="2">
                  <c:v>17.599999999999998</c:v>
                </c:pt>
                <c:pt idx="3">
                  <c:v>6.9</c:v>
                </c:pt>
                <c:pt idx="4">
                  <c:v>6</c:v>
                </c:pt>
                <c:pt idx="5">
                  <c:v>4.1000000000000005</c:v>
                </c:pt>
                <c:pt idx="6">
                  <c:v>2</c:v>
                </c:pt>
                <c:pt idx="7">
                  <c:v>1</c:v>
                </c:pt>
                <c:pt idx="8">
                  <c:v>0.89999999999999991</c:v>
                </c:pt>
                <c:pt idx="9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EB-413A-A9CC-D39646D6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71C9-4E75-9B59-64C21F9B8F0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1C9-4E75-9B59-64C21F9B8F0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71C9-4E75-9B59-64C21F9B8F0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1C9-4E75-9B59-64C21F9B8F0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71C9-4E75-9B59-64C21F9B8F0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1C9-4E75-9B59-64C21F9B8F0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71C9-4E75-9B59-64C21F9B8F0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1C9-4E75-9B59-64C21F9B8F0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71C9-4E75-9B59-64C21F9B8F06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C9-4E75-9B59-64C21F9B8F06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9-4E75-9B59-64C21F9B8F06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9-4E75-9B59-64C21F9B8F06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9-4E75-9B59-64C21F9B8F06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9-4E75-9B59-64C21F9B8F06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9-4E75-9B59-64C21F9B8F0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9-4E75-9B59-64C21F9B8F0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9-4E75-9B59-64C21F9B8F06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9-4E75-9B59-64C21F9B8F06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9-4E75-9B59-64C21F9B8F06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9-4E75-9B59-64C21F9B8F0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9-4E75-9B59-64C21F9B8F0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9-4E75-9B59-64C21F9B8F0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'7月'!$M$18:$M$27</c:f>
              <c:numCache>
                <c:formatCode>#,##0.0;[Red]\-#,##0.0</c:formatCode>
                <c:ptCount val="10"/>
                <c:pt idx="0">
                  <c:v>31.3</c:v>
                </c:pt>
                <c:pt idx="1">
                  <c:v>20.100000000000001</c:v>
                </c:pt>
                <c:pt idx="2">
                  <c:v>18.7</c:v>
                </c:pt>
                <c:pt idx="3">
                  <c:v>6.8000000000000007</c:v>
                </c:pt>
                <c:pt idx="4">
                  <c:v>6.1</c:v>
                </c:pt>
                <c:pt idx="5">
                  <c:v>4.3</c:v>
                </c:pt>
                <c:pt idx="6">
                  <c:v>2.1999999999999997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C9-4E75-9B59-64C21F9B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771E-456D-8D54-4AD07DE763B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771E-456D-8D54-4AD07DE763B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771E-456D-8D54-4AD07DE763B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771E-456D-8D54-4AD07DE763B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771E-456D-8D54-4AD07DE763B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771E-456D-8D54-4AD07DE763B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771E-456D-8D54-4AD07DE763B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771E-456D-8D54-4AD07DE763B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771E-456D-8D54-4AD07DE763B6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71E-456D-8D54-4AD07DE763B6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E-456D-8D54-4AD07DE763B6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1E-456D-8D54-4AD07DE763B6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1E-456D-8D54-4AD07DE763B6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E-456D-8D54-4AD07DE763B6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E-456D-8D54-4AD07DE763B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E-456D-8D54-4AD07DE763B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1E-456D-8D54-4AD07DE763B6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1E-456D-8D54-4AD07DE763B6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1E-456D-8D54-4AD07DE763B6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1E-456D-8D54-4AD07DE763B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1E-456D-8D54-4AD07DE763B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1E-456D-8D54-4AD07DE763B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'8月'!$M$18:$M$27</c:f>
              <c:numCache>
                <c:formatCode>#,##0.0;[Red]\-#,##0.0</c:formatCode>
                <c:ptCount val="10"/>
                <c:pt idx="0">
                  <c:v>30.8</c:v>
                </c:pt>
                <c:pt idx="1">
                  <c:v>20.599999999999998</c:v>
                </c:pt>
                <c:pt idx="2">
                  <c:v>19.3</c:v>
                </c:pt>
                <c:pt idx="3">
                  <c:v>6.7</c:v>
                </c:pt>
                <c:pt idx="4">
                  <c:v>6.1</c:v>
                </c:pt>
                <c:pt idx="5">
                  <c:v>4.3</c:v>
                </c:pt>
                <c:pt idx="6">
                  <c:v>2.1</c:v>
                </c:pt>
                <c:pt idx="7">
                  <c:v>0.89999999999999991</c:v>
                </c:pt>
                <c:pt idx="8">
                  <c:v>0.8</c:v>
                </c:pt>
                <c:pt idx="9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1E-456D-8D54-4AD07DE76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5B74-464F-A84E-0806C61D064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B74-464F-A84E-0806C61D064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5B74-464F-A84E-0806C61D064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B74-464F-A84E-0806C61D064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5B74-464F-A84E-0806C61D064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B74-464F-A84E-0806C61D064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5B74-464F-A84E-0806C61D064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B74-464F-A84E-0806C61D064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5B74-464F-A84E-0806C61D0649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B74-464F-A84E-0806C61D0649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4-464F-A84E-0806C61D0649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4-464F-A84E-0806C61D0649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4-464F-A84E-0806C61D0649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4-464F-A84E-0806C61D0649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4-464F-A84E-0806C61D0649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4-464F-A84E-0806C61D0649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4-464F-A84E-0806C61D0649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4-464F-A84E-0806C61D0649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4-464F-A84E-0806C61D0649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4-464F-A84E-0806C61D0649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4-464F-A84E-0806C61D064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4-464F-A84E-0806C61D0649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'9月'!$M$18:$M$27</c:f>
              <c:numCache>
                <c:formatCode>#,##0.0;[Red]\-#,##0.0</c:formatCode>
                <c:ptCount val="10"/>
                <c:pt idx="0">
                  <c:v>30.9</c:v>
                </c:pt>
                <c:pt idx="1">
                  <c:v>20.5</c:v>
                </c:pt>
                <c:pt idx="2">
                  <c:v>19</c:v>
                </c:pt>
                <c:pt idx="3">
                  <c:v>6.8000000000000007</c:v>
                </c:pt>
                <c:pt idx="4">
                  <c:v>6.2</c:v>
                </c:pt>
                <c:pt idx="5">
                  <c:v>4.2</c:v>
                </c:pt>
                <c:pt idx="6">
                  <c:v>2.1999999999999997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74-464F-A84E-0806C61D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C5B4-4173-AD41-29ED2DC1FE1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5B4-4173-AD41-29ED2DC1FE1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C5B4-4173-AD41-29ED2DC1FE1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5B4-4173-AD41-29ED2DC1FE1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C5B4-4173-AD41-29ED2DC1FE1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5B4-4173-AD41-29ED2DC1FE1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C5B4-4173-AD41-29ED2DC1FE1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5B4-4173-AD41-29ED2DC1FE1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C5B4-4173-AD41-29ED2DC1FE1A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5B4-4173-AD41-29ED2DC1FE1A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B4-4173-AD41-29ED2DC1FE1A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B4-4173-AD41-29ED2DC1FE1A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4-4173-AD41-29ED2DC1FE1A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4-4173-AD41-29ED2DC1FE1A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4-4173-AD41-29ED2DC1FE1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4-4173-AD41-29ED2DC1FE1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4-4173-AD41-29ED2DC1FE1A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4-4173-AD41-29ED2DC1FE1A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4-4173-AD41-29ED2DC1FE1A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4-4173-AD41-29ED2DC1FE1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4-4173-AD41-29ED2DC1FE1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4-4173-AD41-29ED2DC1FE1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'10月'!$M$18:$M$27</c:f>
              <c:numCache>
                <c:formatCode>#,##0.0;[Red]\-#,##0.0</c:formatCode>
                <c:ptCount val="10"/>
                <c:pt idx="0">
                  <c:v>30.4</c:v>
                </c:pt>
                <c:pt idx="1">
                  <c:v>20.7</c:v>
                </c:pt>
                <c:pt idx="2">
                  <c:v>19.8</c:v>
                </c:pt>
                <c:pt idx="3">
                  <c:v>6.7</c:v>
                </c:pt>
                <c:pt idx="4">
                  <c:v>6.1</c:v>
                </c:pt>
                <c:pt idx="5">
                  <c:v>4.1000000000000005</c:v>
                </c:pt>
                <c:pt idx="6">
                  <c:v>2.2999999999999998</c:v>
                </c:pt>
                <c:pt idx="7">
                  <c:v>1</c:v>
                </c:pt>
                <c:pt idx="8">
                  <c:v>0.8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B4-4173-AD41-29ED2DC1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6EB4-4287-982A-A806305E6AF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6EB4-4287-982A-A806305E6AF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6EB4-4287-982A-A806305E6AF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6EB4-4287-982A-A806305E6AF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6EB4-4287-982A-A806305E6AF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6EB4-4287-982A-A806305E6AF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6EB4-4287-982A-A806305E6AF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6EB4-4287-982A-A806305E6AF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6EB4-4287-982A-A806305E6AF9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EB4-4287-982A-A806305E6AF9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B4-4287-982A-A806305E6AF9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4-4287-982A-A806305E6AF9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4-4287-982A-A806305E6AF9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4-4287-982A-A806305E6AF9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4-4287-982A-A806305E6AF9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4-4287-982A-A806305E6AF9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4-4287-982A-A806305E6AF9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4-4287-982A-A806305E6AF9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4-4287-982A-A806305E6AF9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4-4287-982A-A806305E6AF9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4-4287-982A-A806305E6AF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4-4287-982A-A806305E6AF9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'11月'!$M$18:$M$27</c:f>
              <c:numCache>
                <c:formatCode>#,##0.0;[Red]\-#,##0.0</c:formatCode>
                <c:ptCount val="10"/>
                <c:pt idx="0">
                  <c:v>30.4</c:v>
                </c:pt>
                <c:pt idx="1">
                  <c:v>20.5</c:v>
                </c:pt>
                <c:pt idx="2">
                  <c:v>19.900000000000002</c:v>
                </c:pt>
                <c:pt idx="3">
                  <c:v>6.6000000000000005</c:v>
                </c:pt>
                <c:pt idx="4">
                  <c:v>6.1</c:v>
                </c:pt>
                <c:pt idx="5">
                  <c:v>4</c:v>
                </c:pt>
                <c:pt idx="6">
                  <c:v>2.4</c:v>
                </c:pt>
                <c:pt idx="7">
                  <c:v>1</c:v>
                </c:pt>
                <c:pt idx="8">
                  <c:v>0.8</c:v>
                </c:pt>
                <c:pt idx="9">
                  <c:v>8.2000000000000011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B4-4287-982A-A806305E6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DF8F-495A-ADF2-C7326ED6ADF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F8F-495A-ADF2-C7326ED6ADF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DF8F-495A-ADF2-C7326ED6ADF2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F8F-495A-ADF2-C7326ED6ADF2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DF8F-495A-ADF2-C7326ED6ADF2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F8F-495A-ADF2-C7326ED6ADF2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DF8F-495A-ADF2-C7326ED6ADF2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F8F-495A-ADF2-C7326ED6ADF2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DF8F-495A-ADF2-C7326ED6ADF2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F8F-495A-ADF2-C7326ED6ADF2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8F-495A-ADF2-C7326ED6ADF2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8F-495A-ADF2-C7326ED6ADF2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F-495A-ADF2-C7326ED6ADF2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8F-495A-ADF2-C7326ED6ADF2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8F-495A-ADF2-C7326ED6ADF2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8F-495A-ADF2-C7326ED6ADF2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8F-495A-ADF2-C7326ED6ADF2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DF8F-495A-ADF2-C7326ED6ADF2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8F-495A-ADF2-C7326ED6ADF2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8F-495A-ADF2-C7326ED6ADF2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8F-495A-ADF2-C7326ED6ADF2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8F-495A-ADF2-C7326ED6ADF2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'12月'!$M$18:$M$27</c:f>
              <c:numCache>
                <c:formatCode>#,##0.0;[Red]\-#,##0.0</c:formatCode>
                <c:ptCount val="10"/>
                <c:pt idx="0">
                  <c:v>30.599999999999998</c:v>
                </c:pt>
                <c:pt idx="1">
                  <c:v>20.9</c:v>
                </c:pt>
                <c:pt idx="2">
                  <c:v>19.900000000000002</c:v>
                </c:pt>
                <c:pt idx="3">
                  <c:v>6.6000000000000005</c:v>
                </c:pt>
                <c:pt idx="4">
                  <c:v>6.1</c:v>
                </c:pt>
                <c:pt idx="5">
                  <c:v>4</c:v>
                </c:pt>
                <c:pt idx="6">
                  <c:v>2.4</c:v>
                </c:pt>
                <c:pt idx="7">
                  <c:v>0.89999999999999991</c:v>
                </c:pt>
                <c:pt idx="8">
                  <c:v>0.8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8F-495A-ADF2-C7326ED6A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5A7D-4085-82E6-5589FD52B7E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5A7D-4085-82E6-5589FD52B7E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5A7D-4085-82E6-5589FD52B7E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5A7D-4085-82E6-5589FD52B7E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5A7D-4085-82E6-5589FD52B7E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5A7D-4085-82E6-5589FD52B7E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5A7D-4085-82E6-5589FD52B7E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5A7D-4085-82E6-5589FD52B7E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5A7D-4085-82E6-5589FD52B7E3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A7D-4085-82E6-5589FD52B7E3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D-4085-82E6-5589FD52B7E3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D-4085-82E6-5589FD52B7E3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D-4085-82E6-5589FD52B7E3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D-4085-82E6-5589FD52B7E3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D-4085-82E6-5589FD52B7E3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D-4085-82E6-5589FD52B7E3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D-4085-82E6-5589FD52B7E3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5A7D-4085-82E6-5589FD52B7E3}"/>
                </c:ext>
              </c:extLst>
            </c:dLbl>
            <c:dLbl>
              <c:idx val="8"/>
              <c:layout>
                <c:manualLayout>
                  <c:x val="0.36712143655310414"/>
                  <c:y val="-4.480685591534489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D-4085-82E6-5589FD52B7E3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D-4085-82E6-5589FD52B7E3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D-4085-82E6-5589FD52B7E3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D-4085-82E6-5589FD52B7E3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'1月'!$M$18:$M$27</c:f>
              <c:numCache>
                <c:formatCode>#,##0.0;[Red]\-#,##0.0</c:formatCode>
                <c:ptCount val="10"/>
                <c:pt idx="0">
                  <c:v>30.8</c:v>
                </c:pt>
                <c:pt idx="1">
                  <c:v>20.9</c:v>
                </c:pt>
                <c:pt idx="2">
                  <c:v>18.899999999999999</c:v>
                </c:pt>
                <c:pt idx="3">
                  <c:v>6.8000000000000007</c:v>
                </c:pt>
                <c:pt idx="4">
                  <c:v>6.3</c:v>
                </c:pt>
                <c:pt idx="5">
                  <c:v>4.1000000000000005</c:v>
                </c:pt>
                <c:pt idx="6">
                  <c:v>2.4</c:v>
                </c:pt>
                <c:pt idx="7">
                  <c:v>1</c:v>
                </c:pt>
                <c:pt idx="8">
                  <c:v>0.8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7D-4085-82E6-5589FD52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4B7-4F7D-A540-AC93B29F7101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4B7-4F7D-A540-AC93B29F7101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4B7-4F7D-A540-AC93B29F7101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4B7-4F7D-A540-AC93B29F7101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4B7-4F7D-A540-AC93B29F7101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4B7-4F7D-A540-AC93B29F7101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4B7-4F7D-A540-AC93B29F7101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4B7-4F7D-A540-AC93B29F7101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4B7-4F7D-A540-AC93B29F7101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4B7-4F7D-A540-AC93B29F7101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7-4F7D-A540-AC93B29F7101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7-4F7D-A540-AC93B29F7101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7-4F7D-A540-AC93B29F7101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7-4F7D-A540-AC93B29F7101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7-4F7D-A540-AC93B29F7101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7-4F7D-A540-AC93B29F7101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7-4F7D-A540-AC93B29F7101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C4B7-4F7D-A540-AC93B29F7101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B7-4F7D-A540-AC93B29F7101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7-4F7D-A540-AC93B29F7101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7-4F7D-A540-AC93B29F7101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B7-4F7D-A540-AC93B29F7101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'2月'!$M$18:$M$27</c:f>
              <c:numCache>
                <c:formatCode>#,##0.0;[Red]\-#,##0.0</c:formatCode>
                <c:ptCount val="10"/>
                <c:pt idx="0">
                  <c:v>31.1</c:v>
                </c:pt>
                <c:pt idx="1">
                  <c:v>20.399999999999999</c:v>
                </c:pt>
                <c:pt idx="2">
                  <c:v>19.600000000000001</c:v>
                </c:pt>
                <c:pt idx="3">
                  <c:v>6.8000000000000007</c:v>
                </c:pt>
                <c:pt idx="4">
                  <c:v>6.3</c:v>
                </c:pt>
                <c:pt idx="5">
                  <c:v>3.8</c:v>
                </c:pt>
                <c:pt idx="6">
                  <c:v>2.2999999999999998</c:v>
                </c:pt>
                <c:pt idx="7">
                  <c:v>1</c:v>
                </c:pt>
                <c:pt idx="8">
                  <c:v>0.8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B7-4F7D-A540-AC93B29F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9B9-4A53-BB15-873F0439BC2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9B9-4A53-BB15-873F0439BC2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9B9-4A53-BB15-873F0439BC2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9B9-4A53-BB15-873F0439BC2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9B9-4A53-BB15-873F0439BC2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9B9-4A53-BB15-873F0439BC2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9B9-4A53-BB15-873F0439BC2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9B9-4A53-BB15-873F0439BC2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9B9-4A53-BB15-873F0439BC23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9B9-4A53-BB15-873F0439BC23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9-4A53-BB15-873F0439BC23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9-4A53-BB15-873F0439BC23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9-4A53-BB15-873F0439BC23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9-4A53-BB15-873F0439BC23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9-4A53-BB15-873F0439BC23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9-4A53-BB15-873F0439BC23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9-4A53-BB15-873F0439BC23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F9B9-4A53-BB15-873F0439BC23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9-4A53-BB15-873F0439BC23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9-4A53-BB15-873F0439BC23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B9-4A53-BB15-873F0439BC23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B9-4A53-BB15-873F0439BC23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'3月'!$M$18:$M$27</c:f>
              <c:numCache>
                <c:formatCode>#,##0.0;[Red]\-#,##0.0</c:formatCode>
                <c:ptCount val="10"/>
                <c:pt idx="0">
                  <c:v>30.4</c:v>
                </c:pt>
                <c:pt idx="1">
                  <c:v>20.9</c:v>
                </c:pt>
                <c:pt idx="2">
                  <c:v>20.9</c:v>
                </c:pt>
                <c:pt idx="3">
                  <c:v>6.6000000000000005</c:v>
                </c:pt>
                <c:pt idx="4">
                  <c:v>6.2</c:v>
                </c:pt>
                <c:pt idx="5">
                  <c:v>3.6999999999999997</c:v>
                </c:pt>
                <c:pt idx="6">
                  <c:v>2.2999999999999998</c:v>
                </c:pt>
                <c:pt idx="7">
                  <c:v>0.89999999999999991</c:v>
                </c:pt>
                <c:pt idx="8">
                  <c:v>0.8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B9-4A53-BB15-873F0439B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44778" name="Chart 1">
          <a:extLst>
            <a:ext uri="{FF2B5EF4-FFF2-40B4-BE49-F238E27FC236}">
              <a16:creationId xmlns:a16="http://schemas.microsoft.com/office/drawing/2014/main" id="{84C38B5F-4095-484A-B7A4-77AA8ED14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0.16199</cdr:x>
      <cdr:y>0.4847</cdr:y>
    </cdr:from>
    <cdr:to>
      <cdr:x>0.28357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0.16199</cdr:x>
      <cdr:y>0.4847</cdr:y>
    </cdr:from>
    <cdr:to>
      <cdr:x>0.28285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0.16125</cdr:x>
      <cdr:y>0.4847</cdr:y>
    </cdr:from>
    <cdr:to>
      <cdr:x>0.28357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0.1486</cdr:x>
      <cdr:y>0.4847</cdr:y>
    </cdr:from>
    <cdr:to>
      <cdr:x>0.29207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46825" name="Chart 1">
          <a:extLst>
            <a:ext uri="{FF2B5EF4-FFF2-40B4-BE49-F238E27FC236}">
              <a16:creationId xmlns:a16="http://schemas.microsoft.com/office/drawing/2014/main" id="{AF0C19F1-E9AA-43F2-A51D-77BD2806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0.16679</cdr:x>
      <cdr:y>0.4847</cdr:y>
    </cdr:from>
    <cdr:to>
      <cdr:x>0.29317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0.16679</cdr:x>
      <cdr:y>0.4847</cdr:y>
    </cdr:from>
    <cdr:to>
      <cdr:x>0.29245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0.16605</cdr:x>
      <cdr:y>0.4847</cdr:y>
    </cdr:from>
    <cdr:to>
      <cdr:x>0.29317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0.1534</cdr:x>
      <cdr:y>0.4847</cdr:y>
    </cdr:from>
    <cdr:to>
      <cdr:x>0.30192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49896" name="Chart 1">
          <a:extLst>
            <a:ext uri="{FF2B5EF4-FFF2-40B4-BE49-F238E27FC236}">
              <a16:creationId xmlns:a16="http://schemas.microsoft.com/office/drawing/2014/main" id="{DEC34EB3-FA7A-4DB9-89A5-06EF7A968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53991" name="Chart 1">
          <a:extLst>
            <a:ext uri="{FF2B5EF4-FFF2-40B4-BE49-F238E27FC236}">
              <a16:creationId xmlns:a16="http://schemas.microsoft.com/office/drawing/2014/main" id="{BAF282B2-FB37-4942-9A5E-3C4B93897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59110" name="Chart 1">
          <a:extLst>
            <a:ext uri="{FF2B5EF4-FFF2-40B4-BE49-F238E27FC236}">
              <a16:creationId xmlns:a16="http://schemas.microsoft.com/office/drawing/2014/main" id="{0675EE12-1D89-4A9D-8708-5B9E84816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65253" name="Chart 1">
          <a:extLst>
            <a:ext uri="{FF2B5EF4-FFF2-40B4-BE49-F238E27FC236}">
              <a16:creationId xmlns:a16="http://schemas.microsoft.com/office/drawing/2014/main" id="{3779B92A-3DBD-4309-B167-84B04CD8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0.16775</cdr:x>
      <cdr:y>0.4847</cdr:y>
    </cdr:from>
    <cdr:to>
      <cdr:x>0.29509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0.16775</cdr:x>
      <cdr:y>0.4847</cdr:y>
    </cdr:from>
    <cdr:to>
      <cdr:x>0.29437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0.16701</cdr:x>
      <cdr:y>0.4847</cdr:y>
    </cdr:from>
    <cdr:to>
      <cdr:x>0.29509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0.15436</cdr:x>
      <cdr:y>0.4847</cdr:y>
    </cdr:from>
    <cdr:to>
      <cdr:x>0.30384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72420" name="Chart 1">
          <a:extLst>
            <a:ext uri="{FF2B5EF4-FFF2-40B4-BE49-F238E27FC236}">
              <a16:creationId xmlns:a16="http://schemas.microsoft.com/office/drawing/2014/main" id="{4B297DA9-C174-4D6C-929A-1AE3CF1CC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0.16775</cdr:x>
      <cdr:y>0.4847</cdr:y>
    </cdr:from>
    <cdr:to>
      <cdr:x>0.29509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0.16775</cdr:x>
      <cdr:y>0.4847</cdr:y>
    </cdr:from>
    <cdr:to>
      <cdr:x>0.29437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0.16701</cdr:x>
      <cdr:y>0.4847</cdr:y>
    </cdr:from>
    <cdr:to>
      <cdr:x>0.29509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0.15436</cdr:x>
      <cdr:y>0.4847</cdr:y>
    </cdr:from>
    <cdr:to>
      <cdr:x>0.30384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87778" name="Chart 1">
          <a:extLst>
            <a:ext uri="{FF2B5EF4-FFF2-40B4-BE49-F238E27FC236}">
              <a16:creationId xmlns:a16="http://schemas.microsoft.com/office/drawing/2014/main" id="{D5C7669C-91A3-4B1A-970B-8A7FA2180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0.16775</cdr:x>
      <cdr:y>0.4847</cdr:y>
    </cdr:from>
    <cdr:to>
      <cdr:x>0.29509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0.16775</cdr:x>
      <cdr:y>0.4847</cdr:y>
    </cdr:from>
    <cdr:to>
      <cdr:x>0.29437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0.16701</cdr:x>
      <cdr:y>0.4847</cdr:y>
    </cdr:from>
    <cdr:to>
      <cdr:x>0.29509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0.15436</cdr:x>
      <cdr:y>0.4847</cdr:y>
    </cdr:from>
    <cdr:to>
      <cdr:x>0.30384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596993" name="Chart 1">
          <a:extLst>
            <a:ext uri="{FF2B5EF4-FFF2-40B4-BE49-F238E27FC236}">
              <a16:creationId xmlns:a16="http://schemas.microsoft.com/office/drawing/2014/main" id="{21D9A4D7-4062-411D-85BD-E9DD9B28A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0.16775</cdr:x>
      <cdr:y>0.4847</cdr:y>
    </cdr:from>
    <cdr:to>
      <cdr:x>0.29509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0.16775</cdr:x>
      <cdr:y>0.4847</cdr:y>
    </cdr:from>
    <cdr:to>
      <cdr:x>0.29437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0.16701</cdr:x>
      <cdr:y>0.4847</cdr:y>
    </cdr:from>
    <cdr:to>
      <cdr:x>0.29509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0.15436</cdr:x>
      <cdr:y>0.4847</cdr:y>
    </cdr:from>
    <cdr:to>
      <cdr:x>0.30384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23D2EE-F74F-4220-B677-29F0B60F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628E57-C738-4089-B7FE-989385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30029-925E-4E48-97CF-D8044AD98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0;&#32207;&#21512;&#25919;&#31574;&#20418;/&#32113;&#35336;&#26989;&#21209;/&#9734;&#32113;&#35336;&#35519;&#26619;/01_&#32113;&#35336;&#38306;&#20418;/01_&#20154;&#21475;&#12289;&#19990;&#24111;&#25968;&#38306;&#20418;/foreigner&#65288;&#65320;&#65328;.&#12488;&#12524;&#12540;&#65289;/R5/060229foreigner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8">
          <cell r="I18" t="str">
            <v>ミャンマー</v>
          </cell>
          <cell r="M18">
            <v>30.4</v>
          </cell>
        </row>
        <row r="19">
          <cell r="I19" t="str">
            <v>ベトナム</v>
          </cell>
          <cell r="M19">
            <v>20.9</v>
          </cell>
        </row>
        <row r="20">
          <cell r="I20" t="str">
            <v>インドネシア</v>
          </cell>
          <cell r="M20">
            <v>20.9</v>
          </cell>
        </row>
        <row r="21">
          <cell r="I21" t="str">
            <v>韓国</v>
          </cell>
          <cell r="M21">
            <v>6.6000000000000005</v>
          </cell>
        </row>
        <row r="22">
          <cell r="I22" t="str">
            <v>フィリピン</v>
          </cell>
          <cell r="M22">
            <v>6.2</v>
          </cell>
        </row>
        <row r="23">
          <cell r="I23" t="str">
            <v>中国</v>
          </cell>
          <cell r="M23">
            <v>3.6999999999999997</v>
          </cell>
        </row>
        <row r="24">
          <cell r="I24" t="str">
            <v>ネパール</v>
          </cell>
          <cell r="M24">
            <v>2.2999999999999998</v>
          </cell>
        </row>
        <row r="25">
          <cell r="I25" t="str">
            <v>アフガニスタン</v>
          </cell>
          <cell r="M25">
            <v>0.89999999999999991</v>
          </cell>
        </row>
        <row r="26">
          <cell r="I26" t="str">
            <v>朝鮮</v>
          </cell>
          <cell r="M26">
            <v>0.8</v>
          </cell>
        </row>
        <row r="27">
          <cell r="I27" t="str">
            <v>その他</v>
          </cell>
          <cell r="M27">
            <v>7.3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9"/>
  <sheetViews>
    <sheetView view="pageBreakPreview" topLeftCell="B7" zoomScaleNormal="85" zoomScaleSheetLayoutView="100" workbookViewId="0">
      <selection activeCell="M28" sqref="M28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64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607</v>
      </c>
      <c r="D6" s="68">
        <v>187</v>
      </c>
      <c r="E6" s="67">
        <v>794</v>
      </c>
      <c r="F6" s="48">
        <f t="shared" ref="F6:F57" si="1">ROUND(E6/$E$58,3)*100</f>
        <v>32.700000000000003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267</v>
      </c>
      <c r="D7" s="64">
        <v>196</v>
      </c>
      <c r="E7" s="63">
        <v>463</v>
      </c>
      <c r="F7" s="48">
        <f t="shared" si="1"/>
        <v>19.100000000000001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366</v>
      </c>
      <c r="D8" s="64">
        <v>62</v>
      </c>
      <c r="E8" s="63">
        <v>428</v>
      </c>
      <c r="F8" s="48">
        <f t="shared" si="1"/>
        <v>17.599999999999998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80</v>
      </c>
      <c r="D9" s="64">
        <v>91</v>
      </c>
      <c r="E9" s="63">
        <v>171</v>
      </c>
      <c r="F9" s="48">
        <f t="shared" si="1"/>
        <v>7.0000000000000009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35</v>
      </c>
      <c r="D10" s="64">
        <v>116</v>
      </c>
      <c r="E10" s="63">
        <v>151</v>
      </c>
      <c r="F10" s="48">
        <f t="shared" si="1"/>
        <v>6.2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42</v>
      </c>
      <c r="D11" s="64">
        <v>58</v>
      </c>
      <c r="E11" s="63">
        <v>100</v>
      </c>
      <c r="F11" s="48">
        <f t="shared" si="1"/>
        <v>4.1000000000000005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34</v>
      </c>
      <c r="D12" s="64">
        <v>9</v>
      </c>
      <c r="E12" s="63">
        <v>43</v>
      </c>
      <c r="F12" s="48">
        <f t="shared" si="1"/>
        <v>1.7999999999999998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5</v>
      </c>
      <c r="C13" s="65">
        <v>15</v>
      </c>
      <c r="D13" s="64">
        <v>10</v>
      </c>
      <c r="E13" s="63">
        <v>25</v>
      </c>
      <c r="F13" s="48">
        <f t="shared" si="1"/>
        <v>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27</v>
      </c>
      <c r="C14" s="65">
        <v>15</v>
      </c>
      <c r="D14" s="64">
        <v>8</v>
      </c>
      <c r="E14" s="63">
        <v>23</v>
      </c>
      <c r="F14" s="48">
        <f t="shared" si="1"/>
        <v>0.89999999999999991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24</v>
      </c>
      <c r="C15" s="65">
        <v>15</v>
      </c>
      <c r="D15" s="64">
        <v>6</v>
      </c>
      <c r="E15" s="63">
        <v>21</v>
      </c>
      <c r="F15" s="48">
        <f t="shared" si="1"/>
        <v>0.89999999999999991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4</v>
      </c>
      <c r="C16" s="65">
        <v>14</v>
      </c>
      <c r="D16" s="64">
        <v>6</v>
      </c>
      <c r="E16" s="63">
        <v>20</v>
      </c>
      <c r="F16" s="48">
        <f t="shared" si="1"/>
        <v>0.8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34</v>
      </c>
      <c r="C17" s="65">
        <v>15</v>
      </c>
      <c r="D17" s="64">
        <v>2</v>
      </c>
      <c r="E17" s="63">
        <v>17</v>
      </c>
      <c r="F17" s="48">
        <f t="shared" si="1"/>
        <v>0.70000000000000007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67</v>
      </c>
      <c r="N17" s="22"/>
      <c r="O17" s="4"/>
      <c r="P17" s="7"/>
    </row>
    <row r="18" spans="1:19" ht="20.100000000000001" customHeight="1" thickTop="1" x14ac:dyDescent="0.15">
      <c r="A18" s="54">
        <f t="shared" si="2"/>
        <v>13</v>
      </c>
      <c r="B18" s="66" t="s">
        <v>2</v>
      </c>
      <c r="C18" s="65">
        <v>12</v>
      </c>
      <c r="D18" s="64">
        <v>3</v>
      </c>
      <c r="E18" s="63">
        <v>15</v>
      </c>
      <c r="F18" s="48">
        <f t="shared" si="1"/>
        <v>0.6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607</v>
      </c>
      <c r="K18" s="20">
        <f t="shared" si="3"/>
        <v>187</v>
      </c>
      <c r="L18" s="20">
        <f t="shared" ref="L18:L26" si="4">J18+K18</f>
        <v>794</v>
      </c>
      <c r="M18" s="59">
        <f t="shared" ref="M18:M28" si="5">ROUND(L18/$E$58,3)*100</f>
        <v>32.700000000000003</v>
      </c>
      <c r="N18" s="22"/>
      <c r="O18" s="17"/>
      <c r="P18" s="7"/>
    </row>
    <row r="19" spans="1:19" ht="20.100000000000001" customHeight="1" x14ac:dyDescent="0.15">
      <c r="A19" s="54">
        <f t="shared" si="2"/>
        <v>14</v>
      </c>
      <c r="B19" s="66" t="s">
        <v>31</v>
      </c>
      <c r="C19" s="65">
        <v>13</v>
      </c>
      <c r="D19" s="64">
        <v>1</v>
      </c>
      <c r="E19" s="63">
        <v>14</v>
      </c>
      <c r="F19" s="48">
        <f t="shared" si="1"/>
        <v>0.6</v>
      </c>
      <c r="G19" s="36"/>
      <c r="H19" s="56">
        <v>2</v>
      </c>
      <c r="I19" s="19" t="str">
        <f t="shared" si="3"/>
        <v>ベトナム</v>
      </c>
      <c r="J19" s="20">
        <f t="shared" si="3"/>
        <v>267</v>
      </c>
      <c r="K19" s="20">
        <f t="shared" si="3"/>
        <v>196</v>
      </c>
      <c r="L19" s="20">
        <f t="shared" si="4"/>
        <v>463</v>
      </c>
      <c r="M19" s="21">
        <f t="shared" si="5"/>
        <v>19.100000000000001</v>
      </c>
      <c r="N19" s="22"/>
      <c r="O19" s="7"/>
      <c r="P19" s="4"/>
      <c r="Q19" s="32"/>
      <c r="R19" s="33"/>
      <c r="S19" s="33"/>
    </row>
    <row r="20" spans="1:19" ht="20.100000000000001" customHeight="1" x14ac:dyDescent="0.15">
      <c r="A20" s="54">
        <f t="shared" si="2"/>
        <v>15</v>
      </c>
      <c r="B20" s="66" t="s">
        <v>37</v>
      </c>
      <c r="C20" s="65">
        <v>10</v>
      </c>
      <c r="D20" s="64">
        <v>3</v>
      </c>
      <c r="E20" s="63">
        <v>13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3"/>
        <v>366</v>
      </c>
      <c r="K20" s="20">
        <f t="shared" si="3"/>
        <v>62</v>
      </c>
      <c r="L20" s="20">
        <f>J20+K20</f>
        <v>428</v>
      </c>
      <c r="M20" s="60">
        <f t="shared" si="5"/>
        <v>17.599999999999998</v>
      </c>
      <c r="N20" s="22"/>
      <c r="O20" s="7"/>
      <c r="P20" s="7"/>
    </row>
    <row r="21" spans="1:19" ht="20.100000000000001" customHeight="1" x14ac:dyDescent="0.15">
      <c r="A21" s="54">
        <f t="shared" si="2"/>
        <v>16</v>
      </c>
      <c r="B21" s="66" t="s">
        <v>41</v>
      </c>
      <c r="C21" s="65">
        <v>11</v>
      </c>
      <c r="D21" s="64">
        <v>1</v>
      </c>
      <c r="E21" s="63">
        <v>12</v>
      </c>
      <c r="F21" s="48">
        <f t="shared" si="1"/>
        <v>0.5</v>
      </c>
      <c r="G21" s="36"/>
      <c r="H21" s="56">
        <v>4</v>
      </c>
      <c r="I21" s="19" t="str">
        <f t="shared" si="3"/>
        <v>韓国</v>
      </c>
      <c r="J21" s="20">
        <f t="shared" si="3"/>
        <v>80</v>
      </c>
      <c r="K21" s="20">
        <f t="shared" si="3"/>
        <v>91</v>
      </c>
      <c r="L21" s="20">
        <f t="shared" si="4"/>
        <v>171</v>
      </c>
      <c r="M21" s="60">
        <f t="shared" si="5"/>
        <v>7.0000000000000009</v>
      </c>
      <c r="N21" s="22"/>
      <c r="O21" s="7"/>
      <c r="P21" s="7"/>
    </row>
    <row r="22" spans="1:19" ht="20.100000000000001" customHeight="1" x14ac:dyDescent="0.15">
      <c r="A22" s="54">
        <f t="shared" si="2"/>
        <v>17</v>
      </c>
      <c r="B22" s="66" t="s">
        <v>39</v>
      </c>
      <c r="C22" s="65">
        <v>10</v>
      </c>
      <c r="D22" s="64"/>
      <c r="E22" s="63">
        <v>10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35</v>
      </c>
      <c r="K22" s="20">
        <f t="shared" si="3"/>
        <v>116</v>
      </c>
      <c r="L22" s="20">
        <f>J22+K22</f>
        <v>151</v>
      </c>
      <c r="M22" s="21">
        <f t="shared" si="5"/>
        <v>6.2</v>
      </c>
      <c r="O22" s="7"/>
      <c r="P22" s="7"/>
    </row>
    <row r="23" spans="1:19" ht="20.100000000000001" customHeight="1" x14ac:dyDescent="0.15">
      <c r="A23" s="54">
        <f t="shared" si="2"/>
        <v>18</v>
      </c>
      <c r="B23" s="66" t="s">
        <v>30</v>
      </c>
      <c r="C23" s="65">
        <v>5</v>
      </c>
      <c r="D23" s="64">
        <v>4</v>
      </c>
      <c r="E23" s="63">
        <v>9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3"/>
        <v>42</v>
      </c>
      <c r="K23" s="20">
        <f t="shared" si="3"/>
        <v>58</v>
      </c>
      <c r="L23" s="20">
        <f t="shared" si="4"/>
        <v>100</v>
      </c>
      <c r="M23" s="25">
        <f t="shared" si="5"/>
        <v>4.1000000000000005</v>
      </c>
      <c r="O23" s="7"/>
      <c r="P23" s="7"/>
    </row>
    <row r="24" spans="1:19" ht="20.100000000000001" customHeight="1" x14ac:dyDescent="0.15">
      <c r="A24" s="54">
        <f t="shared" si="2"/>
        <v>19</v>
      </c>
      <c r="B24" s="66" t="s">
        <v>8</v>
      </c>
      <c r="C24" s="65">
        <v>5</v>
      </c>
      <c r="D24" s="64">
        <v>3</v>
      </c>
      <c r="E24" s="63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34</v>
      </c>
      <c r="K24" s="20">
        <f t="shared" si="3"/>
        <v>9</v>
      </c>
      <c r="L24" s="20">
        <f t="shared" si="4"/>
        <v>43</v>
      </c>
      <c r="M24" s="60">
        <f t="shared" si="5"/>
        <v>1.7999999999999998</v>
      </c>
      <c r="O24" s="7"/>
      <c r="P24" s="7"/>
    </row>
    <row r="25" spans="1:19" ht="20.100000000000001" customHeight="1" x14ac:dyDescent="0.15">
      <c r="A25" s="54">
        <f t="shared" si="2"/>
        <v>19</v>
      </c>
      <c r="B25" s="66" t="s">
        <v>55</v>
      </c>
      <c r="C25" s="65">
        <v>5</v>
      </c>
      <c r="D25" s="64">
        <v>3</v>
      </c>
      <c r="E25" s="63">
        <v>8</v>
      </c>
      <c r="F25" s="48">
        <f t="shared" si="1"/>
        <v>0.3</v>
      </c>
      <c r="G25" s="36"/>
      <c r="H25" s="56">
        <v>8</v>
      </c>
      <c r="I25" s="19" t="str">
        <f t="shared" si="3"/>
        <v>ブラジル</v>
      </c>
      <c r="J25" s="20">
        <f t="shared" si="3"/>
        <v>15</v>
      </c>
      <c r="K25" s="20">
        <f t="shared" si="3"/>
        <v>10</v>
      </c>
      <c r="L25" s="20">
        <f t="shared" si="4"/>
        <v>25</v>
      </c>
      <c r="M25" s="60">
        <f t="shared" si="5"/>
        <v>1</v>
      </c>
      <c r="O25" s="7"/>
      <c r="P25" s="7"/>
    </row>
    <row r="26" spans="1:19" ht="20.100000000000001" customHeight="1" x14ac:dyDescent="0.15">
      <c r="A26" s="54">
        <f t="shared" si="2"/>
        <v>21</v>
      </c>
      <c r="B26" s="66" t="s">
        <v>3</v>
      </c>
      <c r="C26" s="65">
        <v>5</v>
      </c>
      <c r="D26" s="64">
        <v>2</v>
      </c>
      <c r="E26" s="63">
        <v>7</v>
      </c>
      <c r="F26" s="48">
        <f t="shared" si="1"/>
        <v>0.3</v>
      </c>
      <c r="G26" s="36"/>
      <c r="H26" s="57"/>
      <c r="I26" s="19" t="str">
        <f t="shared" si="3"/>
        <v>アフガニスタン</v>
      </c>
      <c r="J26" s="20">
        <f t="shared" si="3"/>
        <v>15</v>
      </c>
      <c r="K26" s="20">
        <f t="shared" si="3"/>
        <v>8</v>
      </c>
      <c r="L26" s="20">
        <f t="shared" si="4"/>
        <v>23</v>
      </c>
      <c r="M26" s="25">
        <f t="shared" si="5"/>
        <v>0.89999999999999991</v>
      </c>
      <c r="O26" s="7"/>
      <c r="P26" s="7"/>
    </row>
    <row r="27" spans="1:19" ht="20.100000000000001" customHeight="1" x14ac:dyDescent="0.15">
      <c r="A27" s="54">
        <f t="shared" si="2"/>
        <v>22</v>
      </c>
      <c r="B27" s="66" t="s">
        <v>53</v>
      </c>
      <c r="C27" s="65">
        <v>3</v>
      </c>
      <c r="D27" s="64">
        <v>3</v>
      </c>
      <c r="E27" s="63">
        <v>6</v>
      </c>
      <c r="F27" s="48">
        <f t="shared" si="1"/>
        <v>0.2</v>
      </c>
      <c r="G27" s="36"/>
      <c r="H27" s="53"/>
      <c r="I27" s="43" t="s">
        <v>28</v>
      </c>
      <c r="J27" s="44">
        <f>C58-SUM(J18:J26)</f>
        <v>168</v>
      </c>
      <c r="K27" s="44">
        <f>D58-SUM(K18:K26)</f>
        <v>60</v>
      </c>
      <c r="L27" s="42">
        <f>SUM(J27:K27)</f>
        <v>228</v>
      </c>
      <c r="M27" s="58">
        <f t="shared" si="5"/>
        <v>9.4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40</v>
      </c>
      <c r="C28" s="65">
        <v>5</v>
      </c>
      <c r="D28" s="64">
        <v>1</v>
      </c>
      <c r="E28" s="63">
        <v>6</v>
      </c>
      <c r="F28" s="48">
        <f t="shared" si="1"/>
        <v>0.2</v>
      </c>
      <c r="G28" s="52"/>
      <c r="H28" s="26"/>
      <c r="J28" s="29">
        <f>SUM(J18:J27)</f>
        <v>1629</v>
      </c>
      <c r="K28" s="29">
        <f>SUM(K18:K27)</f>
        <v>797</v>
      </c>
      <c r="L28" s="61">
        <f>SUM(L18:L27)</f>
        <v>2426</v>
      </c>
      <c r="M28" s="62">
        <f t="shared" si="5"/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24</v>
      </c>
      <c r="B29" s="66" t="s">
        <v>61</v>
      </c>
      <c r="C29" s="65">
        <v>3</v>
      </c>
      <c r="D29" s="64">
        <v>2</v>
      </c>
      <c r="E29" s="63">
        <v>5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25</v>
      </c>
      <c r="B30" s="66" t="s">
        <v>32</v>
      </c>
      <c r="C30" s="65">
        <v>2</v>
      </c>
      <c r="D30" s="64">
        <v>2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25</v>
      </c>
      <c r="B31" s="66" t="s">
        <v>49</v>
      </c>
      <c r="C31" s="65">
        <v>2</v>
      </c>
      <c r="D31" s="64">
        <v>2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25</v>
      </c>
      <c r="B32" s="66" t="s">
        <v>42</v>
      </c>
      <c r="C32" s="65">
        <v>4</v>
      </c>
      <c r="D32" s="64"/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28</v>
      </c>
      <c r="B33" s="66" t="s">
        <v>7</v>
      </c>
      <c r="C33" s="65">
        <v>2</v>
      </c>
      <c r="D33" s="64">
        <v>1</v>
      </c>
      <c r="E33" s="63">
        <v>3</v>
      </c>
      <c r="F33" s="48">
        <f t="shared" si="1"/>
        <v>0.1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28</v>
      </c>
      <c r="B34" s="66" t="s">
        <v>44</v>
      </c>
      <c r="C34" s="65">
        <v>3</v>
      </c>
      <c r="D34" s="64"/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28</v>
      </c>
      <c r="B35" s="66" t="s">
        <v>60</v>
      </c>
      <c r="C35" s="65">
        <v>3</v>
      </c>
      <c r="D35" s="64"/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28</v>
      </c>
      <c r="B36" s="66" t="s">
        <v>57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28</v>
      </c>
      <c r="B37" s="66" t="s">
        <v>33</v>
      </c>
      <c r="C37" s="65">
        <v>2</v>
      </c>
      <c r="D37" s="64">
        <v>1</v>
      </c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28</v>
      </c>
      <c r="B38" s="66" t="s">
        <v>6</v>
      </c>
      <c r="C38" s="65">
        <v>1</v>
      </c>
      <c r="D38" s="64">
        <v>2</v>
      </c>
      <c r="E38" s="63">
        <v>3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34</v>
      </c>
      <c r="B39" s="66" t="s">
        <v>23</v>
      </c>
      <c r="C39" s="65"/>
      <c r="D39" s="64">
        <v>2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46</v>
      </c>
      <c r="C40" s="65">
        <v>2</v>
      </c>
      <c r="D40" s="64"/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47</v>
      </c>
      <c r="C41" s="65">
        <v>2</v>
      </c>
      <c r="D41" s="64"/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10</v>
      </c>
      <c r="C42" s="65">
        <v>1</v>
      </c>
      <c r="D42" s="64">
        <v>1</v>
      </c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50</v>
      </c>
      <c r="C43" s="65">
        <v>1</v>
      </c>
      <c r="D43" s="64">
        <v>1</v>
      </c>
      <c r="E43" s="63">
        <v>2</v>
      </c>
      <c r="F43" s="48">
        <f t="shared" si="1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52</v>
      </c>
      <c r="C44" s="65">
        <v>2</v>
      </c>
      <c r="D44" s="64"/>
      <c r="E44" s="63">
        <v>2</v>
      </c>
      <c r="F44" s="48">
        <f t="shared" si="1"/>
        <v>0.1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9</v>
      </c>
      <c r="C45" s="65"/>
      <c r="D45" s="64">
        <v>2</v>
      </c>
      <c r="E45" s="63">
        <v>2</v>
      </c>
      <c r="F45" s="48">
        <f t="shared" si="1"/>
        <v>0.1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48</v>
      </c>
      <c r="C46" s="65">
        <v>2</v>
      </c>
      <c r="D46" s="64"/>
      <c r="E46" s="63">
        <v>2</v>
      </c>
      <c r="F46" s="48">
        <f t="shared" si="1"/>
        <v>0.1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56</v>
      </c>
      <c r="C47" s="65">
        <v>1</v>
      </c>
      <c r="D47" s="64"/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51</v>
      </c>
      <c r="C48" s="65">
        <v>1</v>
      </c>
      <c r="D48" s="64"/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45</v>
      </c>
      <c r="C49" s="65"/>
      <c r="D49" s="64">
        <v>1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38</v>
      </c>
      <c r="C50" s="65"/>
      <c r="D50" s="64">
        <v>1</v>
      </c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59</v>
      </c>
      <c r="C51" s="65">
        <v>1</v>
      </c>
      <c r="D51" s="64"/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43</v>
      </c>
      <c r="C52" s="65"/>
      <c r="D52" s="64">
        <v>1</v>
      </c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62</v>
      </c>
      <c r="C53" s="65">
        <v>1</v>
      </c>
      <c r="D53" s="64"/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36</v>
      </c>
      <c r="C54" s="65"/>
      <c r="D54" s="64">
        <v>1</v>
      </c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35</v>
      </c>
      <c r="C55" s="65">
        <v>1</v>
      </c>
      <c r="D55" s="64"/>
      <c r="E55" s="63">
        <v>1</v>
      </c>
      <c r="F55" s="48">
        <f t="shared" si="1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63</v>
      </c>
      <c r="C56" s="65"/>
      <c r="D56" s="64">
        <v>1</v>
      </c>
      <c r="E56" s="63">
        <v>1</v>
      </c>
      <c r="F56" s="48">
        <f t="shared" si="1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58</v>
      </c>
      <c r="C57" s="65">
        <v>1</v>
      </c>
      <c r="D57" s="64"/>
      <c r="E57" s="63">
        <v>1</v>
      </c>
      <c r="F57" s="48">
        <f t="shared" si="1"/>
        <v>0</v>
      </c>
      <c r="G57" s="36"/>
      <c r="H57" s="26"/>
      <c r="I57" s="34" t="s">
        <v>68</v>
      </c>
      <c r="J57" s="32"/>
      <c r="K57" s="32"/>
      <c r="L57" s="32"/>
      <c r="M57" s="32"/>
    </row>
    <row r="58" spans="1:13" ht="15.75" x14ac:dyDescent="0.15">
      <c r="B58" s="66" t="s">
        <v>54</v>
      </c>
      <c r="C58" s="65">
        <v>1629</v>
      </c>
      <c r="D58" s="64">
        <v>797</v>
      </c>
      <c r="E58" s="63">
        <v>2426</v>
      </c>
      <c r="F58" s="48">
        <f>SUM(F6:F57)</f>
        <v>99.29999999999994</v>
      </c>
    </row>
    <row r="59" spans="1:13" ht="15.75" x14ac:dyDescent="0.15">
      <c r="B59" s="23"/>
      <c r="C59" s="35"/>
      <c r="D59" s="35"/>
      <c r="E59" s="17"/>
      <c r="F59" s="36"/>
      <c r="I59" s="39"/>
      <c r="J59" s="39"/>
      <c r="K59" s="39"/>
      <c r="L59" s="39"/>
      <c r="M59" s="39"/>
    </row>
    <row r="60" spans="1:13" ht="15.75" x14ac:dyDescent="0.15">
      <c r="B60" s="37"/>
      <c r="C60" s="35"/>
      <c r="D60" s="35"/>
      <c r="E60" s="17"/>
      <c r="F60" s="36"/>
    </row>
    <row r="61" spans="1:13" ht="15.75" x14ac:dyDescent="0.15">
      <c r="B61" s="37"/>
      <c r="C61" s="35"/>
      <c r="D61" s="35"/>
      <c r="E61" s="35"/>
      <c r="F61" s="38"/>
    </row>
    <row r="62" spans="1:13" x14ac:dyDescent="0.15">
      <c r="C62" s="39"/>
      <c r="D62" s="39"/>
      <c r="E62" s="39"/>
      <c r="F62" s="39"/>
    </row>
    <row r="67" spans="5:11" x14ac:dyDescent="0.15">
      <c r="K67" s="41"/>
    </row>
    <row r="69" spans="5:11" x14ac:dyDescent="0.15">
      <c r="E69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9"/>
  <sheetViews>
    <sheetView view="pageBreakPreview" topLeftCell="B1" zoomScale="85" zoomScaleNormal="85" zoomScaleSheetLayoutView="85" workbookViewId="0">
      <selection activeCell="B4" sqref="B4:F4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69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608</v>
      </c>
      <c r="D6" s="68">
        <v>180</v>
      </c>
      <c r="E6" s="67">
        <v>788</v>
      </c>
      <c r="F6" s="48">
        <f t="shared" ref="F6:F57" si="1">ROUND(E6/$E$58,3)*100</f>
        <v>32.4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277</v>
      </c>
      <c r="D7" s="64">
        <v>206</v>
      </c>
      <c r="E7" s="63">
        <v>483</v>
      </c>
      <c r="F7" s="48">
        <f t="shared" si="1"/>
        <v>19.900000000000002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346</v>
      </c>
      <c r="D8" s="64">
        <v>69</v>
      </c>
      <c r="E8" s="63">
        <v>415</v>
      </c>
      <c r="F8" s="48">
        <f t="shared" si="1"/>
        <v>17.100000000000001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80</v>
      </c>
      <c r="D9" s="71">
        <v>92</v>
      </c>
      <c r="E9" s="63">
        <v>172</v>
      </c>
      <c r="F9" s="48">
        <f t="shared" si="1"/>
        <v>7.1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35</v>
      </c>
      <c r="D10" s="64">
        <v>117</v>
      </c>
      <c r="E10" s="63">
        <v>152</v>
      </c>
      <c r="F10" s="48">
        <f t="shared" si="1"/>
        <v>6.3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39</v>
      </c>
      <c r="D11" s="64">
        <v>58</v>
      </c>
      <c r="E11" s="63">
        <v>97</v>
      </c>
      <c r="F11" s="48">
        <f t="shared" si="1"/>
        <v>4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39</v>
      </c>
      <c r="D12" s="64">
        <v>10</v>
      </c>
      <c r="E12" s="63">
        <v>49</v>
      </c>
      <c r="F12" s="48">
        <f t="shared" si="1"/>
        <v>2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5</v>
      </c>
      <c r="C13" s="65">
        <v>17</v>
      </c>
      <c r="D13" s="64">
        <v>9</v>
      </c>
      <c r="E13" s="63">
        <v>26</v>
      </c>
      <c r="F13" s="48">
        <f t="shared" si="1"/>
        <v>1.0999999999999999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27</v>
      </c>
      <c r="C14" s="65">
        <v>15</v>
      </c>
      <c r="D14" s="64">
        <v>8</v>
      </c>
      <c r="E14" s="63">
        <v>23</v>
      </c>
      <c r="F14" s="48">
        <f t="shared" si="1"/>
        <v>0.89999999999999991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24</v>
      </c>
      <c r="C15" s="65">
        <v>15</v>
      </c>
      <c r="D15" s="64">
        <v>6</v>
      </c>
      <c r="E15" s="63">
        <v>21</v>
      </c>
      <c r="F15" s="48">
        <f t="shared" si="1"/>
        <v>0.89999999999999991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4</v>
      </c>
      <c r="C16" s="65">
        <v>13</v>
      </c>
      <c r="D16" s="64">
        <v>5</v>
      </c>
      <c r="E16" s="63">
        <v>18</v>
      </c>
      <c r="F16" s="48">
        <f t="shared" si="1"/>
        <v>0.70000000000000007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34</v>
      </c>
      <c r="C17" s="64">
        <v>15</v>
      </c>
      <c r="D17" s="64">
        <v>2</v>
      </c>
      <c r="E17" s="63">
        <v>17</v>
      </c>
      <c r="F17" s="48">
        <f t="shared" si="1"/>
        <v>0.70000000000000007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x14ac:dyDescent="0.15">
      <c r="A18" s="54">
        <f t="shared" si="2"/>
        <v>13</v>
      </c>
      <c r="B18" s="66" t="s">
        <v>2</v>
      </c>
      <c r="C18" s="65">
        <v>12</v>
      </c>
      <c r="D18" s="64">
        <v>3</v>
      </c>
      <c r="E18" s="63">
        <v>15</v>
      </c>
      <c r="F18" s="48">
        <f t="shared" si="1"/>
        <v>0.6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608</v>
      </c>
      <c r="K18" s="20">
        <f t="shared" si="3"/>
        <v>180</v>
      </c>
      <c r="L18" s="20">
        <f t="shared" ref="L18:L26" si="4">J18+K18</f>
        <v>788</v>
      </c>
      <c r="M18" s="59">
        <f t="shared" ref="M18:M28" si="5">ROUND(L18/$E$58,3)*100</f>
        <v>32.4</v>
      </c>
      <c r="N18" s="22"/>
      <c r="O18" s="17"/>
      <c r="P18" s="7"/>
    </row>
    <row r="19" spans="1:19" ht="20.100000000000001" customHeight="1" x14ac:dyDescent="0.15">
      <c r="A19" s="54">
        <f t="shared" si="2"/>
        <v>14</v>
      </c>
      <c r="B19" s="66" t="s">
        <v>37</v>
      </c>
      <c r="C19" s="65">
        <v>10</v>
      </c>
      <c r="D19" s="64">
        <v>3</v>
      </c>
      <c r="E19" s="63">
        <v>13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277</v>
      </c>
      <c r="K19" s="20">
        <f t="shared" si="3"/>
        <v>206</v>
      </c>
      <c r="L19" s="20">
        <f t="shared" si="4"/>
        <v>483</v>
      </c>
      <c r="M19" s="21">
        <f t="shared" si="5"/>
        <v>19.900000000000002</v>
      </c>
      <c r="N19" s="22"/>
      <c r="O19" s="7"/>
      <c r="P19" s="4"/>
      <c r="Q19" s="32"/>
      <c r="R19" s="33"/>
      <c r="S19" s="33"/>
    </row>
    <row r="20" spans="1:19" ht="20.100000000000001" customHeight="1" x14ac:dyDescent="0.15">
      <c r="A20" s="54">
        <f t="shared" si="2"/>
        <v>15</v>
      </c>
      <c r="B20" s="66" t="s">
        <v>31</v>
      </c>
      <c r="C20" s="65">
        <v>11</v>
      </c>
      <c r="D20" s="64">
        <v>1</v>
      </c>
      <c r="E20" s="63">
        <v>12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3"/>
        <v>346</v>
      </c>
      <c r="K20" s="20">
        <f t="shared" si="3"/>
        <v>69</v>
      </c>
      <c r="L20" s="20">
        <f>J20+K20</f>
        <v>415</v>
      </c>
      <c r="M20" s="60">
        <f t="shared" si="5"/>
        <v>17.100000000000001</v>
      </c>
      <c r="N20" s="22"/>
      <c r="O20" s="7"/>
      <c r="P20" s="7"/>
    </row>
    <row r="21" spans="1:19" ht="20.100000000000001" customHeight="1" x14ac:dyDescent="0.15">
      <c r="A21" s="54">
        <f t="shared" si="2"/>
        <v>16</v>
      </c>
      <c r="B21" s="66" t="s">
        <v>41</v>
      </c>
      <c r="C21" s="65">
        <v>10</v>
      </c>
      <c r="D21" s="64">
        <v>1</v>
      </c>
      <c r="E21" s="63">
        <v>11</v>
      </c>
      <c r="F21" s="48">
        <f t="shared" si="1"/>
        <v>0.5</v>
      </c>
      <c r="G21" s="36"/>
      <c r="H21" s="56">
        <v>4</v>
      </c>
      <c r="I21" s="19" t="str">
        <f t="shared" si="3"/>
        <v>韓国</v>
      </c>
      <c r="J21" s="20">
        <f t="shared" si="3"/>
        <v>80</v>
      </c>
      <c r="K21" s="20">
        <f t="shared" si="3"/>
        <v>92</v>
      </c>
      <c r="L21" s="20">
        <f t="shared" si="4"/>
        <v>172</v>
      </c>
      <c r="M21" s="60">
        <f t="shared" si="5"/>
        <v>7.1</v>
      </c>
      <c r="N21" s="22"/>
      <c r="O21" s="7"/>
      <c r="P21" s="7"/>
    </row>
    <row r="22" spans="1:19" ht="20.100000000000001" customHeight="1" x14ac:dyDescent="0.15">
      <c r="A22" s="54">
        <f t="shared" si="2"/>
        <v>17</v>
      </c>
      <c r="B22" s="66" t="s">
        <v>30</v>
      </c>
      <c r="C22" s="65">
        <v>6</v>
      </c>
      <c r="D22" s="64">
        <v>4</v>
      </c>
      <c r="E22" s="63">
        <v>10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35</v>
      </c>
      <c r="K22" s="20">
        <f t="shared" si="3"/>
        <v>117</v>
      </c>
      <c r="L22" s="20">
        <f>J22+K22</f>
        <v>152</v>
      </c>
      <c r="M22" s="21">
        <f t="shared" si="5"/>
        <v>6.3</v>
      </c>
      <c r="O22" s="7"/>
      <c r="P22" s="7"/>
    </row>
    <row r="23" spans="1:19" ht="20.100000000000001" customHeight="1" x14ac:dyDescent="0.15">
      <c r="A23" s="54">
        <f t="shared" si="2"/>
        <v>17</v>
      </c>
      <c r="B23" s="66" t="s">
        <v>39</v>
      </c>
      <c r="C23" s="65">
        <v>10</v>
      </c>
      <c r="D23" s="64">
        <v>0</v>
      </c>
      <c r="E23" s="63">
        <v>10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3"/>
        <v>39</v>
      </c>
      <c r="K23" s="20">
        <f t="shared" si="3"/>
        <v>58</v>
      </c>
      <c r="L23" s="20">
        <f t="shared" si="4"/>
        <v>97</v>
      </c>
      <c r="M23" s="25">
        <f t="shared" si="5"/>
        <v>4</v>
      </c>
      <c r="O23" s="7"/>
      <c r="P23" s="7"/>
    </row>
    <row r="24" spans="1:19" ht="20.100000000000001" customHeight="1" x14ac:dyDescent="0.15">
      <c r="A24" s="54">
        <f t="shared" si="2"/>
        <v>19</v>
      </c>
      <c r="B24" s="66" t="s">
        <v>55</v>
      </c>
      <c r="C24" s="65">
        <v>5</v>
      </c>
      <c r="D24" s="64">
        <v>3</v>
      </c>
      <c r="E24" s="63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39</v>
      </c>
      <c r="K24" s="20">
        <f t="shared" si="3"/>
        <v>10</v>
      </c>
      <c r="L24" s="20">
        <f t="shared" si="4"/>
        <v>49</v>
      </c>
      <c r="M24" s="60">
        <f t="shared" si="5"/>
        <v>2</v>
      </c>
      <c r="O24" s="7"/>
      <c r="P24" s="7"/>
    </row>
    <row r="25" spans="1:19" ht="20.100000000000001" customHeight="1" x14ac:dyDescent="0.15">
      <c r="A25" s="54">
        <f t="shared" si="2"/>
        <v>19</v>
      </c>
      <c r="B25" s="66" t="s">
        <v>8</v>
      </c>
      <c r="C25" s="65">
        <v>5</v>
      </c>
      <c r="D25" s="64">
        <v>3</v>
      </c>
      <c r="E25" s="63">
        <v>8</v>
      </c>
      <c r="F25" s="48">
        <f t="shared" si="1"/>
        <v>0.3</v>
      </c>
      <c r="G25" s="36"/>
      <c r="H25" s="56">
        <v>8</v>
      </c>
      <c r="I25" s="19" t="str">
        <f t="shared" si="3"/>
        <v>ブラジル</v>
      </c>
      <c r="J25" s="20">
        <f t="shared" si="3"/>
        <v>17</v>
      </c>
      <c r="K25" s="20">
        <f t="shared" si="3"/>
        <v>9</v>
      </c>
      <c r="L25" s="20">
        <f t="shared" si="4"/>
        <v>26</v>
      </c>
      <c r="M25" s="60">
        <f t="shared" si="5"/>
        <v>1.0999999999999999</v>
      </c>
      <c r="O25" s="7"/>
      <c r="P25" s="7"/>
    </row>
    <row r="26" spans="1:19" ht="20.100000000000001" customHeight="1" x14ac:dyDescent="0.15">
      <c r="A26" s="54">
        <f t="shared" si="2"/>
        <v>21</v>
      </c>
      <c r="B26" s="66" t="s">
        <v>3</v>
      </c>
      <c r="C26" s="65">
        <v>6</v>
      </c>
      <c r="D26" s="64">
        <v>1</v>
      </c>
      <c r="E26" s="63">
        <v>7</v>
      </c>
      <c r="F26" s="48">
        <f t="shared" si="1"/>
        <v>0.3</v>
      </c>
      <c r="G26" s="36"/>
      <c r="H26" s="57"/>
      <c r="I26" s="19" t="str">
        <f t="shared" si="3"/>
        <v>アフガニスタン</v>
      </c>
      <c r="J26" s="20">
        <f t="shared" si="3"/>
        <v>15</v>
      </c>
      <c r="K26" s="20">
        <f t="shared" si="3"/>
        <v>8</v>
      </c>
      <c r="L26" s="20">
        <f t="shared" si="4"/>
        <v>23</v>
      </c>
      <c r="M26" s="25">
        <f t="shared" si="5"/>
        <v>0.89999999999999991</v>
      </c>
      <c r="O26" s="7"/>
      <c r="P26" s="7"/>
    </row>
    <row r="27" spans="1:19" ht="20.100000000000001" customHeight="1" x14ac:dyDescent="0.15">
      <c r="A27" s="54">
        <f t="shared" si="2"/>
        <v>22</v>
      </c>
      <c r="B27" s="66" t="s">
        <v>40</v>
      </c>
      <c r="C27" s="65">
        <v>5</v>
      </c>
      <c r="D27" s="64">
        <v>1</v>
      </c>
      <c r="E27" s="63">
        <v>6</v>
      </c>
      <c r="F27" s="48">
        <f t="shared" si="1"/>
        <v>0.2</v>
      </c>
      <c r="G27" s="36"/>
      <c r="H27" s="53"/>
      <c r="I27" s="43" t="s">
        <v>28</v>
      </c>
      <c r="J27" s="44">
        <f>C58-SUM(J18:J26)</f>
        <v>165</v>
      </c>
      <c r="K27" s="44">
        <f>D58-SUM(K18:K26)</f>
        <v>59</v>
      </c>
      <c r="L27" s="42">
        <f>SUM(J27:K27)</f>
        <v>224</v>
      </c>
      <c r="M27" s="58">
        <f t="shared" si="5"/>
        <v>9.1999999999999993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53</v>
      </c>
      <c r="C28" s="65">
        <v>3</v>
      </c>
      <c r="D28" s="64">
        <v>3</v>
      </c>
      <c r="E28" s="63">
        <v>6</v>
      </c>
      <c r="F28" s="48">
        <f t="shared" si="1"/>
        <v>0.2</v>
      </c>
      <c r="G28" s="52"/>
      <c r="H28" s="26"/>
      <c r="J28" s="29">
        <f>SUM(J18:J27)</f>
        <v>1621</v>
      </c>
      <c r="K28" s="29">
        <f>SUM(K18:K27)</f>
        <v>808</v>
      </c>
      <c r="L28" s="61">
        <f>SUM(L18:L27)</f>
        <v>2429</v>
      </c>
      <c r="M28" s="62">
        <f t="shared" si="5"/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24</v>
      </c>
      <c r="B29" s="66" t="s">
        <v>61</v>
      </c>
      <c r="C29" s="65">
        <v>3</v>
      </c>
      <c r="D29" s="64">
        <v>2</v>
      </c>
      <c r="E29" s="63">
        <v>5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25</v>
      </c>
      <c r="B30" s="66" t="s">
        <v>42</v>
      </c>
      <c r="C30" s="65">
        <v>4</v>
      </c>
      <c r="D30" s="64">
        <v>0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25</v>
      </c>
      <c r="B31" s="66" t="s">
        <v>49</v>
      </c>
      <c r="C31" s="65">
        <v>2</v>
      </c>
      <c r="D31" s="64">
        <v>2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25</v>
      </c>
      <c r="B32" s="66" t="s">
        <v>7</v>
      </c>
      <c r="C32" s="65">
        <v>3</v>
      </c>
      <c r="D32" s="64">
        <v>1</v>
      </c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25</v>
      </c>
      <c r="B33" s="66" t="s">
        <v>32</v>
      </c>
      <c r="C33" s="65">
        <v>2</v>
      </c>
      <c r="D33" s="64">
        <v>2</v>
      </c>
      <c r="E33" s="63">
        <v>4</v>
      </c>
      <c r="F33" s="48">
        <f t="shared" si="1"/>
        <v>0.2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29</v>
      </c>
      <c r="B34" s="66" t="s">
        <v>23</v>
      </c>
      <c r="C34" s="64">
        <v>0</v>
      </c>
      <c r="D34" s="64">
        <v>3</v>
      </c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29</v>
      </c>
      <c r="B35" s="66" t="s">
        <v>44</v>
      </c>
      <c r="C35" s="65">
        <v>3</v>
      </c>
      <c r="D35" s="64">
        <v>0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29</v>
      </c>
      <c r="B36" s="66" t="s">
        <v>33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29</v>
      </c>
      <c r="B37" s="66" t="s">
        <v>57</v>
      </c>
      <c r="C37" s="65">
        <v>2</v>
      </c>
      <c r="D37" s="64">
        <v>1</v>
      </c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29</v>
      </c>
      <c r="B38" s="66" t="s">
        <v>6</v>
      </c>
      <c r="C38" s="65">
        <v>1</v>
      </c>
      <c r="D38" s="64">
        <v>2</v>
      </c>
      <c r="E38" s="63">
        <v>3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34</v>
      </c>
      <c r="B39" s="66" t="s">
        <v>70</v>
      </c>
      <c r="C39" s="65">
        <v>2</v>
      </c>
      <c r="D39" s="64">
        <v>0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48</v>
      </c>
      <c r="C40" s="65">
        <v>2</v>
      </c>
      <c r="D40" s="64">
        <v>0</v>
      </c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10</v>
      </c>
      <c r="C41" s="65">
        <v>1</v>
      </c>
      <c r="D41" s="64">
        <v>1</v>
      </c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47</v>
      </c>
      <c r="C42" s="65">
        <v>2</v>
      </c>
      <c r="D42" s="64">
        <v>0</v>
      </c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46</v>
      </c>
      <c r="C43" s="65">
        <v>2</v>
      </c>
      <c r="D43" s="64">
        <v>0</v>
      </c>
      <c r="E43" s="63">
        <v>2</v>
      </c>
      <c r="F43" s="48">
        <f t="shared" si="1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9</v>
      </c>
      <c r="C44" s="64">
        <v>0</v>
      </c>
      <c r="D44" s="64">
        <v>2</v>
      </c>
      <c r="E44" s="63">
        <v>2</v>
      </c>
      <c r="F44" s="48">
        <f t="shared" si="1"/>
        <v>0.1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50</v>
      </c>
      <c r="C45" s="65">
        <v>1</v>
      </c>
      <c r="D45" s="64">
        <v>1</v>
      </c>
      <c r="E45" s="63">
        <v>2</v>
      </c>
      <c r="F45" s="48">
        <f t="shared" si="1"/>
        <v>0.1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62</v>
      </c>
      <c r="C46" s="65">
        <v>1</v>
      </c>
      <c r="D46" s="64">
        <v>0</v>
      </c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36</v>
      </c>
      <c r="C47" s="64">
        <v>0</v>
      </c>
      <c r="D47" s="64">
        <v>1</v>
      </c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56</v>
      </c>
      <c r="C48" s="65">
        <v>1</v>
      </c>
      <c r="D48" s="64">
        <v>0</v>
      </c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35</v>
      </c>
      <c r="C49" s="65">
        <v>1</v>
      </c>
      <c r="D49" s="64">
        <v>0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45</v>
      </c>
      <c r="C50" s="64">
        <v>0</v>
      </c>
      <c r="D50" s="64">
        <v>1</v>
      </c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58</v>
      </c>
      <c r="C51" s="65">
        <v>1</v>
      </c>
      <c r="D51" s="64">
        <v>0</v>
      </c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59</v>
      </c>
      <c r="C52" s="65">
        <v>1</v>
      </c>
      <c r="D52" s="64">
        <v>0</v>
      </c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43</v>
      </c>
      <c r="C53" s="64">
        <v>0</v>
      </c>
      <c r="D53" s="64">
        <v>1</v>
      </c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38</v>
      </c>
      <c r="C54" s="64">
        <v>0</v>
      </c>
      <c r="D54" s="64">
        <v>1</v>
      </c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51</v>
      </c>
      <c r="C55" s="65">
        <v>1</v>
      </c>
      <c r="D55" s="64">
        <v>0</v>
      </c>
      <c r="E55" s="63">
        <v>1</v>
      </c>
      <c r="F55" s="48">
        <f t="shared" si="1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52</v>
      </c>
      <c r="C56" s="65">
        <v>1</v>
      </c>
      <c r="D56" s="64">
        <v>0</v>
      </c>
      <c r="E56" s="63">
        <v>1</v>
      </c>
      <c r="F56" s="48">
        <f t="shared" si="1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63</v>
      </c>
      <c r="C57" s="64">
        <v>0</v>
      </c>
      <c r="D57" s="64">
        <v>1</v>
      </c>
      <c r="E57" s="63">
        <v>1</v>
      </c>
      <c r="F57" s="48">
        <f t="shared" si="1"/>
        <v>0</v>
      </c>
      <c r="G57" s="36"/>
      <c r="H57" s="26"/>
      <c r="I57" s="34" t="s">
        <v>68</v>
      </c>
      <c r="J57" s="32"/>
      <c r="K57" s="32"/>
      <c r="L57" s="32"/>
      <c r="M57" s="32"/>
    </row>
    <row r="58" spans="1:13" ht="15.75" x14ac:dyDescent="0.15">
      <c r="B58" s="66" t="s">
        <v>54</v>
      </c>
      <c r="C58" s="65">
        <v>1621</v>
      </c>
      <c r="D58" s="64">
        <v>808</v>
      </c>
      <c r="E58" s="63">
        <v>2429</v>
      </c>
      <c r="F58" s="48">
        <f>SUM(F6:F57)</f>
        <v>99.499999999999957</v>
      </c>
    </row>
    <row r="59" spans="1:13" ht="15.75" x14ac:dyDescent="0.15">
      <c r="B59" s="23"/>
      <c r="C59" s="35"/>
      <c r="D59" s="35"/>
      <c r="E59" s="17"/>
      <c r="F59" s="36"/>
      <c r="I59" s="39"/>
      <c r="J59" s="39"/>
      <c r="K59" s="39"/>
      <c r="L59" s="39"/>
      <c r="M59" s="39"/>
    </row>
    <row r="60" spans="1:13" ht="15.75" x14ac:dyDescent="0.15">
      <c r="B60" s="37"/>
      <c r="C60" s="35"/>
      <c r="D60" s="35"/>
      <c r="E60" s="17"/>
      <c r="F60" s="36"/>
    </row>
    <row r="61" spans="1:13" ht="15.75" x14ac:dyDescent="0.15">
      <c r="B61" s="37"/>
      <c r="C61" s="35"/>
      <c r="D61" s="35"/>
      <c r="E61" s="35"/>
      <c r="F61" s="38"/>
    </row>
    <row r="62" spans="1:13" x14ac:dyDescent="0.15">
      <c r="C62" s="39"/>
      <c r="D62" s="39"/>
      <c r="E62" s="39"/>
      <c r="F62" s="39"/>
    </row>
    <row r="67" spans="5:11" x14ac:dyDescent="0.15">
      <c r="K67" s="41"/>
    </row>
    <row r="69" spans="5:11" x14ac:dyDescent="0.15">
      <c r="E69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9"/>
  <sheetViews>
    <sheetView view="pageBreakPreview" topLeftCell="B1" zoomScale="85" zoomScaleNormal="85" zoomScaleSheetLayoutView="85" workbookViewId="0">
      <selection activeCell="X8" sqref="X8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71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72">
        <v>597</v>
      </c>
      <c r="D6" s="68">
        <v>183</v>
      </c>
      <c r="E6" s="73">
        <v>780</v>
      </c>
      <c r="F6" s="48">
        <f>ROUND(E6/$E$60,3)*100</f>
        <v>31.6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74">
        <v>293</v>
      </c>
      <c r="D7" s="64">
        <v>215</v>
      </c>
      <c r="E7" s="75">
        <v>508</v>
      </c>
      <c r="F7" s="48">
        <f t="shared" ref="F7:F59" si="1">ROUND(E7/$E$60,3)*100</f>
        <v>20.599999999999998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74">
        <v>360</v>
      </c>
      <c r="D8" s="64">
        <v>74</v>
      </c>
      <c r="E8" s="75">
        <v>434</v>
      </c>
      <c r="F8" s="48">
        <f t="shared" si="1"/>
        <v>17.599999999999998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74">
        <v>80</v>
      </c>
      <c r="D9" s="71">
        <v>90</v>
      </c>
      <c r="E9" s="75">
        <v>170</v>
      </c>
      <c r="F9" s="48">
        <f t="shared" si="1"/>
        <v>6.9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74">
        <v>32</v>
      </c>
      <c r="D10" s="64">
        <v>117</v>
      </c>
      <c r="E10" s="75">
        <v>149</v>
      </c>
      <c r="F10" s="48">
        <f t="shared" si="1"/>
        <v>6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74">
        <v>44</v>
      </c>
      <c r="D11" s="64">
        <v>58</v>
      </c>
      <c r="E11" s="75">
        <v>102</v>
      </c>
      <c r="F11" s="48">
        <f t="shared" si="1"/>
        <v>4.1000000000000005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74">
        <v>39</v>
      </c>
      <c r="D12" s="64">
        <v>10</v>
      </c>
      <c r="E12" s="75">
        <v>49</v>
      </c>
      <c r="F12" s="48">
        <f t="shared" si="1"/>
        <v>2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5</v>
      </c>
      <c r="C13" s="74">
        <v>17</v>
      </c>
      <c r="D13" s="64">
        <v>8</v>
      </c>
      <c r="E13" s="75">
        <v>25</v>
      </c>
      <c r="F13" s="48">
        <f t="shared" si="1"/>
        <v>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27</v>
      </c>
      <c r="C14" s="74">
        <v>15</v>
      </c>
      <c r="D14" s="64">
        <v>8</v>
      </c>
      <c r="E14" s="75">
        <v>23</v>
      </c>
      <c r="F14" s="48">
        <f t="shared" si="1"/>
        <v>0.89999999999999991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24</v>
      </c>
      <c r="C15" s="74">
        <v>15</v>
      </c>
      <c r="D15" s="64">
        <v>6</v>
      </c>
      <c r="E15" s="75">
        <v>21</v>
      </c>
      <c r="F15" s="48">
        <f t="shared" si="1"/>
        <v>0.89999999999999991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4</v>
      </c>
      <c r="C16" s="74">
        <v>13</v>
      </c>
      <c r="D16" s="64">
        <v>4</v>
      </c>
      <c r="E16" s="75">
        <v>17</v>
      </c>
      <c r="F16" s="48">
        <f t="shared" si="1"/>
        <v>0.70000000000000007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34</v>
      </c>
      <c r="C17" s="74">
        <v>14</v>
      </c>
      <c r="D17" s="64">
        <v>2</v>
      </c>
      <c r="E17" s="75">
        <v>16</v>
      </c>
      <c r="F17" s="48">
        <f t="shared" si="1"/>
        <v>0.6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39</v>
      </c>
      <c r="C18" s="74">
        <v>13</v>
      </c>
      <c r="D18" s="64"/>
      <c r="E18" s="75">
        <v>13</v>
      </c>
      <c r="F18" s="48">
        <f t="shared" si="1"/>
        <v>0.5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597</v>
      </c>
      <c r="K18" s="20">
        <f t="shared" si="3"/>
        <v>183</v>
      </c>
      <c r="L18" s="20">
        <f t="shared" ref="L18:L26" si="4">J18+K18</f>
        <v>780</v>
      </c>
      <c r="M18" s="59">
        <f>ROUND(L18/$E$60,3)*100</f>
        <v>31.6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13</v>
      </c>
      <c r="B19" s="66" t="s">
        <v>2</v>
      </c>
      <c r="C19" s="74">
        <v>10</v>
      </c>
      <c r="D19" s="64">
        <v>3</v>
      </c>
      <c r="E19" s="75">
        <v>13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293</v>
      </c>
      <c r="K19" s="20">
        <f t="shared" si="3"/>
        <v>215</v>
      </c>
      <c r="L19" s="20">
        <f t="shared" si="4"/>
        <v>508</v>
      </c>
      <c r="M19" s="59">
        <f t="shared" ref="M19:M27" si="5">ROUND(L19/$E$60,3)*100</f>
        <v>20.599999999999998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13</v>
      </c>
      <c r="B20" s="66" t="s">
        <v>37</v>
      </c>
      <c r="C20" s="74">
        <v>10</v>
      </c>
      <c r="D20" s="64">
        <v>3</v>
      </c>
      <c r="E20" s="75">
        <v>13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3"/>
        <v>360</v>
      </c>
      <c r="K20" s="20">
        <f t="shared" si="3"/>
        <v>74</v>
      </c>
      <c r="L20" s="20">
        <f>J20+K20</f>
        <v>434</v>
      </c>
      <c r="M20" s="59">
        <f t="shared" si="5"/>
        <v>17.599999999999998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16</v>
      </c>
      <c r="B21" s="66" t="s">
        <v>41</v>
      </c>
      <c r="C21" s="74">
        <v>11</v>
      </c>
      <c r="D21" s="64">
        <v>1</v>
      </c>
      <c r="E21" s="75">
        <v>12</v>
      </c>
      <c r="F21" s="48">
        <f t="shared" si="1"/>
        <v>0.5</v>
      </c>
      <c r="G21" s="36"/>
      <c r="H21" s="56">
        <v>4</v>
      </c>
      <c r="I21" s="19" t="str">
        <f t="shared" si="3"/>
        <v>韓国</v>
      </c>
      <c r="J21" s="20">
        <f t="shared" si="3"/>
        <v>80</v>
      </c>
      <c r="K21" s="20">
        <f t="shared" si="3"/>
        <v>90</v>
      </c>
      <c r="L21" s="20">
        <f t="shared" si="4"/>
        <v>170</v>
      </c>
      <c r="M21" s="59">
        <f t="shared" si="5"/>
        <v>6.9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16</v>
      </c>
      <c r="B22" s="66" t="s">
        <v>31</v>
      </c>
      <c r="C22" s="74">
        <v>11</v>
      </c>
      <c r="D22" s="64">
        <v>1</v>
      </c>
      <c r="E22" s="75">
        <v>12</v>
      </c>
      <c r="F22" s="48">
        <f t="shared" si="1"/>
        <v>0.5</v>
      </c>
      <c r="G22" s="36"/>
      <c r="H22" s="56">
        <v>5</v>
      </c>
      <c r="I22" s="19" t="str">
        <f t="shared" si="3"/>
        <v>フィリピン</v>
      </c>
      <c r="J22" s="20">
        <f t="shared" si="3"/>
        <v>32</v>
      </c>
      <c r="K22" s="20">
        <f t="shared" si="3"/>
        <v>117</v>
      </c>
      <c r="L22" s="20">
        <f>J22+K22</f>
        <v>149</v>
      </c>
      <c r="M22" s="59">
        <f t="shared" si="5"/>
        <v>6</v>
      </c>
      <c r="O22" s="7"/>
      <c r="P22" s="7"/>
    </row>
    <row r="23" spans="1:19" ht="20.100000000000001" customHeight="1" thickTop="1" thickBot="1" x14ac:dyDescent="0.2">
      <c r="A23" s="54">
        <f t="shared" si="2"/>
        <v>18</v>
      </c>
      <c r="B23" s="66" t="s">
        <v>30</v>
      </c>
      <c r="C23" s="74">
        <v>7</v>
      </c>
      <c r="D23" s="64">
        <v>4</v>
      </c>
      <c r="E23" s="75">
        <v>11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3"/>
        <v>44</v>
      </c>
      <c r="K23" s="20">
        <f t="shared" si="3"/>
        <v>58</v>
      </c>
      <c r="L23" s="20">
        <f t="shared" si="4"/>
        <v>102</v>
      </c>
      <c r="M23" s="59">
        <f t="shared" si="5"/>
        <v>4.1000000000000005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8</v>
      </c>
      <c r="C24" s="74">
        <v>5</v>
      </c>
      <c r="D24" s="64">
        <v>3</v>
      </c>
      <c r="E24" s="75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39</v>
      </c>
      <c r="K24" s="20">
        <f t="shared" si="3"/>
        <v>10</v>
      </c>
      <c r="L24" s="20">
        <f t="shared" si="4"/>
        <v>49</v>
      </c>
      <c r="M24" s="59">
        <f t="shared" si="5"/>
        <v>2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3</v>
      </c>
      <c r="C25" s="74">
        <v>6</v>
      </c>
      <c r="D25" s="64">
        <v>1</v>
      </c>
      <c r="E25" s="75">
        <v>7</v>
      </c>
      <c r="F25" s="48">
        <f t="shared" si="1"/>
        <v>0.3</v>
      </c>
      <c r="G25" s="36"/>
      <c r="H25" s="56">
        <v>8</v>
      </c>
      <c r="I25" s="19" t="str">
        <f t="shared" si="3"/>
        <v>ブラジル</v>
      </c>
      <c r="J25" s="20">
        <f t="shared" si="3"/>
        <v>17</v>
      </c>
      <c r="K25" s="20">
        <f t="shared" si="3"/>
        <v>8</v>
      </c>
      <c r="L25" s="20">
        <f t="shared" si="4"/>
        <v>25</v>
      </c>
      <c r="M25" s="59">
        <f t="shared" si="5"/>
        <v>1</v>
      </c>
      <c r="O25" s="7"/>
      <c r="P25" s="7"/>
    </row>
    <row r="26" spans="1:19" ht="20.100000000000001" customHeight="1" thickTop="1" thickBot="1" x14ac:dyDescent="0.2">
      <c r="A26" s="54">
        <f t="shared" si="2"/>
        <v>20</v>
      </c>
      <c r="B26" s="66" t="s">
        <v>55</v>
      </c>
      <c r="C26" s="74">
        <v>4</v>
      </c>
      <c r="D26" s="64">
        <v>3</v>
      </c>
      <c r="E26" s="75">
        <v>7</v>
      </c>
      <c r="F26" s="48">
        <f t="shared" si="1"/>
        <v>0.3</v>
      </c>
      <c r="G26" s="36"/>
      <c r="H26" s="57"/>
      <c r="I26" s="19" t="str">
        <f t="shared" si="3"/>
        <v>アフガニスタン</v>
      </c>
      <c r="J26" s="20">
        <f t="shared" si="3"/>
        <v>15</v>
      </c>
      <c r="K26" s="20">
        <f t="shared" si="3"/>
        <v>8</v>
      </c>
      <c r="L26" s="20">
        <f t="shared" si="4"/>
        <v>23</v>
      </c>
      <c r="M26" s="59">
        <f t="shared" si="5"/>
        <v>0.89999999999999991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40</v>
      </c>
      <c r="C27" s="74">
        <v>5</v>
      </c>
      <c r="D27" s="64">
        <v>1</v>
      </c>
      <c r="E27" s="75">
        <v>6</v>
      </c>
      <c r="F27" s="48">
        <f t="shared" si="1"/>
        <v>0.2</v>
      </c>
      <c r="G27" s="36"/>
      <c r="H27" s="53"/>
      <c r="I27" s="43" t="s">
        <v>28</v>
      </c>
      <c r="J27" s="44">
        <f>C60-SUM(J18:J26)</f>
        <v>167</v>
      </c>
      <c r="K27" s="44">
        <f>D60-SUM(K18:K26)</f>
        <v>62</v>
      </c>
      <c r="L27" s="42">
        <f>SUM(J27:K27)</f>
        <v>229</v>
      </c>
      <c r="M27" s="59">
        <f t="shared" si="5"/>
        <v>9.3000000000000007</v>
      </c>
      <c r="O27" s="7"/>
      <c r="P27" s="7"/>
    </row>
    <row r="28" spans="1:19" ht="20.100000000000001" customHeight="1" x14ac:dyDescent="0.15">
      <c r="A28" s="54">
        <f t="shared" si="2"/>
        <v>23</v>
      </c>
      <c r="B28" s="66" t="s">
        <v>61</v>
      </c>
      <c r="C28" s="74">
        <v>3</v>
      </c>
      <c r="D28" s="64">
        <v>2</v>
      </c>
      <c r="E28" s="75">
        <v>5</v>
      </c>
      <c r="F28" s="48">
        <f t="shared" si="1"/>
        <v>0.2</v>
      </c>
      <c r="G28" s="52"/>
      <c r="H28" s="26"/>
      <c r="J28" s="29">
        <f>SUM(J18:J27)</f>
        <v>1644</v>
      </c>
      <c r="K28" s="29">
        <f>SUM(K18:K27)</f>
        <v>825</v>
      </c>
      <c r="L28" s="61">
        <f>SUM(L18:L27)</f>
        <v>2469</v>
      </c>
      <c r="M28" s="62">
        <f>ROUND(L28/$E$60,3)*100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23</v>
      </c>
      <c r="B29" s="66" t="s">
        <v>53</v>
      </c>
      <c r="C29" s="74">
        <v>2</v>
      </c>
      <c r="D29" s="64">
        <v>3</v>
      </c>
      <c r="E29" s="75">
        <v>5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25</v>
      </c>
      <c r="B30" s="66" t="s">
        <v>23</v>
      </c>
      <c r="C30" s="74"/>
      <c r="D30" s="64">
        <v>4</v>
      </c>
      <c r="E30" s="75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25</v>
      </c>
      <c r="B31" s="66" t="s">
        <v>32</v>
      </c>
      <c r="C31" s="74">
        <v>2</v>
      </c>
      <c r="D31" s="64">
        <v>2</v>
      </c>
      <c r="E31" s="75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25</v>
      </c>
      <c r="B32" s="66" t="s">
        <v>7</v>
      </c>
      <c r="C32" s="74">
        <v>3</v>
      </c>
      <c r="D32" s="64">
        <v>1</v>
      </c>
      <c r="E32" s="75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25</v>
      </c>
      <c r="B33" s="66" t="s">
        <v>49</v>
      </c>
      <c r="C33" s="74">
        <v>2</v>
      </c>
      <c r="D33" s="64">
        <v>2</v>
      </c>
      <c r="E33" s="75">
        <v>4</v>
      </c>
      <c r="F33" s="48">
        <f t="shared" si="1"/>
        <v>0.2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29</v>
      </c>
      <c r="B34" s="66" t="s">
        <v>36</v>
      </c>
      <c r="C34" s="74">
        <v>2</v>
      </c>
      <c r="D34" s="64">
        <v>1</v>
      </c>
      <c r="E34" s="75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29</v>
      </c>
      <c r="B35" s="66" t="s">
        <v>42</v>
      </c>
      <c r="C35" s="74">
        <v>3</v>
      </c>
      <c r="D35" s="64"/>
      <c r="E35" s="75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29</v>
      </c>
      <c r="B36" s="66" t="s">
        <v>33</v>
      </c>
      <c r="C36" s="74">
        <v>2</v>
      </c>
      <c r="D36" s="64">
        <v>1</v>
      </c>
      <c r="E36" s="75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29</v>
      </c>
      <c r="B37" s="66" t="s">
        <v>44</v>
      </c>
      <c r="C37" s="74">
        <v>3</v>
      </c>
      <c r="D37" s="64"/>
      <c r="E37" s="75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29</v>
      </c>
      <c r="B38" s="66" t="s">
        <v>72</v>
      </c>
      <c r="C38" s="74">
        <v>2</v>
      </c>
      <c r="D38" s="64">
        <v>1</v>
      </c>
      <c r="E38" s="75">
        <v>3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29</v>
      </c>
      <c r="B39" s="66" t="s">
        <v>57</v>
      </c>
      <c r="C39" s="74">
        <v>2</v>
      </c>
      <c r="D39" s="64">
        <v>1</v>
      </c>
      <c r="E39" s="75">
        <v>3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6</v>
      </c>
      <c r="C40" s="74">
        <v>1</v>
      </c>
      <c r="D40" s="64">
        <v>2</v>
      </c>
      <c r="E40" s="75">
        <v>3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48</v>
      </c>
      <c r="C41" s="74">
        <v>2</v>
      </c>
      <c r="D41" s="64"/>
      <c r="E41" s="75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50</v>
      </c>
      <c r="C42" s="74">
        <v>1</v>
      </c>
      <c r="D42" s="64">
        <v>1</v>
      </c>
      <c r="E42" s="75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47</v>
      </c>
      <c r="C43" s="74">
        <v>2</v>
      </c>
      <c r="D43" s="64"/>
      <c r="E43" s="75">
        <v>2</v>
      </c>
      <c r="F43" s="48">
        <f t="shared" si="1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62</v>
      </c>
      <c r="C44" s="74">
        <v>1</v>
      </c>
      <c r="D44" s="64">
        <v>1</v>
      </c>
      <c r="E44" s="75">
        <v>2</v>
      </c>
      <c r="F44" s="48">
        <f t="shared" si="1"/>
        <v>0.1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46</v>
      </c>
      <c r="C45" s="74">
        <v>2</v>
      </c>
      <c r="D45" s="64"/>
      <c r="E45" s="75">
        <v>2</v>
      </c>
      <c r="F45" s="48">
        <f t="shared" si="1"/>
        <v>0.1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10</v>
      </c>
      <c r="C46" s="74">
        <v>1</v>
      </c>
      <c r="D46" s="64">
        <v>1</v>
      </c>
      <c r="E46" s="75">
        <v>2</v>
      </c>
      <c r="F46" s="48">
        <f t="shared" si="1"/>
        <v>0.1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9</v>
      </c>
      <c r="C47" s="74"/>
      <c r="D47" s="64">
        <v>2</v>
      </c>
      <c r="E47" s="75">
        <v>2</v>
      </c>
      <c r="F47" s="48">
        <f t="shared" si="1"/>
        <v>0.1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51</v>
      </c>
      <c r="C48" s="74">
        <v>1</v>
      </c>
      <c r="D48" s="64"/>
      <c r="E48" s="75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59</v>
      </c>
      <c r="C49" s="74">
        <v>1</v>
      </c>
      <c r="D49" s="64"/>
      <c r="E49" s="75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52</v>
      </c>
      <c r="C50" s="74">
        <v>1</v>
      </c>
      <c r="D50" s="64"/>
      <c r="E50" s="75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35</v>
      </c>
      <c r="C51" s="74">
        <v>1</v>
      </c>
      <c r="D51" s="64"/>
      <c r="E51" s="75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38</v>
      </c>
      <c r="C52" s="74"/>
      <c r="D52" s="64">
        <v>1</v>
      </c>
      <c r="E52" s="75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45</v>
      </c>
      <c r="C53" s="74"/>
      <c r="D53" s="64">
        <v>1</v>
      </c>
      <c r="E53" s="75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43</v>
      </c>
      <c r="C54" s="74"/>
      <c r="D54" s="64">
        <v>1</v>
      </c>
      <c r="E54" s="75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56</v>
      </c>
      <c r="C55" s="74">
        <v>1</v>
      </c>
      <c r="D55" s="64"/>
      <c r="E55" s="75">
        <v>1</v>
      </c>
      <c r="F55" s="48">
        <f t="shared" si="1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73</v>
      </c>
      <c r="C56" s="74">
        <v>1</v>
      </c>
      <c r="D56" s="64"/>
      <c r="E56" s="75">
        <v>1</v>
      </c>
      <c r="F56" s="48">
        <f t="shared" si="1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63</v>
      </c>
      <c r="C57" s="74"/>
      <c r="D57" s="64">
        <v>1</v>
      </c>
      <c r="E57" s="75">
        <v>1</v>
      </c>
      <c r="F57" s="48">
        <f t="shared" si="1"/>
        <v>0</v>
      </c>
      <c r="G57" s="36"/>
      <c r="H57" s="26"/>
      <c r="I57" s="34" t="s">
        <v>68</v>
      </c>
      <c r="J57" s="32"/>
      <c r="K57" s="32"/>
      <c r="L57" s="32"/>
      <c r="M57" s="32"/>
    </row>
    <row r="58" spans="1:13" ht="15.75" x14ac:dyDescent="0.15">
      <c r="B58" s="66" t="s">
        <v>74</v>
      </c>
      <c r="C58" s="74"/>
      <c r="D58" s="64">
        <v>1</v>
      </c>
      <c r="E58" s="75">
        <v>1</v>
      </c>
      <c r="F58" s="48">
        <f t="shared" si="1"/>
        <v>0</v>
      </c>
    </row>
    <row r="59" spans="1:13" ht="15.75" x14ac:dyDescent="0.15">
      <c r="B59" s="23" t="s">
        <v>58</v>
      </c>
      <c r="C59" s="76">
        <v>1</v>
      </c>
      <c r="D59" s="35"/>
      <c r="E59" s="77">
        <v>1</v>
      </c>
      <c r="F59" s="48">
        <f t="shared" si="1"/>
        <v>0</v>
      </c>
      <c r="I59" s="39"/>
      <c r="J59" s="39"/>
      <c r="K59" s="39"/>
      <c r="L59" s="39"/>
      <c r="M59" s="39"/>
    </row>
    <row r="60" spans="1:13" ht="15.75" x14ac:dyDescent="0.15">
      <c r="B60" s="78" t="s">
        <v>54</v>
      </c>
      <c r="C60" s="79">
        <v>1644</v>
      </c>
      <c r="D60" s="80">
        <v>825</v>
      </c>
      <c r="E60" s="81">
        <v>2469</v>
      </c>
      <c r="F60" s="48">
        <f>SUM(F6:F59)</f>
        <v>99.499999999999943</v>
      </c>
    </row>
    <row r="61" spans="1:13" ht="15.75" x14ac:dyDescent="0.15">
      <c r="B61" s="37"/>
      <c r="C61" s="35"/>
      <c r="D61" s="35"/>
      <c r="E61" s="35"/>
      <c r="F61" s="38"/>
    </row>
    <row r="62" spans="1:13" x14ac:dyDescent="0.15">
      <c r="C62" s="39"/>
      <c r="D62" s="39"/>
      <c r="E62" s="39"/>
      <c r="F62" s="39"/>
    </row>
    <row r="67" spans="5:11" x14ac:dyDescent="0.15">
      <c r="K67" s="41"/>
    </row>
    <row r="69" spans="5:11" x14ac:dyDescent="0.15">
      <c r="E69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7"/>
  <sheetViews>
    <sheetView view="pageBreakPreview" topLeftCell="B1" zoomScale="85" zoomScaleNormal="85" zoomScaleSheetLayoutView="85" workbookViewId="0">
      <selection activeCell="J25" sqref="J2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75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586</v>
      </c>
      <c r="D6" s="68">
        <v>188</v>
      </c>
      <c r="E6" s="67">
        <v>774</v>
      </c>
      <c r="F6" s="48">
        <f t="shared" ref="F6:F57" si="1">ROUND(E6/$E$58,3)*100</f>
        <v>31.3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293</v>
      </c>
      <c r="D7" s="64">
        <v>204</v>
      </c>
      <c r="E7" s="63">
        <v>497</v>
      </c>
      <c r="F7" s="48">
        <f t="shared" si="1"/>
        <v>20.100000000000001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389</v>
      </c>
      <c r="D8" s="64">
        <v>73</v>
      </c>
      <c r="E8" s="63">
        <v>462</v>
      </c>
      <c r="F8" s="48">
        <f t="shared" si="1"/>
        <v>18.7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79</v>
      </c>
      <c r="D9" s="64">
        <v>90</v>
      </c>
      <c r="E9" s="63">
        <v>169</v>
      </c>
      <c r="F9" s="48">
        <f t="shared" si="1"/>
        <v>6.8000000000000007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33</v>
      </c>
      <c r="D10" s="64">
        <v>117</v>
      </c>
      <c r="E10" s="63">
        <v>150</v>
      </c>
      <c r="F10" s="48">
        <f t="shared" si="1"/>
        <v>6.1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47</v>
      </c>
      <c r="D11" s="64">
        <v>59</v>
      </c>
      <c r="E11" s="63">
        <v>106</v>
      </c>
      <c r="F11" s="48">
        <f t="shared" si="1"/>
        <v>4.3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42</v>
      </c>
      <c r="D12" s="64">
        <v>12</v>
      </c>
      <c r="E12" s="63">
        <v>54</v>
      </c>
      <c r="F12" s="48">
        <f t="shared" si="1"/>
        <v>2.1999999999999997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14</v>
      </c>
      <c r="D13" s="64">
        <v>8</v>
      </c>
      <c r="E13" s="63">
        <v>22</v>
      </c>
      <c r="F13" s="48">
        <f t="shared" si="1"/>
        <v>0.89999999999999991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15</v>
      </c>
      <c r="D14" s="64">
        <v>6</v>
      </c>
      <c r="E14" s="63">
        <v>21</v>
      </c>
      <c r="F14" s="48">
        <f t="shared" si="1"/>
        <v>0.89999999999999991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5</v>
      </c>
      <c r="C15" s="65">
        <v>15</v>
      </c>
      <c r="D15" s="64">
        <v>5</v>
      </c>
      <c r="E15" s="63">
        <v>20</v>
      </c>
      <c r="F15" s="48">
        <f t="shared" si="1"/>
        <v>0.8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34</v>
      </c>
      <c r="C16" s="65">
        <v>14</v>
      </c>
      <c r="D16" s="64">
        <v>2</v>
      </c>
      <c r="E16" s="63">
        <v>16</v>
      </c>
      <c r="F16" s="48">
        <f t="shared" si="1"/>
        <v>0.6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4</v>
      </c>
      <c r="C17" s="65">
        <v>11</v>
      </c>
      <c r="D17" s="64">
        <v>4</v>
      </c>
      <c r="E17" s="63">
        <v>15</v>
      </c>
      <c r="F17" s="48">
        <f t="shared" si="1"/>
        <v>0.6</v>
      </c>
      <c r="G17" s="36"/>
      <c r="H17" s="55" t="s">
        <v>76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77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2</v>
      </c>
      <c r="C18" s="65">
        <v>10</v>
      </c>
      <c r="D18" s="64">
        <v>3</v>
      </c>
      <c r="E18" s="63">
        <v>13</v>
      </c>
      <c r="F18" s="48">
        <f t="shared" si="1"/>
        <v>0.5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586</v>
      </c>
      <c r="K18" s="20">
        <f t="shared" si="3"/>
        <v>188</v>
      </c>
      <c r="L18" s="20">
        <f t="shared" ref="L18:L26" si="4">J18+K18</f>
        <v>774</v>
      </c>
      <c r="M18" s="59">
        <f>ROUND(L18/$E$58,3)*100</f>
        <v>31.3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13</v>
      </c>
      <c r="B19" s="66" t="s">
        <v>37</v>
      </c>
      <c r="C19" s="65">
        <v>10</v>
      </c>
      <c r="D19" s="64">
        <v>3</v>
      </c>
      <c r="E19" s="63">
        <v>13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293</v>
      </c>
      <c r="K19" s="20">
        <f t="shared" si="3"/>
        <v>204</v>
      </c>
      <c r="L19" s="20">
        <f t="shared" si="4"/>
        <v>497</v>
      </c>
      <c r="M19" s="59">
        <f t="shared" ref="M19:M27" si="5">ROUND(L19/$E$58,3)*100</f>
        <v>20.100000000000001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15</v>
      </c>
      <c r="B20" s="66" t="s">
        <v>39</v>
      </c>
      <c r="C20" s="65">
        <v>12</v>
      </c>
      <c r="D20" s="64"/>
      <c r="E20" s="63">
        <v>12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3"/>
        <v>389</v>
      </c>
      <c r="K20" s="20">
        <f t="shared" si="3"/>
        <v>73</v>
      </c>
      <c r="L20" s="20">
        <f>J20+K20</f>
        <v>462</v>
      </c>
      <c r="M20" s="59">
        <f t="shared" si="5"/>
        <v>18.7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16</v>
      </c>
      <c r="B21" s="66" t="s">
        <v>41</v>
      </c>
      <c r="C21" s="65">
        <v>10</v>
      </c>
      <c r="D21" s="64">
        <v>1</v>
      </c>
      <c r="E21" s="63">
        <v>11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79</v>
      </c>
      <c r="K21" s="20">
        <f t="shared" si="3"/>
        <v>90</v>
      </c>
      <c r="L21" s="20">
        <f t="shared" si="4"/>
        <v>169</v>
      </c>
      <c r="M21" s="59">
        <f>ROUND(L21/$E$58,3)*100</f>
        <v>6.8000000000000007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16</v>
      </c>
      <c r="B22" s="66" t="s">
        <v>30</v>
      </c>
      <c r="C22" s="65">
        <v>7</v>
      </c>
      <c r="D22" s="64">
        <v>4</v>
      </c>
      <c r="E22" s="63">
        <v>11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33</v>
      </c>
      <c r="K22" s="20">
        <f t="shared" si="3"/>
        <v>117</v>
      </c>
      <c r="L22" s="20">
        <f>J22+K22</f>
        <v>150</v>
      </c>
      <c r="M22" s="59">
        <f t="shared" si="5"/>
        <v>6.1</v>
      </c>
      <c r="O22" s="7"/>
      <c r="P22" s="7"/>
    </row>
    <row r="23" spans="1:19" ht="20.100000000000001" customHeight="1" thickTop="1" thickBot="1" x14ac:dyDescent="0.2">
      <c r="A23" s="54">
        <f t="shared" si="2"/>
        <v>16</v>
      </c>
      <c r="B23" s="66" t="s">
        <v>31</v>
      </c>
      <c r="C23" s="65">
        <v>10</v>
      </c>
      <c r="D23" s="64">
        <v>1</v>
      </c>
      <c r="E23" s="63">
        <v>11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3"/>
        <v>47</v>
      </c>
      <c r="K23" s="20">
        <f t="shared" si="3"/>
        <v>59</v>
      </c>
      <c r="L23" s="20">
        <f t="shared" si="4"/>
        <v>106</v>
      </c>
      <c r="M23" s="59">
        <f t="shared" si="5"/>
        <v>4.3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8</v>
      </c>
      <c r="C24" s="65">
        <v>5</v>
      </c>
      <c r="D24" s="64">
        <v>3</v>
      </c>
      <c r="E24" s="63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42</v>
      </c>
      <c r="K24" s="20">
        <f t="shared" si="3"/>
        <v>12</v>
      </c>
      <c r="L24" s="20">
        <f t="shared" si="4"/>
        <v>54</v>
      </c>
      <c r="M24" s="59">
        <f t="shared" si="5"/>
        <v>2.1999999999999997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3</v>
      </c>
      <c r="C25" s="65">
        <v>6</v>
      </c>
      <c r="D25" s="64">
        <v>1</v>
      </c>
      <c r="E25" s="63">
        <v>7</v>
      </c>
      <c r="F25" s="48">
        <f t="shared" si="1"/>
        <v>0.3</v>
      </c>
      <c r="G25" s="36"/>
      <c r="H25" s="56">
        <v>8</v>
      </c>
      <c r="I25" s="19" t="str">
        <f t="shared" si="3"/>
        <v>アフガニスタン</v>
      </c>
      <c r="J25" s="20">
        <f t="shared" si="3"/>
        <v>14</v>
      </c>
      <c r="K25" s="20">
        <f t="shared" si="3"/>
        <v>8</v>
      </c>
      <c r="L25" s="20">
        <f t="shared" si="4"/>
        <v>22</v>
      </c>
      <c r="M25" s="59">
        <f t="shared" si="5"/>
        <v>0.89999999999999991</v>
      </c>
      <c r="O25" s="7"/>
      <c r="P25" s="7"/>
    </row>
    <row r="26" spans="1:19" ht="20.100000000000001" customHeight="1" thickTop="1" thickBot="1" x14ac:dyDescent="0.2">
      <c r="A26" s="54">
        <f t="shared" si="2"/>
        <v>21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3"/>
        <v>15</v>
      </c>
      <c r="K26" s="20">
        <f t="shared" si="3"/>
        <v>6</v>
      </c>
      <c r="L26" s="20">
        <f t="shared" si="4"/>
        <v>21</v>
      </c>
      <c r="M26" s="59">
        <f t="shared" si="5"/>
        <v>0.89999999999999991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61</v>
      </c>
      <c r="C27" s="65">
        <v>3</v>
      </c>
      <c r="D27" s="64">
        <v>2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C58-SUM(J18:J26)</f>
        <v>155</v>
      </c>
      <c r="K27" s="44">
        <f>D58-SUM(K18:K26)</f>
        <v>59</v>
      </c>
      <c r="L27" s="42">
        <f>SUM(J27:K27)</f>
        <v>214</v>
      </c>
      <c r="M27" s="59">
        <f t="shared" si="5"/>
        <v>8.6999999999999993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36</v>
      </c>
      <c r="C28" s="65">
        <v>2</v>
      </c>
      <c r="D28" s="64">
        <v>3</v>
      </c>
      <c r="E28" s="63">
        <v>5</v>
      </c>
      <c r="F28" s="48">
        <f t="shared" si="1"/>
        <v>0.2</v>
      </c>
      <c r="G28" s="52"/>
      <c r="H28" s="26"/>
      <c r="J28" s="29">
        <f>SUM(J18:J27)</f>
        <v>1653</v>
      </c>
      <c r="K28" s="29">
        <f>SUM(K18:K27)</f>
        <v>816</v>
      </c>
      <c r="L28" s="61">
        <f>SUM(L18:L27)</f>
        <v>2469</v>
      </c>
      <c r="M28" s="62">
        <f>ROUND(L28/$E$58,3)*100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24</v>
      </c>
      <c r="B29" s="66" t="s">
        <v>49</v>
      </c>
      <c r="C29" s="65">
        <v>2</v>
      </c>
      <c r="D29" s="64">
        <v>2</v>
      </c>
      <c r="E29" s="63">
        <v>4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24</v>
      </c>
      <c r="B30" s="66" t="s">
        <v>32</v>
      </c>
      <c r="C30" s="65">
        <v>2</v>
      </c>
      <c r="D30" s="64">
        <v>2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24</v>
      </c>
      <c r="B31" s="66" t="s">
        <v>23</v>
      </c>
      <c r="C31" s="65"/>
      <c r="D31" s="64">
        <v>4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24</v>
      </c>
      <c r="B32" s="66" t="s">
        <v>53</v>
      </c>
      <c r="C32" s="65">
        <v>1</v>
      </c>
      <c r="D32" s="64">
        <v>3</v>
      </c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24</v>
      </c>
      <c r="B33" s="66" t="s">
        <v>42</v>
      </c>
      <c r="C33" s="65">
        <v>4</v>
      </c>
      <c r="D33" s="64"/>
      <c r="E33" s="63">
        <v>4</v>
      </c>
      <c r="F33" s="48">
        <f t="shared" si="1"/>
        <v>0.2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24</v>
      </c>
      <c r="B34" s="66" t="s">
        <v>7</v>
      </c>
      <c r="C34" s="65">
        <v>3</v>
      </c>
      <c r="D34" s="64">
        <v>1</v>
      </c>
      <c r="E34" s="63">
        <v>4</v>
      </c>
      <c r="F34" s="48">
        <f t="shared" si="1"/>
        <v>0.2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30</v>
      </c>
      <c r="B35" s="66" t="s">
        <v>33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30</v>
      </c>
      <c r="B36" s="66" t="s">
        <v>57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30</v>
      </c>
      <c r="B37" s="66" t="s">
        <v>44</v>
      </c>
      <c r="C37" s="65">
        <v>3</v>
      </c>
      <c r="D37" s="64"/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30</v>
      </c>
      <c r="B38" s="66" t="s">
        <v>6</v>
      </c>
      <c r="C38" s="65">
        <v>1</v>
      </c>
      <c r="D38" s="64">
        <v>2</v>
      </c>
      <c r="E38" s="63">
        <v>3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34</v>
      </c>
      <c r="B39" s="66" t="s">
        <v>9</v>
      </c>
      <c r="C39" s="65"/>
      <c r="D39" s="64">
        <v>2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10</v>
      </c>
      <c r="C40" s="65">
        <v>1</v>
      </c>
      <c r="D40" s="64">
        <v>1</v>
      </c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46</v>
      </c>
      <c r="C41" s="65">
        <v>2</v>
      </c>
      <c r="D41" s="64"/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50</v>
      </c>
      <c r="C42" s="65">
        <v>1</v>
      </c>
      <c r="D42" s="64">
        <v>1</v>
      </c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62</v>
      </c>
      <c r="C43" s="65">
        <v>1</v>
      </c>
      <c r="D43" s="64">
        <v>1</v>
      </c>
      <c r="E43" s="63">
        <v>2</v>
      </c>
      <c r="F43" s="48">
        <f t="shared" si="1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55</v>
      </c>
      <c r="C44" s="65">
        <v>2</v>
      </c>
      <c r="D44" s="64"/>
      <c r="E44" s="63">
        <v>2</v>
      </c>
      <c r="F44" s="48">
        <f t="shared" si="1"/>
        <v>0.1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52</v>
      </c>
      <c r="C45" s="65">
        <v>1</v>
      </c>
      <c r="D45" s="64"/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58</v>
      </c>
      <c r="C46" s="65">
        <v>1</v>
      </c>
      <c r="D46" s="64"/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48</v>
      </c>
      <c r="C47" s="65">
        <v>1</v>
      </c>
      <c r="D47" s="64"/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73</v>
      </c>
      <c r="C48" s="65">
        <v>1</v>
      </c>
      <c r="D48" s="64"/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43</v>
      </c>
      <c r="C49" s="65"/>
      <c r="D49" s="64">
        <v>1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51</v>
      </c>
      <c r="C50" s="65">
        <v>1</v>
      </c>
      <c r="D50" s="64"/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59</v>
      </c>
      <c r="C51" s="65">
        <v>1</v>
      </c>
      <c r="D51" s="64"/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47</v>
      </c>
      <c r="C52" s="65">
        <v>1</v>
      </c>
      <c r="D52" s="64"/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45</v>
      </c>
      <c r="C53" s="65"/>
      <c r="D53" s="64">
        <v>1</v>
      </c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63</v>
      </c>
      <c r="C54" s="65"/>
      <c r="D54" s="64">
        <v>1</v>
      </c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35</v>
      </c>
      <c r="C55" s="65">
        <v>1</v>
      </c>
      <c r="D55" s="64"/>
      <c r="E55" s="63">
        <v>1</v>
      </c>
      <c r="F55" s="48">
        <f t="shared" si="1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38</v>
      </c>
      <c r="C56" s="65"/>
      <c r="D56" s="64">
        <v>1</v>
      </c>
      <c r="E56" s="63">
        <v>1</v>
      </c>
      <c r="F56" s="48">
        <f t="shared" si="1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74</v>
      </c>
      <c r="C57" s="65"/>
      <c r="D57" s="64">
        <v>1</v>
      </c>
      <c r="E57" s="63">
        <v>1</v>
      </c>
      <c r="F57" s="48">
        <f t="shared" si="1"/>
        <v>0</v>
      </c>
      <c r="G57" s="36"/>
      <c r="H57" s="26"/>
      <c r="I57" s="34" t="s">
        <v>78</v>
      </c>
      <c r="J57" s="32"/>
      <c r="K57" s="32"/>
      <c r="L57" s="32"/>
      <c r="M57" s="32"/>
    </row>
    <row r="58" spans="1:13" ht="15.75" x14ac:dyDescent="0.15">
      <c r="B58" s="82" t="s">
        <v>54</v>
      </c>
      <c r="C58" s="83">
        <v>1653</v>
      </c>
      <c r="D58" s="84">
        <v>816</v>
      </c>
      <c r="E58" s="85">
        <v>2469</v>
      </c>
      <c r="F58" s="48">
        <f>SUM(F6:F57)</f>
        <v>99.399999999999977</v>
      </c>
    </row>
    <row r="59" spans="1:13" ht="15.75" x14ac:dyDescent="0.15">
      <c r="B59" s="37"/>
      <c r="C59" s="35"/>
      <c r="D59" s="35"/>
      <c r="E59" s="35"/>
      <c r="F59" s="38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7"/>
  <sheetViews>
    <sheetView view="pageBreakPreview" topLeftCell="B1" zoomScale="85" zoomScaleNormal="85" zoomScaleSheetLayoutView="85" workbookViewId="0">
      <selection activeCell="J27" sqref="J27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79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573</v>
      </c>
      <c r="D6" s="68">
        <v>189</v>
      </c>
      <c r="E6" s="67">
        <v>762</v>
      </c>
      <c r="F6" s="48">
        <f t="shared" ref="F6:F57" si="1">ROUND(E6/$E$58,3)*100</f>
        <v>30.8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307</v>
      </c>
      <c r="D7" s="64">
        <v>201</v>
      </c>
      <c r="E7" s="63">
        <v>508</v>
      </c>
      <c r="F7" s="48">
        <f t="shared" si="1"/>
        <v>20.599999999999998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405</v>
      </c>
      <c r="D8" s="64">
        <v>72</v>
      </c>
      <c r="E8" s="63">
        <v>477</v>
      </c>
      <c r="F8" s="48">
        <f t="shared" si="1"/>
        <v>19.3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79</v>
      </c>
      <c r="D9" s="64">
        <v>87</v>
      </c>
      <c r="E9" s="63">
        <v>166</v>
      </c>
      <c r="F9" s="48">
        <f t="shared" si="1"/>
        <v>6.7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34</v>
      </c>
      <c r="D10" s="64">
        <v>117</v>
      </c>
      <c r="E10" s="63">
        <v>151</v>
      </c>
      <c r="F10" s="48">
        <f t="shared" si="1"/>
        <v>6.1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47</v>
      </c>
      <c r="D11" s="64">
        <v>59</v>
      </c>
      <c r="E11" s="63">
        <v>106</v>
      </c>
      <c r="F11" s="48">
        <f t="shared" si="1"/>
        <v>4.3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41</v>
      </c>
      <c r="D12" s="64">
        <v>12</v>
      </c>
      <c r="E12" s="63">
        <v>53</v>
      </c>
      <c r="F12" s="48">
        <f t="shared" si="1"/>
        <v>2.1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14</v>
      </c>
      <c r="D13" s="64">
        <v>8</v>
      </c>
      <c r="E13" s="63">
        <v>22</v>
      </c>
      <c r="F13" s="48">
        <f t="shared" si="1"/>
        <v>0.89999999999999991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15</v>
      </c>
      <c r="D14" s="64">
        <v>6</v>
      </c>
      <c r="E14" s="63">
        <v>21</v>
      </c>
      <c r="F14" s="48">
        <f t="shared" si="1"/>
        <v>0.8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39</v>
      </c>
      <c r="C15" s="65">
        <v>16</v>
      </c>
      <c r="D15" s="64"/>
      <c r="E15" s="63">
        <v>16</v>
      </c>
      <c r="F15" s="48">
        <f t="shared" si="1"/>
        <v>0.6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10</v>
      </c>
      <c r="B16" s="66" t="s">
        <v>34</v>
      </c>
      <c r="C16" s="65">
        <v>15</v>
      </c>
      <c r="D16" s="64">
        <v>1</v>
      </c>
      <c r="E16" s="63">
        <v>16</v>
      </c>
      <c r="F16" s="48">
        <f t="shared" si="1"/>
        <v>0.6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10</v>
      </c>
      <c r="B17" s="66" t="s">
        <v>5</v>
      </c>
      <c r="C17" s="65">
        <v>13</v>
      </c>
      <c r="D17" s="64">
        <v>3</v>
      </c>
      <c r="E17" s="63">
        <v>16</v>
      </c>
      <c r="F17" s="48">
        <f t="shared" si="1"/>
        <v>0.6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4</v>
      </c>
      <c r="C18" s="65">
        <v>10</v>
      </c>
      <c r="D18" s="64">
        <v>4</v>
      </c>
      <c r="E18" s="63">
        <v>14</v>
      </c>
      <c r="F18" s="48">
        <f t="shared" si="1"/>
        <v>0.6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573</v>
      </c>
      <c r="K18" s="20">
        <f t="shared" si="3"/>
        <v>189</v>
      </c>
      <c r="L18" s="20">
        <f t="shared" ref="L18:L26" si="4">J18+K18</f>
        <v>762</v>
      </c>
      <c r="M18" s="59">
        <f>ROUND(L18/$E$58,3)*100</f>
        <v>30.8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14</v>
      </c>
      <c r="B19" s="66" t="s">
        <v>2</v>
      </c>
      <c r="C19" s="65">
        <v>9</v>
      </c>
      <c r="D19" s="64">
        <v>3</v>
      </c>
      <c r="E19" s="63">
        <v>12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307</v>
      </c>
      <c r="K19" s="20">
        <f t="shared" si="3"/>
        <v>201</v>
      </c>
      <c r="L19" s="20">
        <f t="shared" si="4"/>
        <v>508</v>
      </c>
      <c r="M19" s="59">
        <f t="shared" ref="M19:M27" si="5">ROUND(L19/$E$58,3)*100</f>
        <v>20.599999999999998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14</v>
      </c>
      <c r="B20" s="66" t="s">
        <v>37</v>
      </c>
      <c r="C20" s="65">
        <v>9</v>
      </c>
      <c r="D20" s="64">
        <v>3</v>
      </c>
      <c r="E20" s="63">
        <v>12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3"/>
        <v>405</v>
      </c>
      <c r="K20" s="20">
        <f t="shared" si="3"/>
        <v>72</v>
      </c>
      <c r="L20" s="20">
        <f>J20+K20</f>
        <v>477</v>
      </c>
      <c r="M20" s="59">
        <f t="shared" si="5"/>
        <v>19.3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16</v>
      </c>
      <c r="B21" s="66" t="s">
        <v>30</v>
      </c>
      <c r="C21" s="65">
        <v>7</v>
      </c>
      <c r="D21" s="64">
        <v>3</v>
      </c>
      <c r="E21" s="63">
        <v>10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79</v>
      </c>
      <c r="K21" s="20">
        <f t="shared" si="3"/>
        <v>87</v>
      </c>
      <c r="L21" s="20">
        <f t="shared" si="4"/>
        <v>166</v>
      </c>
      <c r="M21" s="59">
        <f>ROUND(L21/$E$58,3)*100</f>
        <v>6.7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17</v>
      </c>
      <c r="B22" s="66" t="s">
        <v>31</v>
      </c>
      <c r="C22" s="65">
        <v>8</v>
      </c>
      <c r="D22" s="64">
        <v>1</v>
      </c>
      <c r="E22" s="63">
        <v>9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34</v>
      </c>
      <c r="K22" s="20">
        <f t="shared" si="3"/>
        <v>117</v>
      </c>
      <c r="L22" s="20">
        <f>J22+K22</f>
        <v>151</v>
      </c>
      <c r="M22" s="59">
        <f t="shared" si="5"/>
        <v>6.1</v>
      </c>
      <c r="O22" s="7"/>
      <c r="P22" s="7"/>
    </row>
    <row r="23" spans="1:19" ht="20.100000000000001" customHeight="1" thickTop="1" thickBot="1" x14ac:dyDescent="0.2">
      <c r="A23" s="54">
        <f t="shared" si="2"/>
        <v>17</v>
      </c>
      <c r="B23" s="66" t="s">
        <v>41</v>
      </c>
      <c r="C23" s="65">
        <v>8</v>
      </c>
      <c r="D23" s="64">
        <v>1</v>
      </c>
      <c r="E23" s="63">
        <v>9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3"/>
        <v>47</v>
      </c>
      <c r="K23" s="20">
        <f t="shared" si="3"/>
        <v>59</v>
      </c>
      <c r="L23" s="20">
        <f t="shared" si="4"/>
        <v>106</v>
      </c>
      <c r="M23" s="59">
        <f t="shared" si="5"/>
        <v>4.3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8</v>
      </c>
      <c r="C24" s="65">
        <v>5</v>
      </c>
      <c r="D24" s="64">
        <v>3</v>
      </c>
      <c r="E24" s="63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41</v>
      </c>
      <c r="K24" s="20">
        <f t="shared" si="3"/>
        <v>12</v>
      </c>
      <c r="L24" s="20">
        <f t="shared" si="4"/>
        <v>53</v>
      </c>
      <c r="M24" s="59">
        <f t="shared" si="5"/>
        <v>2.1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3</v>
      </c>
      <c r="C25" s="65">
        <v>6</v>
      </c>
      <c r="D25" s="64">
        <v>1</v>
      </c>
      <c r="E25" s="63">
        <v>7</v>
      </c>
      <c r="F25" s="48">
        <f t="shared" si="1"/>
        <v>0.3</v>
      </c>
      <c r="G25" s="36"/>
      <c r="H25" s="56">
        <v>8</v>
      </c>
      <c r="I25" s="19" t="str">
        <f t="shared" si="3"/>
        <v>アフガニスタン</v>
      </c>
      <c r="J25" s="20">
        <f t="shared" si="3"/>
        <v>14</v>
      </c>
      <c r="K25" s="20">
        <f t="shared" si="3"/>
        <v>8</v>
      </c>
      <c r="L25" s="20">
        <f t="shared" si="4"/>
        <v>22</v>
      </c>
      <c r="M25" s="59">
        <f t="shared" si="5"/>
        <v>0.89999999999999991</v>
      </c>
      <c r="O25" s="7"/>
      <c r="P25" s="7"/>
    </row>
    <row r="26" spans="1:19" ht="20.100000000000001" customHeight="1" thickTop="1" thickBot="1" x14ac:dyDescent="0.2">
      <c r="A26" s="54">
        <f t="shared" si="2"/>
        <v>21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3"/>
        <v>15</v>
      </c>
      <c r="K26" s="20">
        <f t="shared" si="3"/>
        <v>6</v>
      </c>
      <c r="L26" s="20">
        <f t="shared" si="4"/>
        <v>21</v>
      </c>
      <c r="M26" s="59">
        <f t="shared" si="5"/>
        <v>0.8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23</v>
      </c>
      <c r="C27" s="65">
        <v>1</v>
      </c>
      <c r="D27" s="64">
        <v>4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C58-SUM(J18:J26)</f>
        <v>151</v>
      </c>
      <c r="K27" s="44">
        <f>D58-SUM(K18:K26)</f>
        <v>54</v>
      </c>
      <c r="L27" s="42">
        <f>SUM(J27:K27)</f>
        <v>205</v>
      </c>
      <c r="M27" s="59">
        <f t="shared" si="5"/>
        <v>8.3000000000000007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36</v>
      </c>
      <c r="C28" s="65">
        <v>2</v>
      </c>
      <c r="D28" s="64">
        <v>3</v>
      </c>
      <c r="E28" s="63">
        <v>5</v>
      </c>
      <c r="F28" s="48">
        <f t="shared" si="1"/>
        <v>0.2</v>
      </c>
      <c r="G28" s="52"/>
      <c r="H28" s="26"/>
      <c r="J28" s="29">
        <f>SUM(J18:J27)</f>
        <v>1666</v>
      </c>
      <c r="K28" s="29">
        <f>SUM(K18:K27)</f>
        <v>805</v>
      </c>
      <c r="L28" s="61">
        <f>SUM(L18:L27)</f>
        <v>2471</v>
      </c>
      <c r="M28" s="62">
        <f>ROUND(L28/$E$58,3)*100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22</v>
      </c>
      <c r="B29" s="66" t="s">
        <v>61</v>
      </c>
      <c r="C29" s="65">
        <v>3</v>
      </c>
      <c r="D29" s="64">
        <v>2</v>
      </c>
      <c r="E29" s="63">
        <v>5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25</v>
      </c>
      <c r="B30" s="66" t="s">
        <v>32</v>
      </c>
      <c r="C30" s="65">
        <v>2</v>
      </c>
      <c r="D30" s="64">
        <v>2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25</v>
      </c>
      <c r="B31" s="66" t="s">
        <v>49</v>
      </c>
      <c r="C31" s="65">
        <v>2</v>
      </c>
      <c r="D31" s="64">
        <v>2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25</v>
      </c>
      <c r="B32" s="66" t="s">
        <v>42</v>
      </c>
      <c r="C32" s="65">
        <v>4</v>
      </c>
      <c r="D32" s="64"/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25</v>
      </c>
      <c r="B33" s="66" t="s">
        <v>53</v>
      </c>
      <c r="C33" s="65">
        <v>1</v>
      </c>
      <c r="D33" s="64">
        <v>3</v>
      </c>
      <c r="E33" s="63">
        <v>4</v>
      </c>
      <c r="F33" s="48">
        <f t="shared" si="1"/>
        <v>0.2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25</v>
      </c>
      <c r="B34" s="66" t="s">
        <v>7</v>
      </c>
      <c r="C34" s="65">
        <v>3</v>
      </c>
      <c r="D34" s="64">
        <v>1</v>
      </c>
      <c r="E34" s="63">
        <v>4</v>
      </c>
      <c r="F34" s="48">
        <f t="shared" si="1"/>
        <v>0.2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30</v>
      </c>
      <c r="B35" s="66" t="s">
        <v>33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30</v>
      </c>
      <c r="B36" s="66" t="s">
        <v>57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32</v>
      </c>
      <c r="B37" s="66" t="s">
        <v>10</v>
      </c>
      <c r="C37" s="65">
        <v>1</v>
      </c>
      <c r="D37" s="64">
        <v>1</v>
      </c>
      <c r="E37" s="63">
        <v>2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32</v>
      </c>
      <c r="B38" s="66" t="s">
        <v>55</v>
      </c>
      <c r="C38" s="65">
        <v>2</v>
      </c>
      <c r="D38" s="64"/>
      <c r="E38" s="63">
        <v>2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32</v>
      </c>
      <c r="B39" s="66" t="s">
        <v>9</v>
      </c>
      <c r="C39" s="65"/>
      <c r="D39" s="64">
        <v>2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44</v>
      </c>
      <c r="C40" s="65">
        <v>2</v>
      </c>
      <c r="D40" s="64"/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46</v>
      </c>
      <c r="C41" s="65">
        <v>2</v>
      </c>
      <c r="D41" s="64"/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50</v>
      </c>
      <c r="C42" s="65">
        <v>1</v>
      </c>
      <c r="D42" s="64">
        <v>1</v>
      </c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62</v>
      </c>
      <c r="C43" s="65">
        <v>1</v>
      </c>
      <c r="D43" s="64">
        <v>1</v>
      </c>
      <c r="E43" s="63">
        <v>2</v>
      </c>
      <c r="F43" s="48">
        <f t="shared" si="1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6</v>
      </c>
      <c r="C44" s="65">
        <v>1</v>
      </c>
      <c r="D44" s="64">
        <v>1</v>
      </c>
      <c r="E44" s="63">
        <v>2</v>
      </c>
      <c r="F44" s="48">
        <f t="shared" si="1"/>
        <v>0.1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73</v>
      </c>
      <c r="C45" s="65">
        <v>1</v>
      </c>
      <c r="D45" s="64"/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58</v>
      </c>
      <c r="C46" s="65">
        <v>1</v>
      </c>
      <c r="D46" s="64"/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48</v>
      </c>
      <c r="C47" s="65">
        <v>1</v>
      </c>
      <c r="D47" s="64"/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52</v>
      </c>
      <c r="C48" s="65">
        <v>1</v>
      </c>
      <c r="D48" s="64"/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43</v>
      </c>
      <c r="C49" s="65"/>
      <c r="D49" s="64">
        <v>1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63</v>
      </c>
      <c r="C50" s="65"/>
      <c r="D50" s="64">
        <v>1</v>
      </c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59</v>
      </c>
      <c r="C51" s="65">
        <v>1</v>
      </c>
      <c r="D51" s="64"/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47</v>
      </c>
      <c r="C52" s="65">
        <v>1</v>
      </c>
      <c r="D52" s="64"/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45</v>
      </c>
      <c r="C53" s="65"/>
      <c r="D53" s="64">
        <v>1</v>
      </c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51</v>
      </c>
      <c r="C54" s="65">
        <v>1</v>
      </c>
      <c r="D54" s="64"/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35</v>
      </c>
      <c r="C55" s="65">
        <v>1</v>
      </c>
      <c r="D55" s="64"/>
      <c r="E55" s="63">
        <v>1</v>
      </c>
      <c r="F55" s="48">
        <f t="shared" si="1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38</v>
      </c>
      <c r="C56" s="65"/>
      <c r="D56" s="64">
        <v>1</v>
      </c>
      <c r="E56" s="63">
        <v>1</v>
      </c>
      <c r="F56" s="48">
        <f t="shared" si="1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74</v>
      </c>
      <c r="C57" s="65"/>
      <c r="D57" s="64">
        <v>1</v>
      </c>
      <c r="E57" s="63">
        <v>1</v>
      </c>
      <c r="F57" s="48">
        <f t="shared" si="1"/>
        <v>0</v>
      </c>
      <c r="G57" s="36"/>
      <c r="H57" s="26"/>
      <c r="I57" s="34" t="s">
        <v>68</v>
      </c>
      <c r="J57" s="32"/>
      <c r="K57" s="32"/>
      <c r="L57" s="32"/>
      <c r="M57" s="32"/>
    </row>
    <row r="58" spans="1:13" ht="15.75" x14ac:dyDescent="0.15">
      <c r="B58" s="82" t="s">
        <v>54</v>
      </c>
      <c r="C58" s="83">
        <v>1666</v>
      </c>
      <c r="D58" s="84">
        <v>805</v>
      </c>
      <c r="E58" s="85">
        <v>2471</v>
      </c>
      <c r="F58" s="48">
        <f>SUM(F6:F57)</f>
        <v>99.599999999999952</v>
      </c>
    </row>
    <row r="59" spans="1:13" ht="15.75" x14ac:dyDescent="0.15">
      <c r="B59" s="37"/>
      <c r="C59" s="35"/>
      <c r="D59" s="35"/>
      <c r="E59" s="35"/>
      <c r="F59" s="38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67"/>
  <sheetViews>
    <sheetView view="pageBreakPreview" topLeftCell="B1" zoomScale="85" zoomScaleNormal="85" zoomScaleSheetLayoutView="85" workbookViewId="0">
      <selection activeCell="E27" sqref="E27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80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562</v>
      </c>
      <c r="D6" s="68">
        <v>189</v>
      </c>
      <c r="E6" s="67">
        <v>751</v>
      </c>
      <c r="F6" s="48">
        <f>ROUND(E6/$E$59,3)*100</f>
        <v>30.9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301</v>
      </c>
      <c r="D7" s="64">
        <v>199</v>
      </c>
      <c r="E7" s="63">
        <v>500</v>
      </c>
      <c r="F7" s="48">
        <f t="shared" ref="F7:F58" si="1">ROUND(E7/$E$59,3)*100</f>
        <v>20.5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376</v>
      </c>
      <c r="D8" s="64">
        <v>86</v>
      </c>
      <c r="E8" s="63">
        <v>462</v>
      </c>
      <c r="F8" s="48">
        <f t="shared" si="1"/>
        <v>19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79</v>
      </c>
      <c r="D9" s="64">
        <v>87</v>
      </c>
      <c r="E9" s="63">
        <v>166</v>
      </c>
      <c r="F9" s="48">
        <f t="shared" si="1"/>
        <v>6.8000000000000007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35</v>
      </c>
      <c r="D10" s="64">
        <v>116</v>
      </c>
      <c r="E10" s="63">
        <v>151</v>
      </c>
      <c r="F10" s="48">
        <f t="shared" si="1"/>
        <v>6.2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44</v>
      </c>
      <c r="D11" s="64">
        <v>59</v>
      </c>
      <c r="E11" s="63">
        <v>103</v>
      </c>
      <c r="F11" s="48">
        <f t="shared" si="1"/>
        <v>4.2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39</v>
      </c>
      <c r="D12" s="64">
        <v>14</v>
      </c>
      <c r="E12" s="63">
        <v>53</v>
      </c>
      <c r="F12" s="48">
        <f t="shared" si="1"/>
        <v>2.1999999999999997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13</v>
      </c>
      <c r="D13" s="64">
        <v>8</v>
      </c>
      <c r="E13" s="63">
        <v>21</v>
      </c>
      <c r="F13" s="48">
        <f t="shared" si="1"/>
        <v>0.89999999999999991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8</v>
      </c>
      <c r="B14" s="66" t="s">
        <v>24</v>
      </c>
      <c r="C14" s="65">
        <v>15</v>
      </c>
      <c r="D14" s="64">
        <v>6</v>
      </c>
      <c r="E14" s="63">
        <v>21</v>
      </c>
      <c r="F14" s="48">
        <f t="shared" si="1"/>
        <v>0.89999999999999991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39</v>
      </c>
      <c r="C15" s="65">
        <v>16</v>
      </c>
      <c r="D15" s="64"/>
      <c r="E15" s="63">
        <v>16</v>
      </c>
      <c r="F15" s="48">
        <f t="shared" si="1"/>
        <v>0.70000000000000007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10</v>
      </c>
      <c r="B16" s="66" t="s">
        <v>34</v>
      </c>
      <c r="C16" s="65">
        <v>15</v>
      </c>
      <c r="D16" s="64">
        <v>1</v>
      </c>
      <c r="E16" s="63">
        <v>16</v>
      </c>
      <c r="F16" s="48">
        <f t="shared" si="1"/>
        <v>0.70000000000000007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5</v>
      </c>
      <c r="C17" s="65">
        <v>12</v>
      </c>
      <c r="D17" s="64">
        <v>3</v>
      </c>
      <c r="E17" s="63">
        <v>15</v>
      </c>
      <c r="F17" s="48">
        <f t="shared" si="1"/>
        <v>0.6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4</v>
      </c>
      <c r="C18" s="65">
        <v>10</v>
      </c>
      <c r="D18" s="64">
        <v>4</v>
      </c>
      <c r="E18" s="63">
        <v>14</v>
      </c>
      <c r="F18" s="48">
        <f t="shared" si="1"/>
        <v>0.6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562</v>
      </c>
      <c r="K18" s="20">
        <f t="shared" si="3"/>
        <v>189</v>
      </c>
      <c r="L18" s="20">
        <f t="shared" ref="L18:L26" si="4">J18+K18</f>
        <v>751</v>
      </c>
      <c r="M18" s="59">
        <f>ROUND(L18/$E$59,3)*100</f>
        <v>30.9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14</v>
      </c>
      <c r="B19" s="66" t="s">
        <v>2</v>
      </c>
      <c r="C19" s="65">
        <v>9</v>
      </c>
      <c r="D19" s="64">
        <v>3</v>
      </c>
      <c r="E19" s="63">
        <v>12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301</v>
      </c>
      <c r="K19" s="20">
        <f t="shared" si="3"/>
        <v>199</v>
      </c>
      <c r="L19" s="20">
        <f t="shared" si="4"/>
        <v>500</v>
      </c>
      <c r="M19" s="59">
        <f t="shared" ref="M19:M27" si="5">ROUND(L19/$E$59,3)*100</f>
        <v>20.5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14</v>
      </c>
      <c r="B20" s="66" t="s">
        <v>37</v>
      </c>
      <c r="C20" s="65">
        <v>9</v>
      </c>
      <c r="D20" s="64">
        <v>3</v>
      </c>
      <c r="E20" s="63">
        <v>12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3"/>
        <v>376</v>
      </c>
      <c r="K20" s="20">
        <f t="shared" si="3"/>
        <v>86</v>
      </c>
      <c r="L20" s="20">
        <f>J20+K20</f>
        <v>462</v>
      </c>
      <c r="M20" s="59">
        <f t="shared" si="5"/>
        <v>19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16</v>
      </c>
      <c r="B21" s="66" t="s">
        <v>30</v>
      </c>
      <c r="C21" s="65">
        <v>7</v>
      </c>
      <c r="D21" s="64">
        <v>3</v>
      </c>
      <c r="E21" s="63">
        <v>10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79</v>
      </c>
      <c r="K21" s="20">
        <f t="shared" si="3"/>
        <v>87</v>
      </c>
      <c r="L21" s="20">
        <f t="shared" si="4"/>
        <v>166</v>
      </c>
      <c r="M21" s="59">
        <f t="shared" si="5"/>
        <v>6.8000000000000007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17</v>
      </c>
      <c r="B22" s="66" t="s">
        <v>41</v>
      </c>
      <c r="C22" s="65">
        <v>8</v>
      </c>
      <c r="D22" s="64">
        <v>1</v>
      </c>
      <c r="E22" s="63">
        <v>9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35</v>
      </c>
      <c r="K22" s="20">
        <f t="shared" si="3"/>
        <v>116</v>
      </c>
      <c r="L22" s="20">
        <f>J22+K22</f>
        <v>151</v>
      </c>
      <c r="M22" s="59">
        <f t="shared" si="5"/>
        <v>6.2</v>
      </c>
      <c r="O22" s="7"/>
      <c r="P22" s="7"/>
    </row>
    <row r="23" spans="1:19" ht="20.100000000000001" customHeight="1" thickTop="1" thickBot="1" x14ac:dyDescent="0.2">
      <c r="A23" s="54">
        <f t="shared" si="2"/>
        <v>17</v>
      </c>
      <c r="B23" s="66" t="s">
        <v>31</v>
      </c>
      <c r="C23" s="65">
        <v>8</v>
      </c>
      <c r="D23" s="64">
        <v>1</v>
      </c>
      <c r="E23" s="63">
        <v>9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3"/>
        <v>44</v>
      </c>
      <c r="K23" s="20">
        <f t="shared" si="3"/>
        <v>59</v>
      </c>
      <c r="L23" s="20">
        <f t="shared" si="4"/>
        <v>103</v>
      </c>
      <c r="M23" s="59">
        <f t="shared" si="5"/>
        <v>4.2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8</v>
      </c>
      <c r="C24" s="65">
        <v>5</v>
      </c>
      <c r="D24" s="64">
        <v>3</v>
      </c>
      <c r="E24" s="63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39</v>
      </c>
      <c r="K24" s="20">
        <f t="shared" si="3"/>
        <v>14</v>
      </c>
      <c r="L24" s="20">
        <f t="shared" si="4"/>
        <v>53</v>
      </c>
      <c r="M24" s="59">
        <f t="shared" si="5"/>
        <v>2.1999999999999997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3</v>
      </c>
      <c r="C25" s="65">
        <v>6</v>
      </c>
      <c r="D25" s="64">
        <v>1</v>
      </c>
      <c r="E25" s="63">
        <v>7</v>
      </c>
      <c r="F25" s="48">
        <f t="shared" si="1"/>
        <v>0.3</v>
      </c>
      <c r="G25" s="36"/>
      <c r="H25" s="56">
        <v>8</v>
      </c>
      <c r="I25" s="19" t="str">
        <f t="shared" si="3"/>
        <v>アフガニスタン</v>
      </c>
      <c r="J25" s="20">
        <f t="shared" si="3"/>
        <v>13</v>
      </c>
      <c r="K25" s="20">
        <f t="shared" si="3"/>
        <v>8</v>
      </c>
      <c r="L25" s="20">
        <f t="shared" si="4"/>
        <v>21</v>
      </c>
      <c r="M25" s="59">
        <f t="shared" si="5"/>
        <v>0.89999999999999991</v>
      </c>
      <c r="O25" s="7"/>
      <c r="P25" s="7"/>
    </row>
    <row r="26" spans="1:19" ht="20.100000000000001" customHeight="1" thickTop="1" thickBot="1" x14ac:dyDescent="0.2">
      <c r="A26" s="54">
        <f t="shared" si="2"/>
        <v>21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3"/>
        <v>15</v>
      </c>
      <c r="K26" s="20">
        <f t="shared" si="3"/>
        <v>6</v>
      </c>
      <c r="L26" s="20">
        <f t="shared" si="4"/>
        <v>21</v>
      </c>
      <c r="M26" s="59">
        <f t="shared" si="5"/>
        <v>0.89999999999999991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61</v>
      </c>
      <c r="C27" s="65">
        <v>3</v>
      </c>
      <c r="D27" s="64">
        <v>2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C59-SUM(J18:J26)</f>
        <v>150</v>
      </c>
      <c r="K27" s="44">
        <f>D59-SUM(K18:K26)</f>
        <v>56</v>
      </c>
      <c r="L27" s="42">
        <f>SUM(J27:K27)</f>
        <v>206</v>
      </c>
      <c r="M27" s="59">
        <f t="shared" si="5"/>
        <v>8.5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36</v>
      </c>
      <c r="C28" s="65">
        <v>2</v>
      </c>
      <c r="D28" s="64">
        <v>3</v>
      </c>
      <c r="E28" s="63">
        <v>5</v>
      </c>
      <c r="F28" s="48">
        <f t="shared" si="1"/>
        <v>0.2</v>
      </c>
      <c r="G28" s="52"/>
      <c r="H28" s="26"/>
      <c r="J28" s="29">
        <f>SUM(J18:J27)</f>
        <v>1614</v>
      </c>
      <c r="K28" s="29">
        <f>SUM(K18:K27)</f>
        <v>820</v>
      </c>
      <c r="L28" s="61">
        <f>SUM(L18:L27)</f>
        <v>2434</v>
      </c>
      <c r="M28" s="62">
        <f>ROUND(L28/$E$59,3)*100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22</v>
      </c>
      <c r="B29" s="66" t="s">
        <v>23</v>
      </c>
      <c r="C29" s="65">
        <v>1</v>
      </c>
      <c r="D29" s="64">
        <v>4</v>
      </c>
      <c r="E29" s="63">
        <v>5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25</v>
      </c>
      <c r="B30" s="66" t="s">
        <v>7</v>
      </c>
      <c r="C30" s="65">
        <v>3</v>
      </c>
      <c r="D30" s="64">
        <v>1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25</v>
      </c>
      <c r="B31" s="66" t="s">
        <v>49</v>
      </c>
      <c r="C31" s="65">
        <v>2</v>
      </c>
      <c r="D31" s="64">
        <v>2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25</v>
      </c>
      <c r="B32" s="66" t="s">
        <v>32</v>
      </c>
      <c r="C32" s="65">
        <v>2</v>
      </c>
      <c r="D32" s="64">
        <v>2</v>
      </c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25</v>
      </c>
      <c r="B33" s="66" t="s">
        <v>53</v>
      </c>
      <c r="C33" s="65">
        <v>1</v>
      </c>
      <c r="D33" s="64">
        <v>3</v>
      </c>
      <c r="E33" s="63">
        <v>4</v>
      </c>
      <c r="F33" s="48">
        <f t="shared" si="1"/>
        <v>0.2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29</v>
      </c>
      <c r="B34" s="66" t="s">
        <v>42</v>
      </c>
      <c r="C34" s="65">
        <v>3</v>
      </c>
      <c r="D34" s="64"/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29</v>
      </c>
      <c r="B35" s="66" t="s">
        <v>10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29</v>
      </c>
      <c r="B36" s="66" t="s">
        <v>6</v>
      </c>
      <c r="C36" s="65">
        <v>1</v>
      </c>
      <c r="D36" s="64">
        <v>2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29</v>
      </c>
      <c r="B37" s="66" t="s">
        <v>57</v>
      </c>
      <c r="C37" s="65">
        <v>2</v>
      </c>
      <c r="D37" s="64">
        <v>1</v>
      </c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29</v>
      </c>
      <c r="B38" s="66" t="s">
        <v>33</v>
      </c>
      <c r="C38" s="65">
        <v>2</v>
      </c>
      <c r="D38" s="64">
        <v>1</v>
      </c>
      <c r="E38" s="63">
        <v>3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34</v>
      </c>
      <c r="B39" s="66" t="s">
        <v>62</v>
      </c>
      <c r="C39" s="65">
        <v>1</v>
      </c>
      <c r="D39" s="64">
        <v>1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46</v>
      </c>
      <c r="C40" s="65">
        <v>2</v>
      </c>
      <c r="D40" s="64"/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70</v>
      </c>
      <c r="C41" s="65">
        <v>1</v>
      </c>
      <c r="D41" s="64">
        <v>1</v>
      </c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44</v>
      </c>
      <c r="C42" s="65">
        <v>2</v>
      </c>
      <c r="D42" s="64"/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50</v>
      </c>
      <c r="C43" s="65">
        <v>1</v>
      </c>
      <c r="D43" s="64">
        <v>1</v>
      </c>
      <c r="E43" s="63">
        <v>2</v>
      </c>
      <c r="F43" s="48">
        <f t="shared" si="1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9</v>
      </c>
      <c r="C44" s="65"/>
      <c r="D44" s="64">
        <v>2</v>
      </c>
      <c r="E44" s="63">
        <v>2</v>
      </c>
      <c r="F44" s="48">
        <f t="shared" si="1"/>
        <v>0.1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73</v>
      </c>
      <c r="C45" s="65">
        <v>1</v>
      </c>
      <c r="D45" s="64"/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48</v>
      </c>
      <c r="C46" s="65">
        <v>1</v>
      </c>
      <c r="D46" s="64"/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63</v>
      </c>
      <c r="C47" s="65"/>
      <c r="D47" s="64">
        <v>1</v>
      </c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52</v>
      </c>
      <c r="C48" s="65">
        <v>1</v>
      </c>
      <c r="D48" s="64"/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43</v>
      </c>
      <c r="C49" s="65"/>
      <c r="D49" s="64">
        <v>1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51</v>
      </c>
      <c r="C50" s="65">
        <v>1</v>
      </c>
      <c r="D50" s="64"/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74</v>
      </c>
      <c r="C51" s="65"/>
      <c r="D51" s="64">
        <v>1</v>
      </c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47</v>
      </c>
      <c r="C52" s="65">
        <v>1</v>
      </c>
      <c r="D52" s="64"/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59</v>
      </c>
      <c r="C53" s="65">
        <v>1</v>
      </c>
      <c r="D53" s="64"/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45</v>
      </c>
      <c r="C54" s="65"/>
      <c r="D54" s="64">
        <v>1</v>
      </c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38</v>
      </c>
      <c r="C55" s="65"/>
      <c r="D55" s="64">
        <v>1</v>
      </c>
      <c r="E55" s="63">
        <v>1</v>
      </c>
      <c r="F55" s="48">
        <f t="shared" si="1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58</v>
      </c>
      <c r="C56" s="65">
        <v>1</v>
      </c>
      <c r="D56" s="64"/>
      <c r="E56" s="63">
        <v>1</v>
      </c>
      <c r="F56" s="48">
        <f t="shared" si="1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55</v>
      </c>
      <c r="C57" s="65">
        <v>1</v>
      </c>
      <c r="D57" s="64"/>
      <c r="E57" s="63">
        <v>1</v>
      </c>
      <c r="F57" s="48">
        <f t="shared" si="1"/>
        <v>0</v>
      </c>
      <c r="G57" s="36"/>
      <c r="H57" s="26"/>
      <c r="I57" s="34" t="s">
        <v>68</v>
      </c>
      <c r="J57" s="32"/>
      <c r="K57" s="32"/>
      <c r="L57" s="32"/>
      <c r="M57" s="32"/>
    </row>
    <row r="58" spans="1:13" ht="15.75" x14ac:dyDescent="0.15">
      <c r="B58" s="82" t="s">
        <v>35</v>
      </c>
      <c r="C58" s="83">
        <v>1</v>
      </c>
      <c r="D58" s="84"/>
      <c r="E58" s="85">
        <v>1</v>
      </c>
      <c r="F58" s="48">
        <f t="shared" si="1"/>
        <v>0</v>
      </c>
    </row>
    <row r="59" spans="1:13" ht="15.75" x14ac:dyDescent="0.15">
      <c r="B59" s="37" t="s">
        <v>54</v>
      </c>
      <c r="C59" s="35">
        <v>1614</v>
      </c>
      <c r="D59" s="35">
        <v>820</v>
      </c>
      <c r="E59" s="35">
        <v>2434</v>
      </c>
      <c r="F59" s="38">
        <f>SUM(F6:F58)</f>
        <v>99.699999999999989</v>
      </c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67"/>
  <sheetViews>
    <sheetView view="pageBreakPreview" topLeftCell="B1" zoomScale="85" zoomScaleNormal="85" zoomScaleSheetLayoutView="85" workbookViewId="0">
      <selection activeCell="M28" sqref="M28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81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564</v>
      </c>
      <c r="D6" s="68">
        <v>179</v>
      </c>
      <c r="E6" s="67">
        <v>743</v>
      </c>
      <c r="F6" s="48">
        <f>ROUND(E6/$E$58,3)*100</f>
        <v>30.4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311</v>
      </c>
      <c r="D7" s="64">
        <v>195</v>
      </c>
      <c r="E7" s="63">
        <v>506</v>
      </c>
      <c r="F7" s="48">
        <f t="shared" ref="F7:F57" si="1">ROUND(E7/$E$58,3)*100</f>
        <v>20.7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396</v>
      </c>
      <c r="D8" s="64">
        <v>87</v>
      </c>
      <c r="E8" s="63">
        <v>483</v>
      </c>
      <c r="F8" s="48">
        <f t="shared" si="1"/>
        <v>19.8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77</v>
      </c>
      <c r="D9" s="64">
        <v>86</v>
      </c>
      <c r="E9" s="63">
        <v>163</v>
      </c>
      <c r="F9" s="48">
        <f t="shared" si="1"/>
        <v>6.7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34</v>
      </c>
      <c r="D10" s="64">
        <v>115</v>
      </c>
      <c r="E10" s="63">
        <v>149</v>
      </c>
      <c r="F10" s="48">
        <f t="shared" si="1"/>
        <v>6.1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42</v>
      </c>
      <c r="D11" s="64">
        <v>59</v>
      </c>
      <c r="E11" s="63">
        <v>101</v>
      </c>
      <c r="F11" s="48">
        <f t="shared" si="1"/>
        <v>4.1000000000000005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39</v>
      </c>
      <c r="D12" s="64">
        <v>17</v>
      </c>
      <c r="E12" s="63">
        <v>56</v>
      </c>
      <c r="F12" s="48">
        <f t="shared" si="1"/>
        <v>2.2999999999999998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14</v>
      </c>
      <c r="D13" s="64">
        <v>10</v>
      </c>
      <c r="E13" s="63">
        <v>24</v>
      </c>
      <c r="F13" s="48">
        <f t="shared" si="1"/>
        <v>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14</v>
      </c>
      <c r="D14" s="64">
        <v>6</v>
      </c>
      <c r="E14" s="63">
        <v>20</v>
      </c>
      <c r="F14" s="48">
        <f t="shared" si="1"/>
        <v>0.8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34</v>
      </c>
      <c r="C15" s="65">
        <v>16</v>
      </c>
      <c r="D15" s="64">
        <v>1</v>
      </c>
      <c r="E15" s="63">
        <v>17</v>
      </c>
      <c r="F15" s="48">
        <f t="shared" si="1"/>
        <v>0.70000000000000007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39</v>
      </c>
      <c r="C16" s="65">
        <v>16</v>
      </c>
      <c r="D16" s="64"/>
      <c r="E16" s="63">
        <v>16</v>
      </c>
      <c r="F16" s="48">
        <f t="shared" si="1"/>
        <v>0.70000000000000007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11</v>
      </c>
      <c r="B17" s="66" t="s">
        <v>5</v>
      </c>
      <c r="C17" s="65">
        <v>13</v>
      </c>
      <c r="D17" s="64">
        <v>3</v>
      </c>
      <c r="E17" s="63">
        <v>16</v>
      </c>
      <c r="F17" s="48">
        <f t="shared" si="1"/>
        <v>0.70000000000000007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4</v>
      </c>
      <c r="C18" s="65">
        <v>10</v>
      </c>
      <c r="D18" s="64">
        <v>4</v>
      </c>
      <c r="E18" s="63">
        <v>14</v>
      </c>
      <c r="F18" s="48">
        <f t="shared" si="1"/>
        <v>0.6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564</v>
      </c>
      <c r="K18" s="20">
        <f t="shared" si="3"/>
        <v>179</v>
      </c>
      <c r="L18" s="20">
        <f t="shared" ref="L18:L26" si="4">J18+K18</f>
        <v>743</v>
      </c>
      <c r="M18" s="59">
        <f>ROUND(L18/$E$58,3)*100</f>
        <v>30.4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14</v>
      </c>
      <c r="B19" s="66" t="s">
        <v>37</v>
      </c>
      <c r="C19" s="65">
        <v>9</v>
      </c>
      <c r="D19" s="64">
        <v>3</v>
      </c>
      <c r="E19" s="63">
        <v>12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311</v>
      </c>
      <c r="K19" s="20">
        <f t="shared" si="3"/>
        <v>195</v>
      </c>
      <c r="L19" s="20">
        <f t="shared" si="4"/>
        <v>506</v>
      </c>
      <c r="M19" s="59">
        <f t="shared" ref="M19:M27" si="5">ROUND(L19/$E$58,3)*100</f>
        <v>20.7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15</v>
      </c>
      <c r="B20" s="66" t="s">
        <v>2</v>
      </c>
      <c r="C20" s="65">
        <v>8</v>
      </c>
      <c r="D20" s="64">
        <v>3</v>
      </c>
      <c r="E20" s="63">
        <v>11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3"/>
        <v>396</v>
      </c>
      <c r="K20" s="20">
        <f t="shared" si="3"/>
        <v>87</v>
      </c>
      <c r="L20" s="20">
        <f>J20+K20</f>
        <v>483</v>
      </c>
      <c r="M20" s="59">
        <f t="shared" si="5"/>
        <v>19.8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16</v>
      </c>
      <c r="B21" s="66" t="s">
        <v>30</v>
      </c>
      <c r="C21" s="65">
        <v>6</v>
      </c>
      <c r="D21" s="64">
        <v>3</v>
      </c>
      <c r="E21" s="63">
        <v>9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77</v>
      </c>
      <c r="K21" s="20">
        <f t="shared" si="3"/>
        <v>86</v>
      </c>
      <c r="L21" s="20">
        <f t="shared" si="4"/>
        <v>163</v>
      </c>
      <c r="M21" s="59">
        <f t="shared" si="5"/>
        <v>6.7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17</v>
      </c>
      <c r="B22" s="66" t="s">
        <v>8</v>
      </c>
      <c r="C22" s="65">
        <v>5</v>
      </c>
      <c r="D22" s="64">
        <v>3</v>
      </c>
      <c r="E22" s="63">
        <v>8</v>
      </c>
      <c r="F22" s="48">
        <f t="shared" si="1"/>
        <v>0.3</v>
      </c>
      <c r="G22" s="36"/>
      <c r="H22" s="56">
        <v>5</v>
      </c>
      <c r="I22" s="19" t="str">
        <f t="shared" si="3"/>
        <v>フィリピン</v>
      </c>
      <c r="J22" s="20">
        <f t="shared" si="3"/>
        <v>34</v>
      </c>
      <c r="K22" s="20">
        <f t="shared" si="3"/>
        <v>115</v>
      </c>
      <c r="L22" s="20">
        <f>J22+K22</f>
        <v>149</v>
      </c>
      <c r="M22" s="59">
        <f t="shared" si="5"/>
        <v>6.1</v>
      </c>
      <c r="O22" s="7"/>
      <c r="P22" s="7"/>
    </row>
    <row r="23" spans="1:19" ht="20.100000000000001" customHeight="1" thickTop="1" thickBot="1" x14ac:dyDescent="0.2">
      <c r="A23" s="54">
        <f t="shared" si="2"/>
        <v>17</v>
      </c>
      <c r="B23" s="66" t="s">
        <v>41</v>
      </c>
      <c r="C23" s="65">
        <v>7</v>
      </c>
      <c r="D23" s="64">
        <v>1</v>
      </c>
      <c r="E23" s="63">
        <v>8</v>
      </c>
      <c r="F23" s="48">
        <f t="shared" si="1"/>
        <v>0.3</v>
      </c>
      <c r="G23" s="36"/>
      <c r="H23" s="56">
        <v>6</v>
      </c>
      <c r="I23" s="19" t="str">
        <f t="shared" si="3"/>
        <v>中国</v>
      </c>
      <c r="J23" s="20">
        <f t="shared" si="3"/>
        <v>42</v>
      </c>
      <c r="K23" s="20">
        <f t="shared" si="3"/>
        <v>59</v>
      </c>
      <c r="L23" s="20">
        <f t="shared" si="4"/>
        <v>101</v>
      </c>
      <c r="M23" s="59">
        <f t="shared" si="5"/>
        <v>4.1000000000000005</v>
      </c>
      <c r="O23" s="7"/>
      <c r="P23" s="7"/>
    </row>
    <row r="24" spans="1:19" ht="20.100000000000001" customHeight="1" thickTop="1" thickBot="1" x14ac:dyDescent="0.2">
      <c r="A24" s="54">
        <f t="shared" si="2"/>
        <v>17</v>
      </c>
      <c r="B24" s="66" t="s">
        <v>31</v>
      </c>
      <c r="C24" s="65">
        <v>7</v>
      </c>
      <c r="D24" s="64">
        <v>1</v>
      </c>
      <c r="E24" s="63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39</v>
      </c>
      <c r="K24" s="20">
        <f t="shared" si="3"/>
        <v>17</v>
      </c>
      <c r="L24" s="20">
        <f t="shared" si="4"/>
        <v>56</v>
      </c>
      <c r="M24" s="59">
        <f t="shared" si="5"/>
        <v>2.2999999999999998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3</v>
      </c>
      <c r="C25" s="65">
        <v>6</v>
      </c>
      <c r="D25" s="64">
        <v>1</v>
      </c>
      <c r="E25" s="63">
        <v>7</v>
      </c>
      <c r="F25" s="48">
        <f t="shared" si="1"/>
        <v>0.3</v>
      </c>
      <c r="G25" s="36"/>
      <c r="H25" s="56">
        <v>8</v>
      </c>
      <c r="I25" s="19" t="str">
        <f t="shared" si="3"/>
        <v>アフガニスタン</v>
      </c>
      <c r="J25" s="20">
        <f t="shared" si="3"/>
        <v>14</v>
      </c>
      <c r="K25" s="20">
        <f t="shared" si="3"/>
        <v>10</v>
      </c>
      <c r="L25" s="20">
        <f t="shared" si="4"/>
        <v>24</v>
      </c>
      <c r="M25" s="59">
        <f t="shared" si="5"/>
        <v>1</v>
      </c>
      <c r="O25" s="7"/>
      <c r="P25" s="7"/>
    </row>
    <row r="26" spans="1:19" ht="20.100000000000001" customHeight="1" thickTop="1" thickBot="1" x14ac:dyDescent="0.2">
      <c r="A26" s="54">
        <f t="shared" si="2"/>
        <v>21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3"/>
        <v>14</v>
      </c>
      <c r="K26" s="20">
        <f t="shared" si="3"/>
        <v>6</v>
      </c>
      <c r="L26" s="20">
        <f t="shared" si="4"/>
        <v>20</v>
      </c>
      <c r="M26" s="59">
        <f t="shared" si="5"/>
        <v>0.8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61</v>
      </c>
      <c r="C27" s="65">
        <v>3</v>
      </c>
      <c r="D27" s="64">
        <v>2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C58-SUM(J18:J26)</f>
        <v>146</v>
      </c>
      <c r="K27" s="44">
        <f>D58-SUM(K18:K26)</f>
        <v>53</v>
      </c>
      <c r="L27" s="42">
        <f>SUM(J27:K27)</f>
        <v>199</v>
      </c>
      <c r="M27" s="59">
        <f t="shared" si="5"/>
        <v>8.1</v>
      </c>
      <c r="O27" s="7"/>
      <c r="P27" s="7"/>
    </row>
    <row r="28" spans="1:19" ht="20.100000000000001" customHeight="1" x14ac:dyDescent="0.15">
      <c r="A28" s="54">
        <f t="shared" si="2"/>
        <v>23</v>
      </c>
      <c r="B28" s="66" t="s">
        <v>36</v>
      </c>
      <c r="C28" s="65">
        <v>2</v>
      </c>
      <c r="D28" s="64">
        <v>2</v>
      </c>
      <c r="E28" s="63">
        <v>4</v>
      </c>
      <c r="F28" s="48">
        <f t="shared" si="1"/>
        <v>0.2</v>
      </c>
      <c r="G28" s="52"/>
      <c r="H28" s="26"/>
      <c r="J28" s="29">
        <f>SUM(J18:J27)</f>
        <v>1637</v>
      </c>
      <c r="K28" s="29">
        <f>SUM(K18:K27)</f>
        <v>807</v>
      </c>
      <c r="L28" s="61">
        <f>SUM(L18:L27)</f>
        <v>2444</v>
      </c>
      <c r="M28" s="62">
        <f>ROUND(L28/$E$58,3)*100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23</v>
      </c>
      <c r="B29" s="66" t="s">
        <v>32</v>
      </c>
      <c r="C29" s="65">
        <v>2</v>
      </c>
      <c r="D29" s="64">
        <v>2</v>
      </c>
      <c r="E29" s="63">
        <v>4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23</v>
      </c>
      <c r="B30" s="66" t="s">
        <v>23</v>
      </c>
      <c r="C30" s="65"/>
      <c r="D30" s="64">
        <v>4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23</v>
      </c>
      <c r="B31" s="66" t="s">
        <v>6</v>
      </c>
      <c r="C31" s="65">
        <v>1</v>
      </c>
      <c r="D31" s="64">
        <v>3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23</v>
      </c>
      <c r="B32" s="66" t="s">
        <v>49</v>
      </c>
      <c r="C32" s="65">
        <v>2</v>
      </c>
      <c r="D32" s="64">
        <v>2</v>
      </c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23</v>
      </c>
      <c r="B33" s="66" t="s">
        <v>7</v>
      </c>
      <c r="C33" s="65">
        <v>3</v>
      </c>
      <c r="D33" s="64">
        <v>1</v>
      </c>
      <c r="E33" s="63">
        <v>4</v>
      </c>
      <c r="F33" s="48">
        <f t="shared" si="1"/>
        <v>0.2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29</v>
      </c>
      <c r="B34" s="66" t="s">
        <v>57</v>
      </c>
      <c r="C34" s="65">
        <v>2</v>
      </c>
      <c r="D34" s="64">
        <v>1</v>
      </c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29</v>
      </c>
      <c r="B35" s="66" t="s">
        <v>42</v>
      </c>
      <c r="C35" s="65">
        <v>3</v>
      </c>
      <c r="D35" s="64"/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29</v>
      </c>
      <c r="B36" s="66" t="s">
        <v>33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29</v>
      </c>
      <c r="B37" s="66" t="s">
        <v>53</v>
      </c>
      <c r="C37" s="65">
        <v>1</v>
      </c>
      <c r="D37" s="64">
        <v>2</v>
      </c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29</v>
      </c>
      <c r="B38" s="66" t="s">
        <v>10</v>
      </c>
      <c r="C38" s="65">
        <v>2</v>
      </c>
      <c r="D38" s="64">
        <v>1</v>
      </c>
      <c r="E38" s="63">
        <v>3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34</v>
      </c>
      <c r="B39" s="66" t="s">
        <v>9</v>
      </c>
      <c r="C39" s="65"/>
      <c r="D39" s="64">
        <v>2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44</v>
      </c>
      <c r="C40" s="65">
        <v>2</v>
      </c>
      <c r="D40" s="64"/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46</v>
      </c>
      <c r="C41" s="65">
        <v>2</v>
      </c>
      <c r="D41" s="64"/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62</v>
      </c>
      <c r="C42" s="65">
        <v>1</v>
      </c>
      <c r="D42" s="64">
        <v>1</v>
      </c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58</v>
      </c>
      <c r="C43" s="65">
        <v>1</v>
      </c>
      <c r="D43" s="64"/>
      <c r="E43" s="63">
        <v>1</v>
      </c>
      <c r="F43" s="48">
        <f t="shared" si="1"/>
        <v>0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59</v>
      </c>
      <c r="C44" s="65">
        <v>1</v>
      </c>
      <c r="D44" s="64"/>
      <c r="E44" s="63">
        <v>1</v>
      </c>
      <c r="F44" s="48">
        <f t="shared" si="1"/>
        <v>0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52</v>
      </c>
      <c r="C45" s="65">
        <v>1</v>
      </c>
      <c r="D45" s="64"/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55</v>
      </c>
      <c r="C46" s="65">
        <v>1</v>
      </c>
      <c r="D46" s="64"/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47</v>
      </c>
      <c r="C47" s="65">
        <v>1</v>
      </c>
      <c r="D47" s="64"/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35</v>
      </c>
      <c r="C48" s="65">
        <v>1</v>
      </c>
      <c r="D48" s="64"/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43</v>
      </c>
      <c r="C49" s="65"/>
      <c r="D49" s="64">
        <v>1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63</v>
      </c>
      <c r="C50" s="65"/>
      <c r="D50" s="64">
        <v>1</v>
      </c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51</v>
      </c>
      <c r="C51" s="65">
        <v>1</v>
      </c>
      <c r="D51" s="64"/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45</v>
      </c>
      <c r="C52" s="65"/>
      <c r="D52" s="64">
        <v>1</v>
      </c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73</v>
      </c>
      <c r="C53" s="65">
        <v>1</v>
      </c>
      <c r="D53" s="64"/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48</v>
      </c>
      <c r="C54" s="65">
        <v>1</v>
      </c>
      <c r="D54" s="64"/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50</v>
      </c>
      <c r="C55" s="65">
        <v>1</v>
      </c>
      <c r="D55" s="64"/>
      <c r="E55" s="63">
        <v>1</v>
      </c>
      <c r="F55" s="48">
        <f t="shared" si="1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38</v>
      </c>
      <c r="C56" s="65"/>
      <c r="D56" s="64">
        <v>1</v>
      </c>
      <c r="E56" s="63">
        <v>1</v>
      </c>
      <c r="F56" s="48">
        <f t="shared" si="1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74</v>
      </c>
      <c r="C57" s="65"/>
      <c r="D57" s="64">
        <v>1</v>
      </c>
      <c r="E57" s="63">
        <v>1</v>
      </c>
      <c r="F57" s="48">
        <f t="shared" si="1"/>
        <v>0</v>
      </c>
      <c r="G57" s="36"/>
      <c r="H57" s="26"/>
      <c r="I57" s="34" t="s">
        <v>68</v>
      </c>
      <c r="J57" s="32"/>
      <c r="K57" s="32"/>
      <c r="L57" s="32"/>
      <c r="M57" s="32"/>
    </row>
    <row r="58" spans="1:13" ht="15.75" x14ac:dyDescent="0.15">
      <c r="B58" s="82" t="s">
        <v>54</v>
      </c>
      <c r="C58" s="83">
        <v>1637</v>
      </c>
      <c r="D58" s="84">
        <v>807</v>
      </c>
      <c r="E58" s="85">
        <v>2444</v>
      </c>
      <c r="F58" s="38">
        <f>SUM(F5:F57)</f>
        <v>99.699999999999946</v>
      </c>
    </row>
    <row r="59" spans="1:13" ht="15.75" x14ac:dyDescent="0.15">
      <c r="B59" s="37"/>
      <c r="C59" s="35"/>
      <c r="D59" s="35"/>
      <c r="E59" s="35"/>
      <c r="F59" s="38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67"/>
  <sheetViews>
    <sheetView view="pageBreakPreview" topLeftCell="B1" zoomScale="85" zoomScaleNormal="85" zoomScaleSheetLayoutView="85" workbookViewId="0">
      <selection activeCell="J27" sqref="J27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82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561</v>
      </c>
      <c r="D6" s="68">
        <v>181</v>
      </c>
      <c r="E6" s="67">
        <v>742</v>
      </c>
      <c r="F6" s="48">
        <f t="shared" ref="F6:F37" si="1">ROUND(E6/$E$58,3)*100</f>
        <v>30.4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310</v>
      </c>
      <c r="D7" s="64">
        <v>192</v>
      </c>
      <c r="E7" s="63">
        <v>502</v>
      </c>
      <c r="F7" s="48">
        <f t="shared" si="1"/>
        <v>20.5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400</v>
      </c>
      <c r="D8" s="64">
        <v>87</v>
      </c>
      <c r="E8" s="63">
        <v>487</v>
      </c>
      <c r="F8" s="48">
        <f t="shared" si="1"/>
        <v>19.900000000000002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76</v>
      </c>
      <c r="D9" s="64">
        <v>86</v>
      </c>
      <c r="E9" s="63">
        <v>162</v>
      </c>
      <c r="F9" s="48">
        <f t="shared" si="1"/>
        <v>6.6000000000000005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33</v>
      </c>
      <c r="D10" s="64">
        <v>116</v>
      </c>
      <c r="E10" s="63">
        <v>149</v>
      </c>
      <c r="F10" s="48">
        <f t="shared" si="1"/>
        <v>6.1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41</v>
      </c>
      <c r="D11" s="64">
        <v>57</v>
      </c>
      <c r="E11" s="63">
        <v>98</v>
      </c>
      <c r="F11" s="48">
        <f t="shared" si="1"/>
        <v>4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41</v>
      </c>
      <c r="D12" s="64">
        <v>18</v>
      </c>
      <c r="E12" s="63">
        <v>59</v>
      </c>
      <c r="F12" s="48">
        <f t="shared" si="1"/>
        <v>2.4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14</v>
      </c>
      <c r="D13" s="64">
        <v>10</v>
      </c>
      <c r="E13" s="63">
        <v>24</v>
      </c>
      <c r="F13" s="48">
        <f t="shared" si="1"/>
        <v>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14</v>
      </c>
      <c r="D14" s="64">
        <v>6</v>
      </c>
      <c r="E14" s="63">
        <v>20</v>
      </c>
      <c r="F14" s="48">
        <f t="shared" si="1"/>
        <v>0.8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34</v>
      </c>
      <c r="C15" s="65">
        <v>15</v>
      </c>
      <c r="D15" s="64">
        <v>1</v>
      </c>
      <c r="E15" s="63">
        <v>16</v>
      </c>
      <c r="F15" s="48">
        <f t="shared" si="1"/>
        <v>0.70000000000000007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10</v>
      </c>
      <c r="B16" s="66" t="s">
        <v>39</v>
      </c>
      <c r="C16" s="65">
        <v>16</v>
      </c>
      <c r="D16" s="64"/>
      <c r="E16" s="63">
        <v>16</v>
      </c>
      <c r="F16" s="48">
        <f t="shared" si="1"/>
        <v>0.70000000000000007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5</v>
      </c>
      <c r="C17" s="65">
        <v>11</v>
      </c>
      <c r="D17" s="64">
        <v>4</v>
      </c>
      <c r="E17" s="63">
        <v>15</v>
      </c>
      <c r="F17" s="48">
        <f t="shared" si="1"/>
        <v>0.6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4</v>
      </c>
      <c r="C18" s="65">
        <v>12</v>
      </c>
      <c r="D18" s="64">
        <v>2</v>
      </c>
      <c r="E18" s="63">
        <v>14</v>
      </c>
      <c r="F18" s="48">
        <f t="shared" si="1"/>
        <v>0.6</v>
      </c>
      <c r="G18" s="36"/>
      <c r="H18" s="56">
        <v>1</v>
      </c>
      <c r="I18" s="19" t="str">
        <f t="shared" ref="I18:I26" si="3">B6</f>
        <v>ミャンマー</v>
      </c>
      <c r="J18" s="20">
        <f t="shared" ref="J18:J26" si="4">C6</f>
        <v>561</v>
      </c>
      <c r="K18" s="20">
        <f t="shared" ref="K18:K26" si="5">D6</f>
        <v>181</v>
      </c>
      <c r="L18" s="20">
        <f t="shared" ref="L18:L26" si="6">J18+K18</f>
        <v>742</v>
      </c>
      <c r="M18" s="59">
        <f t="shared" ref="M18:M28" si="7">ROUND(L18/$E$58,3)*100</f>
        <v>30.4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14</v>
      </c>
      <c r="B19" s="66" t="s">
        <v>37</v>
      </c>
      <c r="C19" s="65">
        <v>9</v>
      </c>
      <c r="D19" s="64">
        <v>3</v>
      </c>
      <c r="E19" s="63">
        <v>12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4"/>
        <v>310</v>
      </c>
      <c r="K19" s="20">
        <f t="shared" si="5"/>
        <v>192</v>
      </c>
      <c r="L19" s="20">
        <f t="shared" si="6"/>
        <v>502</v>
      </c>
      <c r="M19" s="59">
        <f t="shared" si="7"/>
        <v>20.5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15</v>
      </c>
      <c r="B20" s="66" t="s">
        <v>2</v>
      </c>
      <c r="C20" s="65">
        <v>8</v>
      </c>
      <c r="D20" s="64">
        <v>3</v>
      </c>
      <c r="E20" s="63">
        <v>11</v>
      </c>
      <c r="F20" s="48">
        <f t="shared" si="1"/>
        <v>0.5</v>
      </c>
      <c r="G20" s="36"/>
      <c r="H20" s="56">
        <v>3</v>
      </c>
      <c r="I20" s="19" t="str">
        <f t="shared" si="3"/>
        <v>インドネシア</v>
      </c>
      <c r="J20" s="20">
        <f t="shared" si="4"/>
        <v>400</v>
      </c>
      <c r="K20" s="20">
        <f t="shared" si="5"/>
        <v>87</v>
      </c>
      <c r="L20" s="20">
        <f t="shared" si="6"/>
        <v>487</v>
      </c>
      <c r="M20" s="59">
        <f t="shared" si="7"/>
        <v>19.900000000000002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16</v>
      </c>
      <c r="B21" s="66" t="s">
        <v>30</v>
      </c>
      <c r="C21" s="65">
        <v>6</v>
      </c>
      <c r="D21" s="64">
        <v>3</v>
      </c>
      <c r="E21" s="63">
        <v>9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4"/>
        <v>76</v>
      </c>
      <c r="K21" s="20">
        <f t="shared" si="5"/>
        <v>86</v>
      </c>
      <c r="L21" s="20">
        <f t="shared" si="6"/>
        <v>162</v>
      </c>
      <c r="M21" s="59">
        <f t="shared" si="7"/>
        <v>6.6000000000000005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16</v>
      </c>
      <c r="B22" s="66" t="s">
        <v>8</v>
      </c>
      <c r="C22" s="65">
        <v>5</v>
      </c>
      <c r="D22" s="64">
        <v>4</v>
      </c>
      <c r="E22" s="63">
        <v>9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4"/>
        <v>33</v>
      </c>
      <c r="K22" s="20">
        <f t="shared" si="5"/>
        <v>116</v>
      </c>
      <c r="L22" s="20">
        <f t="shared" si="6"/>
        <v>149</v>
      </c>
      <c r="M22" s="59">
        <f t="shared" si="7"/>
        <v>6.1</v>
      </c>
      <c r="O22" s="7"/>
      <c r="P22" s="7"/>
    </row>
    <row r="23" spans="1:19" ht="20.100000000000001" customHeight="1" thickTop="1" thickBot="1" x14ac:dyDescent="0.2">
      <c r="A23" s="54">
        <f t="shared" si="2"/>
        <v>16</v>
      </c>
      <c r="B23" s="66" t="s">
        <v>41</v>
      </c>
      <c r="C23" s="65">
        <v>8</v>
      </c>
      <c r="D23" s="64">
        <v>1</v>
      </c>
      <c r="E23" s="63">
        <v>9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4"/>
        <v>41</v>
      </c>
      <c r="K23" s="20">
        <f t="shared" si="5"/>
        <v>57</v>
      </c>
      <c r="L23" s="20">
        <f t="shared" si="6"/>
        <v>98</v>
      </c>
      <c r="M23" s="59">
        <f t="shared" si="7"/>
        <v>4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31</v>
      </c>
      <c r="C24" s="65">
        <v>7</v>
      </c>
      <c r="D24" s="64">
        <v>1</v>
      </c>
      <c r="E24" s="63">
        <v>8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4"/>
        <v>41</v>
      </c>
      <c r="K24" s="20">
        <f t="shared" si="5"/>
        <v>18</v>
      </c>
      <c r="L24" s="20">
        <f t="shared" si="6"/>
        <v>59</v>
      </c>
      <c r="M24" s="59">
        <f t="shared" si="7"/>
        <v>2.4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3</v>
      </c>
      <c r="C25" s="65">
        <v>6</v>
      </c>
      <c r="D25" s="64">
        <v>1</v>
      </c>
      <c r="E25" s="63">
        <v>7</v>
      </c>
      <c r="F25" s="48">
        <f t="shared" si="1"/>
        <v>0.3</v>
      </c>
      <c r="G25" s="36"/>
      <c r="H25" s="56">
        <v>8</v>
      </c>
      <c r="I25" s="19" t="str">
        <f t="shared" si="3"/>
        <v>アフガニスタン</v>
      </c>
      <c r="J25" s="20">
        <f t="shared" si="4"/>
        <v>14</v>
      </c>
      <c r="K25" s="20">
        <f t="shared" si="5"/>
        <v>10</v>
      </c>
      <c r="L25" s="20">
        <f t="shared" si="6"/>
        <v>24</v>
      </c>
      <c r="M25" s="59">
        <f t="shared" si="7"/>
        <v>1</v>
      </c>
      <c r="O25" s="7"/>
      <c r="P25" s="7"/>
    </row>
    <row r="26" spans="1:19" ht="20.100000000000001" customHeight="1" thickTop="1" thickBot="1" x14ac:dyDescent="0.2">
      <c r="A26" s="54">
        <f t="shared" si="2"/>
        <v>21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4"/>
        <v>14</v>
      </c>
      <c r="K26" s="20">
        <f t="shared" si="5"/>
        <v>6</v>
      </c>
      <c r="L26" s="20">
        <f t="shared" si="6"/>
        <v>20</v>
      </c>
      <c r="M26" s="59">
        <f t="shared" si="7"/>
        <v>0.8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61</v>
      </c>
      <c r="C27" s="65">
        <v>3</v>
      </c>
      <c r="D27" s="64">
        <v>2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C58-SUM(J18:J26)</f>
        <v>145</v>
      </c>
      <c r="K27" s="44">
        <f>D58-SUM(K18:K26)</f>
        <v>55</v>
      </c>
      <c r="L27" s="42">
        <f>SUM(J27:K27)</f>
        <v>200</v>
      </c>
      <c r="M27" s="59">
        <f t="shared" si="7"/>
        <v>8.2000000000000011</v>
      </c>
      <c r="O27" s="7"/>
      <c r="P27" s="7"/>
    </row>
    <row r="28" spans="1:19" ht="20.100000000000001" customHeight="1" x14ac:dyDescent="0.15">
      <c r="A28" s="54">
        <f t="shared" si="2"/>
        <v>23</v>
      </c>
      <c r="B28" s="66" t="s">
        <v>36</v>
      </c>
      <c r="C28" s="65">
        <v>2</v>
      </c>
      <c r="D28" s="64">
        <v>2</v>
      </c>
      <c r="E28" s="63">
        <v>4</v>
      </c>
      <c r="F28" s="48">
        <f t="shared" si="1"/>
        <v>0.2</v>
      </c>
      <c r="G28" s="52"/>
      <c r="H28" s="26"/>
      <c r="J28" s="29">
        <f>SUM(J18:J27)</f>
        <v>1635</v>
      </c>
      <c r="K28" s="29">
        <f>SUM(K18:K27)</f>
        <v>808</v>
      </c>
      <c r="L28" s="61">
        <f>SUM(L18:L27)</f>
        <v>2443</v>
      </c>
      <c r="M28" s="62">
        <f t="shared" si="7"/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23</v>
      </c>
      <c r="B29" s="66" t="s">
        <v>32</v>
      </c>
      <c r="C29" s="65">
        <v>2</v>
      </c>
      <c r="D29" s="64">
        <v>2</v>
      </c>
      <c r="E29" s="63">
        <v>4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23</v>
      </c>
      <c r="B30" s="66" t="s">
        <v>23</v>
      </c>
      <c r="C30" s="65"/>
      <c r="D30" s="64">
        <v>4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23</v>
      </c>
      <c r="B31" s="66" t="s">
        <v>6</v>
      </c>
      <c r="C31" s="65">
        <v>1</v>
      </c>
      <c r="D31" s="64">
        <v>3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23</v>
      </c>
      <c r="B32" s="66" t="s">
        <v>49</v>
      </c>
      <c r="C32" s="65">
        <v>3</v>
      </c>
      <c r="D32" s="64">
        <v>1</v>
      </c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23</v>
      </c>
      <c r="B33" s="66" t="s">
        <v>7</v>
      </c>
      <c r="C33" s="65">
        <v>3</v>
      </c>
      <c r="D33" s="64">
        <v>1</v>
      </c>
      <c r="E33" s="63">
        <v>4</v>
      </c>
      <c r="F33" s="48">
        <f t="shared" si="1"/>
        <v>0.2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29</v>
      </c>
      <c r="B34" s="66" t="s">
        <v>57</v>
      </c>
      <c r="C34" s="65">
        <v>2</v>
      </c>
      <c r="D34" s="64">
        <v>1</v>
      </c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29</v>
      </c>
      <c r="B35" s="66" t="s">
        <v>42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29</v>
      </c>
      <c r="B36" s="66" t="s">
        <v>33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29</v>
      </c>
      <c r="B37" s="66" t="s">
        <v>53</v>
      </c>
      <c r="C37" s="65">
        <v>1</v>
      </c>
      <c r="D37" s="64">
        <v>2</v>
      </c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29</v>
      </c>
      <c r="B38" s="66" t="s">
        <v>10</v>
      </c>
      <c r="C38" s="65">
        <v>1</v>
      </c>
      <c r="D38" s="64">
        <v>2</v>
      </c>
      <c r="E38" s="63">
        <v>3</v>
      </c>
      <c r="F38" s="48">
        <f t="shared" ref="F38:F57" si="8">ROUND(E38/$E$58,3)*100</f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34</v>
      </c>
      <c r="B39" s="66" t="s">
        <v>9</v>
      </c>
      <c r="C39" s="65">
        <v>2</v>
      </c>
      <c r="D39" s="64"/>
      <c r="E39" s="63">
        <v>2</v>
      </c>
      <c r="F39" s="48">
        <f t="shared" si="8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44</v>
      </c>
      <c r="C40" s="65">
        <v>2</v>
      </c>
      <c r="D40" s="64"/>
      <c r="E40" s="63">
        <v>2</v>
      </c>
      <c r="F40" s="48">
        <f t="shared" si="8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46</v>
      </c>
      <c r="C41" s="65"/>
      <c r="D41" s="64">
        <v>2</v>
      </c>
      <c r="E41" s="63">
        <v>2</v>
      </c>
      <c r="F41" s="48">
        <f t="shared" si="8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62</v>
      </c>
      <c r="C42" s="65">
        <v>1</v>
      </c>
      <c r="D42" s="64">
        <v>1</v>
      </c>
      <c r="E42" s="63">
        <v>2</v>
      </c>
      <c r="F42" s="48">
        <f t="shared" si="8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58</v>
      </c>
      <c r="C43" s="65">
        <v>1</v>
      </c>
      <c r="D43" s="64">
        <v>1</v>
      </c>
      <c r="E43" s="63">
        <v>2</v>
      </c>
      <c r="F43" s="48">
        <f t="shared" si="8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59</v>
      </c>
      <c r="C44" s="65"/>
      <c r="D44" s="64">
        <v>1</v>
      </c>
      <c r="E44" s="63">
        <v>1</v>
      </c>
      <c r="F44" s="48">
        <f t="shared" si="8"/>
        <v>0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52</v>
      </c>
      <c r="C45" s="65">
        <v>1</v>
      </c>
      <c r="D45" s="64"/>
      <c r="E45" s="63">
        <v>1</v>
      </c>
      <c r="F45" s="48">
        <f t="shared" si="8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55</v>
      </c>
      <c r="C46" s="65">
        <v>1</v>
      </c>
      <c r="D46" s="64"/>
      <c r="E46" s="63">
        <v>1</v>
      </c>
      <c r="F46" s="48">
        <f t="shared" si="8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47</v>
      </c>
      <c r="C47" s="65">
        <v>1</v>
      </c>
      <c r="D47" s="64"/>
      <c r="E47" s="63">
        <v>1</v>
      </c>
      <c r="F47" s="48">
        <f t="shared" si="8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35</v>
      </c>
      <c r="C48" s="65">
        <v>1</v>
      </c>
      <c r="D48" s="64"/>
      <c r="E48" s="63">
        <v>1</v>
      </c>
      <c r="F48" s="48">
        <f t="shared" si="8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43</v>
      </c>
      <c r="C49" s="65"/>
      <c r="D49" s="64">
        <v>1</v>
      </c>
      <c r="E49" s="63">
        <v>1</v>
      </c>
      <c r="F49" s="48">
        <f t="shared" si="8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63</v>
      </c>
      <c r="C50" s="65">
        <v>1</v>
      </c>
      <c r="D50" s="64"/>
      <c r="E50" s="63">
        <v>1</v>
      </c>
      <c r="F50" s="48">
        <f t="shared" si="8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51</v>
      </c>
      <c r="C51" s="65"/>
      <c r="D51" s="64">
        <v>1</v>
      </c>
      <c r="E51" s="63">
        <v>1</v>
      </c>
      <c r="F51" s="48">
        <f t="shared" si="8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45</v>
      </c>
      <c r="C52" s="65">
        <v>1</v>
      </c>
      <c r="D52" s="64"/>
      <c r="E52" s="63">
        <v>1</v>
      </c>
      <c r="F52" s="48">
        <f t="shared" si="8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73</v>
      </c>
      <c r="C53" s="65">
        <v>1</v>
      </c>
      <c r="D53" s="64"/>
      <c r="E53" s="63">
        <v>1</v>
      </c>
      <c r="F53" s="48">
        <f t="shared" si="8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48</v>
      </c>
      <c r="C54" s="65">
        <v>1</v>
      </c>
      <c r="D54" s="64"/>
      <c r="E54" s="63">
        <v>1</v>
      </c>
      <c r="F54" s="48">
        <f t="shared" si="8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50</v>
      </c>
      <c r="C55" s="65">
        <v>1</v>
      </c>
      <c r="D55" s="64"/>
      <c r="E55" s="63">
        <v>1</v>
      </c>
      <c r="F55" s="48">
        <f t="shared" si="8"/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66" t="s">
        <v>38</v>
      </c>
      <c r="C56" s="65"/>
      <c r="D56" s="64">
        <v>1</v>
      </c>
      <c r="E56" s="63">
        <v>1</v>
      </c>
      <c r="F56" s="48">
        <f t="shared" si="8"/>
        <v>0</v>
      </c>
      <c r="G56" s="38"/>
      <c r="H56" s="26"/>
      <c r="I56" s="34"/>
      <c r="J56" s="32"/>
      <c r="K56" s="32"/>
      <c r="L56" s="32"/>
      <c r="M56" s="32"/>
    </row>
    <row r="57" spans="1:13" ht="18" customHeight="1" x14ac:dyDescent="0.15">
      <c r="A57" s="36"/>
      <c r="B57" s="66" t="s">
        <v>74</v>
      </c>
      <c r="C57" s="65"/>
      <c r="D57" s="64">
        <v>1</v>
      </c>
      <c r="E57" s="63">
        <v>1</v>
      </c>
      <c r="F57" s="48">
        <f t="shared" si="8"/>
        <v>0</v>
      </c>
      <c r="G57" s="36"/>
      <c r="H57" s="26"/>
      <c r="I57" s="34" t="s">
        <v>68</v>
      </c>
      <c r="J57" s="32"/>
      <c r="K57" s="32"/>
      <c r="L57" s="32"/>
      <c r="M57" s="32"/>
    </row>
    <row r="58" spans="1:13" ht="15.75" x14ac:dyDescent="0.15">
      <c r="B58" s="82" t="s">
        <v>54</v>
      </c>
      <c r="C58" s="83">
        <v>1635</v>
      </c>
      <c r="D58" s="84">
        <v>808</v>
      </c>
      <c r="E58" s="85">
        <v>2443</v>
      </c>
      <c r="F58" s="38">
        <f>SUM(F5:F57)</f>
        <v>99.69999999999996</v>
      </c>
    </row>
    <row r="59" spans="1:13" ht="15.75" x14ac:dyDescent="0.15">
      <c r="B59" s="37"/>
      <c r="C59" s="35"/>
      <c r="D59" s="35"/>
      <c r="E59" s="35"/>
      <c r="F59" s="38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N3:O3"/>
    <mergeCell ref="B4:F4"/>
    <mergeCell ref="B1:E1"/>
    <mergeCell ref="B3:D3"/>
    <mergeCell ref="E3:F3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67"/>
  <sheetViews>
    <sheetView view="pageBreakPreview" topLeftCell="B1" zoomScale="85" zoomScaleNormal="85" zoomScaleSheetLayoutView="85" workbookViewId="0">
      <selection activeCell="J27" sqref="J27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83</v>
      </c>
      <c r="F3" s="96"/>
      <c r="G3" s="49"/>
      <c r="H3" s="6"/>
      <c r="I3" s="6"/>
      <c r="J3" s="6"/>
      <c r="K3" s="6"/>
      <c r="L3" s="6"/>
      <c r="M3" s="6"/>
      <c r="N3" s="97"/>
      <c r="O3" s="97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559</v>
      </c>
      <c r="D6" s="68">
        <v>192</v>
      </c>
      <c r="E6" s="67">
        <v>751</v>
      </c>
      <c r="F6" s="48">
        <f t="shared" ref="F6:F54" si="1">ROUND(E6/$E$56,3)*100</f>
        <v>30.599999999999998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322</v>
      </c>
      <c r="D7" s="64">
        <v>191</v>
      </c>
      <c r="E7" s="63">
        <v>513</v>
      </c>
      <c r="F7" s="48">
        <f t="shared" si="1"/>
        <v>20.9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401</v>
      </c>
      <c r="D8" s="64">
        <v>87</v>
      </c>
      <c r="E8" s="63">
        <v>488</v>
      </c>
      <c r="F8" s="48">
        <f t="shared" si="1"/>
        <v>19.900000000000002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76</v>
      </c>
      <c r="D9" s="64">
        <v>86</v>
      </c>
      <c r="E9" s="63">
        <v>162</v>
      </c>
      <c r="F9" s="48">
        <f t="shared" si="1"/>
        <v>6.6000000000000005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32</v>
      </c>
      <c r="D10" s="64">
        <v>117</v>
      </c>
      <c r="E10" s="63">
        <v>149</v>
      </c>
      <c r="F10" s="48">
        <f t="shared" si="1"/>
        <v>6.1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41</v>
      </c>
      <c r="D11" s="64">
        <v>57</v>
      </c>
      <c r="E11" s="63">
        <v>98</v>
      </c>
      <c r="F11" s="48">
        <f t="shared" si="1"/>
        <v>4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41</v>
      </c>
      <c r="D12" s="64">
        <v>18</v>
      </c>
      <c r="E12" s="63">
        <v>59</v>
      </c>
      <c r="F12" s="48">
        <f t="shared" si="1"/>
        <v>2.4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13</v>
      </c>
      <c r="D13" s="64">
        <v>10</v>
      </c>
      <c r="E13" s="63">
        <v>23</v>
      </c>
      <c r="F13" s="48">
        <f t="shared" si="1"/>
        <v>0.89999999999999991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14</v>
      </c>
      <c r="D14" s="64">
        <v>6</v>
      </c>
      <c r="E14" s="63">
        <v>20</v>
      </c>
      <c r="F14" s="48">
        <f t="shared" si="1"/>
        <v>0.8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39</v>
      </c>
      <c r="C15" s="65">
        <v>16</v>
      </c>
      <c r="D15" s="64"/>
      <c r="E15" s="63">
        <v>16</v>
      </c>
      <c r="F15" s="48">
        <f t="shared" si="1"/>
        <v>0.70000000000000007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10</v>
      </c>
      <c r="B16" s="66" t="s">
        <v>34</v>
      </c>
      <c r="C16" s="65">
        <v>15</v>
      </c>
      <c r="D16" s="64">
        <v>1</v>
      </c>
      <c r="E16" s="63">
        <v>16</v>
      </c>
      <c r="F16" s="48">
        <f t="shared" si="1"/>
        <v>0.70000000000000007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5</v>
      </c>
      <c r="C17" s="65">
        <v>11</v>
      </c>
      <c r="D17" s="64">
        <v>2</v>
      </c>
      <c r="E17" s="63">
        <v>13</v>
      </c>
      <c r="F17" s="48">
        <f t="shared" si="1"/>
        <v>0.5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12</v>
      </c>
      <c r="B18" s="66" t="s">
        <v>4</v>
      </c>
      <c r="C18" s="65">
        <v>11</v>
      </c>
      <c r="D18" s="64">
        <v>2</v>
      </c>
      <c r="E18" s="63">
        <v>13</v>
      </c>
      <c r="F18" s="48">
        <f t="shared" si="1"/>
        <v>0.5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559</v>
      </c>
      <c r="K18" s="20">
        <f t="shared" si="3"/>
        <v>192</v>
      </c>
      <c r="L18" s="20">
        <f t="shared" ref="L18:L26" si="4">J18+K18</f>
        <v>751</v>
      </c>
      <c r="M18" s="59">
        <f>ROUND(L18/$E$56,3)*100</f>
        <v>30.599999999999998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14</v>
      </c>
      <c r="B19" s="66" t="s">
        <v>37</v>
      </c>
      <c r="C19" s="65">
        <v>9</v>
      </c>
      <c r="D19" s="64">
        <v>3</v>
      </c>
      <c r="E19" s="63">
        <v>12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322</v>
      </c>
      <c r="K19" s="20">
        <f t="shared" si="3"/>
        <v>191</v>
      </c>
      <c r="L19" s="20">
        <f t="shared" si="4"/>
        <v>513</v>
      </c>
      <c r="M19" s="59">
        <f t="shared" ref="M19:M27" si="5">ROUND(L19/$E$56,3)*100</f>
        <v>20.9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15</v>
      </c>
      <c r="B20" s="66" t="s">
        <v>2</v>
      </c>
      <c r="C20" s="65">
        <v>8</v>
      </c>
      <c r="D20" s="64">
        <v>3</v>
      </c>
      <c r="E20" s="63">
        <v>11</v>
      </c>
      <c r="F20" s="48">
        <f t="shared" si="1"/>
        <v>0.4</v>
      </c>
      <c r="G20" s="36"/>
      <c r="H20" s="56">
        <v>3</v>
      </c>
      <c r="I20" s="19" t="str">
        <f t="shared" si="3"/>
        <v>インドネシア</v>
      </c>
      <c r="J20" s="20">
        <f t="shared" si="3"/>
        <v>401</v>
      </c>
      <c r="K20" s="20">
        <f t="shared" si="3"/>
        <v>87</v>
      </c>
      <c r="L20" s="20">
        <f>J20+K20</f>
        <v>488</v>
      </c>
      <c r="M20" s="59">
        <f t="shared" si="5"/>
        <v>19.900000000000002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16</v>
      </c>
      <c r="B21" s="66" t="s">
        <v>8</v>
      </c>
      <c r="C21" s="65">
        <v>6</v>
      </c>
      <c r="D21" s="64">
        <v>4</v>
      </c>
      <c r="E21" s="63">
        <v>10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76</v>
      </c>
      <c r="K21" s="20">
        <f t="shared" si="3"/>
        <v>86</v>
      </c>
      <c r="L21" s="20">
        <f t="shared" si="4"/>
        <v>162</v>
      </c>
      <c r="M21" s="59">
        <f t="shared" si="5"/>
        <v>6.6000000000000005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17</v>
      </c>
      <c r="B22" s="66" t="s">
        <v>31</v>
      </c>
      <c r="C22" s="65">
        <v>7</v>
      </c>
      <c r="D22" s="64">
        <v>2</v>
      </c>
      <c r="E22" s="63">
        <v>9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32</v>
      </c>
      <c r="K22" s="20">
        <f t="shared" si="3"/>
        <v>117</v>
      </c>
      <c r="L22" s="20">
        <f>J22+K22</f>
        <v>149</v>
      </c>
      <c r="M22" s="59">
        <f t="shared" si="5"/>
        <v>6.1</v>
      </c>
      <c r="O22" s="7"/>
      <c r="P22" s="7"/>
    </row>
    <row r="23" spans="1:19" ht="20.100000000000001" customHeight="1" thickTop="1" thickBot="1" x14ac:dyDescent="0.2">
      <c r="A23" s="54">
        <f t="shared" si="2"/>
        <v>17</v>
      </c>
      <c r="B23" s="66" t="s">
        <v>30</v>
      </c>
      <c r="C23" s="65">
        <v>6</v>
      </c>
      <c r="D23" s="64">
        <v>3</v>
      </c>
      <c r="E23" s="63">
        <v>9</v>
      </c>
      <c r="F23" s="48">
        <f t="shared" si="1"/>
        <v>0.4</v>
      </c>
      <c r="G23" s="36"/>
      <c r="H23" s="56">
        <v>6</v>
      </c>
      <c r="I23" s="19" t="str">
        <f t="shared" si="3"/>
        <v>中国</v>
      </c>
      <c r="J23" s="20">
        <f t="shared" si="3"/>
        <v>41</v>
      </c>
      <c r="K23" s="20">
        <f t="shared" si="3"/>
        <v>57</v>
      </c>
      <c r="L23" s="20">
        <f t="shared" si="4"/>
        <v>98</v>
      </c>
      <c r="M23" s="59">
        <f t="shared" si="5"/>
        <v>4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3</v>
      </c>
      <c r="C24" s="65">
        <v>6</v>
      </c>
      <c r="D24" s="64">
        <v>1</v>
      </c>
      <c r="E24" s="63">
        <v>7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41</v>
      </c>
      <c r="K24" s="20">
        <f t="shared" si="3"/>
        <v>18</v>
      </c>
      <c r="L24" s="20">
        <f t="shared" si="4"/>
        <v>59</v>
      </c>
      <c r="M24" s="59">
        <f t="shared" si="5"/>
        <v>2.4</v>
      </c>
      <c r="O24" s="7"/>
      <c r="P24" s="7"/>
    </row>
    <row r="25" spans="1:19" ht="20.100000000000001" customHeight="1" thickTop="1" thickBot="1" x14ac:dyDescent="0.2">
      <c r="A25" s="54">
        <f t="shared" si="2"/>
        <v>19</v>
      </c>
      <c r="B25" s="66" t="s">
        <v>41</v>
      </c>
      <c r="C25" s="65">
        <v>6</v>
      </c>
      <c r="D25" s="64">
        <v>1</v>
      </c>
      <c r="E25" s="63">
        <v>7</v>
      </c>
      <c r="F25" s="48">
        <f t="shared" si="1"/>
        <v>0.3</v>
      </c>
      <c r="G25" s="36"/>
      <c r="H25" s="56">
        <v>8</v>
      </c>
      <c r="I25" s="19" t="str">
        <f t="shared" si="3"/>
        <v>アフガニスタン</v>
      </c>
      <c r="J25" s="20">
        <f t="shared" si="3"/>
        <v>13</v>
      </c>
      <c r="K25" s="20">
        <f t="shared" si="3"/>
        <v>10</v>
      </c>
      <c r="L25" s="20">
        <f t="shared" si="4"/>
        <v>23</v>
      </c>
      <c r="M25" s="59">
        <f t="shared" si="5"/>
        <v>0.89999999999999991</v>
      </c>
      <c r="O25" s="7"/>
      <c r="P25" s="7"/>
    </row>
    <row r="26" spans="1:19" ht="20.100000000000001" customHeight="1" thickTop="1" thickBot="1" x14ac:dyDescent="0.2">
      <c r="A26" s="54">
        <f t="shared" si="2"/>
        <v>21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3"/>
        <v>14</v>
      </c>
      <c r="K26" s="20">
        <f t="shared" si="3"/>
        <v>6</v>
      </c>
      <c r="L26" s="20">
        <f t="shared" si="4"/>
        <v>20</v>
      </c>
      <c r="M26" s="59">
        <f t="shared" si="5"/>
        <v>0.8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36</v>
      </c>
      <c r="C27" s="65">
        <v>2</v>
      </c>
      <c r="D27" s="64">
        <v>3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C56-SUM(J18:J26)</f>
        <v>141</v>
      </c>
      <c r="K27" s="44">
        <f>D56-SUM(K18:K26)</f>
        <v>52</v>
      </c>
      <c r="L27" s="42">
        <f>SUM(J27:K27)</f>
        <v>193</v>
      </c>
      <c r="M27" s="59">
        <f t="shared" si="5"/>
        <v>7.9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61</v>
      </c>
      <c r="C28" s="65">
        <v>3</v>
      </c>
      <c r="D28" s="64">
        <v>2</v>
      </c>
      <c r="E28" s="63">
        <v>5</v>
      </c>
      <c r="F28" s="48">
        <f t="shared" si="1"/>
        <v>0.2</v>
      </c>
      <c r="G28" s="52"/>
      <c r="H28" s="26"/>
      <c r="J28" s="29">
        <f>SUM(J18:J27)</f>
        <v>1640</v>
      </c>
      <c r="K28" s="29">
        <f>SUM(K18:K27)</f>
        <v>816</v>
      </c>
      <c r="L28" s="61">
        <f>SUM(L18:L27)</f>
        <v>2456</v>
      </c>
      <c r="M28" s="62">
        <f>ROUND(L28/$E$56,3)*100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24</v>
      </c>
      <c r="B29" s="66" t="s">
        <v>23</v>
      </c>
      <c r="C29" s="65"/>
      <c r="D29" s="64">
        <v>4</v>
      </c>
      <c r="E29" s="63">
        <v>4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24</v>
      </c>
      <c r="B30" s="66" t="s">
        <v>32</v>
      </c>
      <c r="C30" s="65">
        <v>2</v>
      </c>
      <c r="D30" s="64">
        <v>2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24</v>
      </c>
      <c r="B31" s="66" t="s">
        <v>6</v>
      </c>
      <c r="C31" s="65">
        <v>1</v>
      </c>
      <c r="D31" s="64">
        <v>3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24</v>
      </c>
      <c r="B32" s="66" t="s">
        <v>42</v>
      </c>
      <c r="C32" s="65">
        <v>3</v>
      </c>
      <c r="D32" s="64">
        <v>1</v>
      </c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28</v>
      </c>
      <c r="B33" s="66" t="s">
        <v>7</v>
      </c>
      <c r="C33" s="65">
        <v>2</v>
      </c>
      <c r="D33" s="64">
        <v>1</v>
      </c>
      <c r="E33" s="63">
        <v>3</v>
      </c>
      <c r="F33" s="48">
        <f t="shared" si="1"/>
        <v>0.1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28</v>
      </c>
      <c r="B34" s="66" t="s">
        <v>10</v>
      </c>
      <c r="C34" s="65">
        <v>2</v>
      </c>
      <c r="D34" s="64">
        <v>1</v>
      </c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28</v>
      </c>
      <c r="B35" s="66" t="s">
        <v>57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28</v>
      </c>
      <c r="B36" s="66" t="s">
        <v>33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32</v>
      </c>
      <c r="B37" s="66" t="s">
        <v>62</v>
      </c>
      <c r="C37" s="65">
        <v>1</v>
      </c>
      <c r="D37" s="64">
        <v>1</v>
      </c>
      <c r="E37" s="63">
        <v>2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32</v>
      </c>
      <c r="B38" s="66" t="s">
        <v>46</v>
      </c>
      <c r="C38" s="65">
        <v>2</v>
      </c>
      <c r="D38" s="64"/>
      <c r="E38" s="63">
        <v>2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32</v>
      </c>
      <c r="B39" s="66" t="s">
        <v>9</v>
      </c>
      <c r="C39" s="65"/>
      <c r="D39" s="64">
        <v>2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53</v>
      </c>
      <c r="C40" s="65">
        <v>1</v>
      </c>
      <c r="D40" s="64">
        <v>1</v>
      </c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52</v>
      </c>
      <c r="C41" s="65">
        <v>2</v>
      </c>
      <c r="D41" s="64"/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50</v>
      </c>
      <c r="C42" s="65">
        <v>1</v>
      </c>
      <c r="D42" s="64">
        <v>1</v>
      </c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44</v>
      </c>
      <c r="C43" s="65">
        <v>2</v>
      </c>
      <c r="D43" s="64"/>
      <c r="E43" s="63">
        <v>2</v>
      </c>
      <c r="F43" s="48">
        <f t="shared" si="1"/>
        <v>0.1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74</v>
      </c>
      <c r="C44" s="65"/>
      <c r="D44" s="64">
        <v>1</v>
      </c>
      <c r="E44" s="63">
        <v>1</v>
      </c>
      <c r="F44" s="48">
        <f t="shared" si="1"/>
        <v>0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63</v>
      </c>
      <c r="C45" s="65"/>
      <c r="D45" s="64">
        <v>1</v>
      </c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59</v>
      </c>
      <c r="C46" s="65">
        <v>1</v>
      </c>
      <c r="D46" s="64"/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51</v>
      </c>
      <c r="C47" s="65">
        <v>1</v>
      </c>
      <c r="D47" s="64"/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73</v>
      </c>
      <c r="C48" s="65">
        <v>1</v>
      </c>
      <c r="D48" s="64"/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55</v>
      </c>
      <c r="C49" s="65">
        <v>1</v>
      </c>
      <c r="D49" s="64"/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38</v>
      </c>
      <c r="C50" s="65"/>
      <c r="D50" s="64">
        <v>1</v>
      </c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45</v>
      </c>
      <c r="C51" s="65"/>
      <c r="D51" s="64">
        <v>1</v>
      </c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48</v>
      </c>
      <c r="C52" s="65">
        <v>1</v>
      </c>
      <c r="D52" s="64"/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58</v>
      </c>
      <c r="C53" s="65">
        <v>1</v>
      </c>
      <c r="D53" s="64"/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35</v>
      </c>
      <c r="C54" s="65">
        <v>1</v>
      </c>
      <c r="D54" s="64"/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43</v>
      </c>
      <c r="C55" s="65"/>
      <c r="D55" s="64">
        <v>1</v>
      </c>
      <c r="E55" s="63">
        <v>1</v>
      </c>
      <c r="F55" s="48">
        <f>ROUND(E55/$E$56,3)*100</f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82" t="s">
        <v>54</v>
      </c>
      <c r="C56" s="83">
        <v>1640</v>
      </c>
      <c r="D56" s="84">
        <v>816</v>
      </c>
      <c r="E56" s="85">
        <v>2456</v>
      </c>
      <c r="F56" s="38">
        <f>SUM(F5:F55)</f>
        <v>99.799999999999983</v>
      </c>
      <c r="G56" s="38"/>
      <c r="H56" s="26"/>
      <c r="I56" s="34" t="s">
        <v>68</v>
      </c>
      <c r="J56" s="32"/>
      <c r="K56" s="32"/>
      <c r="L56" s="32"/>
      <c r="M56" s="32"/>
    </row>
    <row r="57" spans="1:13" ht="18" customHeight="1" x14ac:dyDescent="0.15">
      <c r="A57" s="36"/>
      <c r="B57" s="66"/>
      <c r="C57" s="65"/>
      <c r="D57" s="64"/>
      <c r="E57" s="63"/>
      <c r="G57" s="36"/>
      <c r="H57" s="26"/>
      <c r="J57" s="32"/>
      <c r="K57" s="32"/>
      <c r="L57" s="32"/>
      <c r="M57" s="32"/>
    </row>
    <row r="58" spans="1:13" x14ac:dyDescent="0.15">
      <c r="E58" s="86"/>
    </row>
    <row r="59" spans="1:13" ht="15.75" x14ac:dyDescent="0.15">
      <c r="B59" s="37"/>
      <c r="C59" s="35"/>
      <c r="D59" s="35"/>
      <c r="E59" s="35"/>
      <c r="F59" s="38"/>
      <c r="K59" s="36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23D1-A789-4966-A03B-719137C4A7CE}">
  <sheetPr>
    <pageSetUpPr fitToPage="1"/>
  </sheetPr>
  <dimension ref="A1:AI67"/>
  <sheetViews>
    <sheetView view="pageBreakPreview" topLeftCell="B1" zoomScale="85" zoomScaleNormal="85" zoomScaleSheetLayoutView="85" workbookViewId="0">
      <selection activeCell="E25" sqref="E2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  <col min="257" max="257" width="0" hidden="1" customWidth="1"/>
    <col min="258" max="258" width="16.25" customWidth="1"/>
    <col min="259" max="262" width="8.125" customWidth="1"/>
    <col min="263" max="263" width="3.375" customWidth="1"/>
    <col min="264" max="264" width="0" hidden="1" customWidth="1"/>
    <col min="265" max="265" width="12" customWidth="1"/>
    <col min="266" max="269" width="6.75" customWidth="1"/>
    <col min="270" max="270" width="10" customWidth="1"/>
    <col min="271" max="276" width="6.875" customWidth="1"/>
    <col min="277" max="277" width="3.25" customWidth="1"/>
    <col min="278" max="278" width="7.75" customWidth="1"/>
    <col min="279" max="279" width="6.875" customWidth="1"/>
    <col min="280" max="280" width="6.375" customWidth="1"/>
    <col min="281" max="281" width="6.125" customWidth="1"/>
    <col min="282" max="282" width="6.625" customWidth="1"/>
    <col min="283" max="283" width="6.375" customWidth="1"/>
    <col min="284" max="284" width="6" customWidth="1"/>
    <col min="285" max="287" width="6.875" customWidth="1"/>
    <col min="288" max="290" width="6.125" customWidth="1"/>
    <col min="513" max="513" width="0" hidden="1" customWidth="1"/>
    <col min="514" max="514" width="16.25" customWidth="1"/>
    <col min="515" max="518" width="8.125" customWidth="1"/>
    <col min="519" max="519" width="3.375" customWidth="1"/>
    <col min="520" max="520" width="0" hidden="1" customWidth="1"/>
    <col min="521" max="521" width="12" customWidth="1"/>
    <col min="522" max="525" width="6.75" customWidth="1"/>
    <col min="526" max="526" width="10" customWidth="1"/>
    <col min="527" max="532" width="6.875" customWidth="1"/>
    <col min="533" max="533" width="3.25" customWidth="1"/>
    <col min="534" max="534" width="7.75" customWidth="1"/>
    <col min="535" max="535" width="6.875" customWidth="1"/>
    <col min="536" max="536" width="6.375" customWidth="1"/>
    <col min="537" max="537" width="6.125" customWidth="1"/>
    <col min="538" max="538" width="6.625" customWidth="1"/>
    <col min="539" max="539" width="6.375" customWidth="1"/>
    <col min="540" max="540" width="6" customWidth="1"/>
    <col min="541" max="543" width="6.875" customWidth="1"/>
    <col min="544" max="546" width="6.125" customWidth="1"/>
    <col min="769" max="769" width="0" hidden="1" customWidth="1"/>
    <col min="770" max="770" width="16.25" customWidth="1"/>
    <col min="771" max="774" width="8.125" customWidth="1"/>
    <col min="775" max="775" width="3.375" customWidth="1"/>
    <col min="776" max="776" width="0" hidden="1" customWidth="1"/>
    <col min="777" max="777" width="12" customWidth="1"/>
    <col min="778" max="781" width="6.75" customWidth="1"/>
    <col min="782" max="782" width="10" customWidth="1"/>
    <col min="783" max="788" width="6.875" customWidth="1"/>
    <col min="789" max="789" width="3.25" customWidth="1"/>
    <col min="790" max="790" width="7.75" customWidth="1"/>
    <col min="791" max="791" width="6.875" customWidth="1"/>
    <col min="792" max="792" width="6.375" customWidth="1"/>
    <col min="793" max="793" width="6.125" customWidth="1"/>
    <col min="794" max="794" width="6.625" customWidth="1"/>
    <col min="795" max="795" width="6.375" customWidth="1"/>
    <col min="796" max="796" width="6" customWidth="1"/>
    <col min="797" max="799" width="6.875" customWidth="1"/>
    <col min="800" max="802" width="6.125" customWidth="1"/>
    <col min="1025" max="1025" width="0" hidden="1" customWidth="1"/>
    <col min="1026" max="1026" width="16.25" customWidth="1"/>
    <col min="1027" max="1030" width="8.125" customWidth="1"/>
    <col min="1031" max="1031" width="3.375" customWidth="1"/>
    <col min="1032" max="1032" width="0" hidden="1" customWidth="1"/>
    <col min="1033" max="1033" width="12" customWidth="1"/>
    <col min="1034" max="1037" width="6.75" customWidth="1"/>
    <col min="1038" max="1038" width="10" customWidth="1"/>
    <col min="1039" max="1044" width="6.875" customWidth="1"/>
    <col min="1045" max="1045" width="3.25" customWidth="1"/>
    <col min="1046" max="1046" width="7.75" customWidth="1"/>
    <col min="1047" max="1047" width="6.875" customWidth="1"/>
    <col min="1048" max="1048" width="6.375" customWidth="1"/>
    <col min="1049" max="1049" width="6.125" customWidth="1"/>
    <col min="1050" max="1050" width="6.625" customWidth="1"/>
    <col min="1051" max="1051" width="6.375" customWidth="1"/>
    <col min="1052" max="1052" width="6" customWidth="1"/>
    <col min="1053" max="1055" width="6.875" customWidth="1"/>
    <col min="1056" max="1058" width="6.125" customWidth="1"/>
    <col min="1281" max="1281" width="0" hidden="1" customWidth="1"/>
    <col min="1282" max="1282" width="16.25" customWidth="1"/>
    <col min="1283" max="1286" width="8.125" customWidth="1"/>
    <col min="1287" max="1287" width="3.375" customWidth="1"/>
    <col min="1288" max="1288" width="0" hidden="1" customWidth="1"/>
    <col min="1289" max="1289" width="12" customWidth="1"/>
    <col min="1290" max="1293" width="6.75" customWidth="1"/>
    <col min="1294" max="1294" width="10" customWidth="1"/>
    <col min="1295" max="1300" width="6.875" customWidth="1"/>
    <col min="1301" max="1301" width="3.25" customWidth="1"/>
    <col min="1302" max="1302" width="7.75" customWidth="1"/>
    <col min="1303" max="1303" width="6.875" customWidth="1"/>
    <col min="1304" max="1304" width="6.375" customWidth="1"/>
    <col min="1305" max="1305" width="6.125" customWidth="1"/>
    <col min="1306" max="1306" width="6.625" customWidth="1"/>
    <col min="1307" max="1307" width="6.375" customWidth="1"/>
    <col min="1308" max="1308" width="6" customWidth="1"/>
    <col min="1309" max="1311" width="6.875" customWidth="1"/>
    <col min="1312" max="1314" width="6.125" customWidth="1"/>
    <col min="1537" max="1537" width="0" hidden="1" customWidth="1"/>
    <col min="1538" max="1538" width="16.25" customWidth="1"/>
    <col min="1539" max="1542" width="8.125" customWidth="1"/>
    <col min="1543" max="1543" width="3.375" customWidth="1"/>
    <col min="1544" max="1544" width="0" hidden="1" customWidth="1"/>
    <col min="1545" max="1545" width="12" customWidth="1"/>
    <col min="1546" max="1549" width="6.75" customWidth="1"/>
    <col min="1550" max="1550" width="10" customWidth="1"/>
    <col min="1551" max="1556" width="6.875" customWidth="1"/>
    <col min="1557" max="1557" width="3.25" customWidth="1"/>
    <col min="1558" max="1558" width="7.75" customWidth="1"/>
    <col min="1559" max="1559" width="6.875" customWidth="1"/>
    <col min="1560" max="1560" width="6.375" customWidth="1"/>
    <col min="1561" max="1561" width="6.125" customWidth="1"/>
    <col min="1562" max="1562" width="6.625" customWidth="1"/>
    <col min="1563" max="1563" width="6.375" customWidth="1"/>
    <col min="1564" max="1564" width="6" customWidth="1"/>
    <col min="1565" max="1567" width="6.875" customWidth="1"/>
    <col min="1568" max="1570" width="6.125" customWidth="1"/>
    <col min="1793" max="1793" width="0" hidden="1" customWidth="1"/>
    <col min="1794" max="1794" width="16.25" customWidth="1"/>
    <col min="1795" max="1798" width="8.125" customWidth="1"/>
    <col min="1799" max="1799" width="3.375" customWidth="1"/>
    <col min="1800" max="1800" width="0" hidden="1" customWidth="1"/>
    <col min="1801" max="1801" width="12" customWidth="1"/>
    <col min="1802" max="1805" width="6.75" customWidth="1"/>
    <col min="1806" max="1806" width="10" customWidth="1"/>
    <col min="1807" max="1812" width="6.875" customWidth="1"/>
    <col min="1813" max="1813" width="3.25" customWidth="1"/>
    <col min="1814" max="1814" width="7.75" customWidth="1"/>
    <col min="1815" max="1815" width="6.875" customWidth="1"/>
    <col min="1816" max="1816" width="6.375" customWidth="1"/>
    <col min="1817" max="1817" width="6.125" customWidth="1"/>
    <col min="1818" max="1818" width="6.625" customWidth="1"/>
    <col min="1819" max="1819" width="6.375" customWidth="1"/>
    <col min="1820" max="1820" width="6" customWidth="1"/>
    <col min="1821" max="1823" width="6.875" customWidth="1"/>
    <col min="1824" max="1826" width="6.125" customWidth="1"/>
    <col min="2049" max="2049" width="0" hidden="1" customWidth="1"/>
    <col min="2050" max="2050" width="16.25" customWidth="1"/>
    <col min="2051" max="2054" width="8.125" customWidth="1"/>
    <col min="2055" max="2055" width="3.375" customWidth="1"/>
    <col min="2056" max="2056" width="0" hidden="1" customWidth="1"/>
    <col min="2057" max="2057" width="12" customWidth="1"/>
    <col min="2058" max="2061" width="6.75" customWidth="1"/>
    <col min="2062" max="2062" width="10" customWidth="1"/>
    <col min="2063" max="2068" width="6.875" customWidth="1"/>
    <col min="2069" max="2069" width="3.25" customWidth="1"/>
    <col min="2070" max="2070" width="7.75" customWidth="1"/>
    <col min="2071" max="2071" width="6.875" customWidth="1"/>
    <col min="2072" max="2072" width="6.375" customWidth="1"/>
    <col min="2073" max="2073" width="6.125" customWidth="1"/>
    <col min="2074" max="2074" width="6.625" customWidth="1"/>
    <col min="2075" max="2075" width="6.375" customWidth="1"/>
    <col min="2076" max="2076" width="6" customWidth="1"/>
    <col min="2077" max="2079" width="6.875" customWidth="1"/>
    <col min="2080" max="2082" width="6.125" customWidth="1"/>
    <col min="2305" max="2305" width="0" hidden="1" customWidth="1"/>
    <col min="2306" max="2306" width="16.25" customWidth="1"/>
    <col min="2307" max="2310" width="8.125" customWidth="1"/>
    <col min="2311" max="2311" width="3.375" customWidth="1"/>
    <col min="2312" max="2312" width="0" hidden="1" customWidth="1"/>
    <col min="2313" max="2313" width="12" customWidth="1"/>
    <col min="2314" max="2317" width="6.75" customWidth="1"/>
    <col min="2318" max="2318" width="10" customWidth="1"/>
    <col min="2319" max="2324" width="6.875" customWidth="1"/>
    <col min="2325" max="2325" width="3.25" customWidth="1"/>
    <col min="2326" max="2326" width="7.75" customWidth="1"/>
    <col min="2327" max="2327" width="6.875" customWidth="1"/>
    <col min="2328" max="2328" width="6.375" customWidth="1"/>
    <col min="2329" max="2329" width="6.125" customWidth="1"/>
    <col min="2330" max="2330" width="6.625" customWidth="1"/>
    <col min="2331" max="2331" width="6.375" customWidth="1"/>
    <col min="2332" max="2332" width="6" customWidth="1"/>
    <col min="2333" max="2335" width="6.875" customWidth="1"/>
    <col min="2336" max="2338" width="6.125" customWidth="1"/>
    <col min="2561" max="2561" width="0" hidden="1" customWidth="1"/>
    <col min="2562" max="2562" width="16.25" customWidth="1"/>
    <col min="2563" max="2566" width="8.125" customWidth="1"/>
    <col min="2567" max="2567" width="3.375" customWidth="1"/>
    <col min="2568" max="2568" width="0" hidden="1" customWidth="1"/>
    <col min="2569" max="2569" width="12" customWidth="1"/>
    <col min="2570" max="2573" width="6.75" customWidth="1"/>
    <col min="2574" max="2574" width="10" customWidth="1"/>
    <col min="2575" max="2580" width="6.875" customWidth="1"/>
    <col min="2581" max="2581" width="3.25" customWidth="1"/>
    <col min="2582" max="2582" width="7.75" customWidth="1"/>
    <col min="2583" max="2583" width="6.875" customWidth="1"/>
    <col min="2584" max="2584" width="6.375" customWidth="1"/>
    <col min="2585" max="2585" width="6.125" customWidth="1"/>
    <col min="2586" max="2586" width="6.625" customWidth="1"/>
    <col min="2587" max="2587" width="6.375" customWidth="1"/>
    <col min="2588" max="2588" width="6" customWidth="1"/>
    <col min="2589" max="2591" width="6.875" customWidth="1"/>
    <col min="2592" max="2594" width="6.125" customWidth="1"/>
    <col min="2817" max="2817" width="0" hidden="1" customWidth="1"/>
    <col min="2818" max="2818" width="16.25" customWidth="1"/>
    <col min="2819" max="2822" width="8.125" customWidth="1"/>
    <col min="2823" max="2823" width="3.375" customWidth="1"/>
    <col min="2824" max="2824" width="0" hidden="1" customWidth="1"/>
    <col min="2825" max="2825" width="12" customWidth="1"/>
    <col min="2826" max="2829" width="6.75" customWidth="1"/>
    <col min="2830" max="2830" width="10" customWidth="1"/>
    <col min="2831" max="2836" width="6.875" customWidth="1"/>
    <col min="2837" max="2837" width="3.25" customWidth="1"/>
    <col min="2838" max="2838" width="7.75" customWidth="1"/>
    <col min="2839" max="2839" width="6.875" customWidth="1"/>
    <col min="2840" max="2840" width="6.375" customWidth="1"/>
    <col min="2841" max="2841" width="6.125" customWidth="1"/>
    <col min="2842" max="2842" width="6.625" customWidth="1"/>
    <col min="2843" max="2843" width="6.375" customWidth="1"/>
    <col min="2844" max="2844" width="6" customWidth="1"/>
    <col min="2845" max="2847" width="6.875" customWidth="1"/>
    <col min="2848" max="2850" width="6.125" customWidth="1"/>
    <col min="3073" max="3073" width="0" hidden="1" customWidth="1"/>
    <col min="3074" max="3074" width="16.25" customWidth="1"/>
    <col min="3075" max="3078" width="8.125" customWidth="1"/>
    <col min="3079" max="3079" width="3.375" customWidth="1"/>
    <col min="3080" max="3080" width="0" hidden="1" customWidth="1"/>
    <col min="3081" max="3081" width="12" customWidth="1"/>
    <col min="3082" max="3085" width="6.75" customWidth="1"/>
    <col min="3086" max="3086" width="10" customWidth="1"/>
    <col min="3087" max="3092" width="6.875" customWidth="1"/>
    <col min="3093" max="3093" width="3.25" customWidth="1"/>
    <col min="3094" max="3094" width="7.75" customWidth="1"/>
    <col min="3095" max="3095" width="6.875" customWidth="1"/>
    <col min="3096" max="3096" width="6.375" customWidth="1"/>
    <col min="3097" max="3097" width="6.125" customWidth="1"/>
    <col min="3098" max="3098" width="6.625" customWidth="1"/>
    <col min="3099" max="3099" width="6.375" customWidth="1"/>
    <col min="3100" max="3100" width="6" customWidth="1"/>
    <col min="3101" max="3103" width="6.875" customWidth="1"/>
    <col min="3104" max="3106" width="6.125" customWidth="1"/>
    <col min="3329" max="3329" width="0" hidden="1" customWidth="1"/>
    <col min="3330" max="3330" width="16.25" customWidth="1"/>
    <col min="3331" max="3334" width="8.125" customWidth="1"/>
    <col min="3335" max="3335" width="3.375" customWidth="1"/>
    <col min="3336" max="3336" width="0" hidden="1" customWidth="1"/>
    <col min="3337" max="3337" width="12" customWidth="1"/>
    <col min="3338" max="3341" width="6.75" customWidth="1"/>
    <col min="3342" max="3342" width="10" customWidth="1"/>
    <col min="3343" max="3348" width="6.875" customWidth="1"/>
    <col min="3349" max="3349" width="3.25" customWidth="1"/>
    <col min="3350" max="3350" width="7.75" customWidth="1"/>
    <col min="3351" max="3351" width="6.875" customWidth="1"/>
    <col min="3352" max="3352" width="6.375" customWidth="1"/>
    <col min="3353" max="3353" width="6.125" customWidth="1"/>
    <col min="3354" max="3354" width="6.625" customWidth="1"/>
    <col min="3355" max="3355" width="6.375" customWidth="1"/>
    <col min="3356" max="3356" width="6" customWidth="1"/>
    <col min="3357" max="3359" width="6.875" customWidth="1"/>
    <col min="3360" max="3362" width="6.125" customWidth="1"/>
    <col min="3585" max="3585" width="0" hidden="1" customWidth="1"/>
    <col min="3586" max="3586" width="16.25" customWidth="1"/>
    <col min="3587" max="3590" width="8.125" customWidth="1"/>
    <col min="3591" max="3591" width="3.375" customWidth="1"/>
    <col min="3592" max="3592" width="0" hidden="1" customWidth="1"/>
    <col min="3593" max="3593" width="12" customWidth="1"/>
    <col min="3594" max="3597" width="6.75" customWidth="1"/>
    <col min="3598" max="3598" width="10" customWidth="1"/>
    <col min="3599" max="3604" width="6.875" customWidth="1"/>
    <col min="3605" max="3605" width="3.25" customWidth="1"/>
    <col min="3606" max="3606" width="7.75" customWidth="1"/>
    <col min="3607" max="3607" width="6.875" customWidth="1"/>
    <col min="3608" max="3608" width="6.375" customWidth="1"/>
    <col min="3609" max="3609" width="6.125" customWidth="1"/>
    <col min="3610" max="3610" width="6.625" customWidth="1"/>
    <col min="3611" max="3611" width="6.375" customWidth="1"/>
    <col min="3612" max="3612" width="6" customWidth="1"/>
    <col min="3613" max="3615" width="6.875" customWidth="1"/>
    <col min="3616" max="3618" width="6.125" customWidth="1"/>
    <col min="3841" max="3841" width="0" hidden="1" customWidth="1"/>
    <col min="3842" max="3842" width="16.25" customWidth="1"/>
    <col min="3843" max="3846" width="8.125" customWidth="1"/>
    <col min="3847" max="3847" width="3.375" customWidth="1"/>
    <col min="3848" max="3848" width="0" hidden="1" customWidth="1"/>
    <col min="3849" max="3849" width="12" customWidth="1"/>
    <col min="3850" max="3853" width="6.75" customWidth="1"/>
    <col min="3854" max="3854" width="10" customWidth="1"/>
    <col min="3855" max="3860" width="6.875" customWidth="1"/>
    <col min="3861" max="3861" width="3.25" customWidth="1"/>
    <col min="3862" max="3862" width="7.75" customWidth="1"/>
    <col min="3863" max="3863" width="6.875" customWidth="1"/>
    <col min="3864" max="3864" width="6.375" customWidth="1"/>
    <col min="3865" max="3865" width="6.125" customWidth="1"/>
    <col min="3866" max="3866" width="6.625" customWidth="1"/>
    <col min="3867" max="3867" width="6.375" customWidth="1"/>
    <col min="3868" max="3868" width="6" customWidth="1"/>
    <col min="3869" max="3871" width="6.875" customWidth="1"/>
    <col min="3872" max="3874" width="6.125" customWidth="1"/>
    <col min="4097" max="4097" width="0" hidden="1" customWidth="1"/>
    <col min="4098" max="4098" width="16.25" customWidth="1"/>
    <col min="4099" max="4102" width="8.125" customWidth="1"/>
    <col min="4103" max="4103" width="3.375" customWidth="1"/>
    <col min="4104" max="4104" width="0" hidden="1" customWidth="1"/>
    <col min="4105" max="4105" width="12" customWidth="1"/>
    <col min="4106" max="4109" width="6.75" customWidth="1"/>
    <col min="4110" max="4110" width="10" customWidth="1"/>
    <col min="4111" max="4116" width="6.875" customWidth="1"/>
    <col min="4117" max="4117" width="3.25" customWidth="1"/>
    <col min="4118" max="4118" width="7.75" customWidth="1"/>
    <col min="4119" max="4119" width="6.875" customWidth="1"/>
    <col min="4120" max="4120" width="6.375" customWidth="1"/>
    <col min="4121" max="4121" width="6.125" customWidth="1"/>
    <col min="4122" max="4122" width="6.625" customWidth="1"/>
    <col min="4123" max="4123" width="6.375" customWidth="1"/>
    <col min="4124" max="4124" width="6" customWidth="1"/>
    <col min="4125" max="4127" width="6.875" customWidth="1"/>
    <col min="4128" max="4130" width="6.125" customWidth="1"/>
    <col min="4353" max="4353" width="0" hidden="1" customWidth="1"/>
    <col min="4354" max="4354" width="16.25" customWidth="1"/>
    <col min="4355" max="4358" width="8.125" customWidth="1"/>
    <col min="4359" max="4359" width="3.375" customWidth="1"/>
    <col min="4360" max="4360" width="0" hidden="1" customWidth="1"/>
    <col min="4361" max="4361" width="12" customWidth="1"/>
    <col min="4362" max="4365" width="6.75" customWidth="1"/>
    <col min="4366" max="4366" width="10" customWidth="1"/>
    <col min="4367" max="4372" width="6.875" customWidth="1"/>
    <col min="4373" max="4373" width="3.25" customWidth="1"/>
    <col min="4374" max="4374" width="7.75" customWidth="1"/>
    <col min="4375" max="4375" width="6.875" customWidth="1"/>
    <col min="4376" max="4376" width="6.375" customWidth="1"/>
    <col min="4377" max="4377" width="6.125" customWidth="1"/>
    <col min="4378" max="4378" width="6.625" customWidth="1"/>
    <col min="4379" max="4379" width="6.375" customWidth="1"/>
    <col min="4380" max="4380" width="6" customWidth="1"/>
    <col min="4381" max="4383" width="6.875" customWidth="1"/>
    <col min="4384" max="4386" width="6.125" customWidth="1"/>
    <col min="4609" max="4609" width="0" hidden="1" customWidth="1"/>
    <col min="4610" max="4610" width="16.25" customWidth="1"/>
    <col min="4611" max="4614" width="8.125" customWidth="1"/>
    <col min="4615" max="4615" width="3.375" customWidth="1"/>
    <col min="4616" max="4616" width="0" hidden="1" customWidth="1"/>
    <col min="4617" max="4617" width="12" customWidth="1"/>
    <col min="4618" max="4621" width="6.75" customWidth="1"/>
    <col min="4622" max="4622" width="10" customWidth="1"/>
    <col min="4623" max="4628" width="6.875" customWidth="1"/>
    <col min="4629" max="4629" width="3.25" customWidth="1"/>
    <col min="4630" max="4630" width="7.75" customWidth="1"/>
    <col min="4631" max="4631" width="6.875" customWidth="1"/>
    <col min="4632" max="4632" width="6.375" customWidth="1"/>
    <col min="4633" max="4633" width="6.125" customWidth="1"/>
    <col min="4634" max="4634" width="6.625" customWidth="1"/>
    <col min="4635" max="4635" width="6.375" customWidth="1"/>
    <col min="4636" max="4636" width="6" customWidth="1"/>
    <col min="4637" max="4639" width="6.875" customWidth="1"/>
    <col min="4640" max="4642" width="6.125" customWidth="1"/>
    <col min="4865" max="4865" width="0" hidden="1" customWidth="1"/>
    <col min="4866" max="4866" width="16.25" customWidth="1"/>
    <col min="4867" max="4870" width="8.125" customWidth="1"/>
    <col min="4871" max="4871" width="3.375" customWidth="1"/>
    <col min="4872" max="4872" width="0" hidden="1" customWidth="1"/>
    <col min="4873" max="4873" width="12" customWidth="1"/>
    <col min="4874" max="4877" width="6.75" customWidth="1"/>
    <col min="4878" max="4878" width="10" customWidth="1"/>
    <col min="4879" max="4884" width="6.875" customWidth="1"/>
    <col min="4885" max="4885" width="3.25" customWidth="1"/>
    <col min="4886" max="4886" width="7.75" customWidth="1"/>
    <col min="4887" max="4887" width="6.875" customWidth="1"/>
    <col min="4888" max="4888" width="6.375" customWidth="1"/>
    <col min="4889" max="4889" width="6.125" customWidth="1"/>
    <col min="4890" max="4890" width="6.625" customWidth="1"/>
    <col min="4891" max="4891" width="6.375" customWidth="1"/>
    <col min="4892" max="4892" width="6" customWidth="1"/>
    <col min="4893" max="4895" width="6.875" customWidth="1"/>
    <col min="4896" max="4898" width="6.125" customWidth="1"/>
    <col min="5121" max="5121" width="0" hidden="1" customWidth="1"/>
    <col min="5122" max="5122" width="16.25" customWidth="1"/>
    <col min="5123" max="5126" width="8.125" customWidth="1"/>
    <col min="5127" max="5127" width="3.375" customWidth="1"/>
    <col min="5128" max="5128" width="0" hidden="1" customWidth="1"/>
    <col min="5129" max="5129" width="12" customWidth="1"/>
    <col min="5130" max="5133" width="6.75" customWidth="1"/>
    <col min="5134" max="5134" width="10" customWidth="1"/>
    <col min="5135" max="5140" width="6.875" customWidth="1"/>
    <col min="5141" max="5141" width="3.25" customWidth="1"/>
    <col min="5142" max="5142" width="7.75" customWidth="1"/>
    <col min="5143" max="5143" width="6.875" customWidth="1"/>
    <col min="5144" max="5144" width="6.375" customWidth="1"/>
    <col min="5145" max="5145" width="6.125" customWidth="1"/>
    <col min="5146" max="5146" width="6.625" customWidth="1"/>
    <col min="5147" max="5147" width="6.375" customWidth="1"/>
    <col min="5148" max="5148" width="6" customWidth="1"/>
    <col min="5149" max="5151" width="6.875" customWidth="1"/>
    <col min="5152" max="5154" width="6.125" customWidth="1"/>
    <col min="5377" max="5377" width="0" hidden="1" customWidth="1"/>
    <col min="5378" max="5378" width="16.25" customWidth="1"/>
    <col min="5379" max="5382" width="8.125" customWidth="1"/>
    <col min="5383" max="5383" width="3.375" customWidth="1"/>
    <col min="5384" max="5384" width="0" hidden="1" customWidth="1"/>
    <col min="5385" max="5385" width="12" customWidth="1"/>
    <col min="5386" max="5389" width="6.75" customWidth="1"/>
    <col min="5390" max="5390" width="10" customWidth="1"/>
    <col min="5391" max="5396" width="6.875" customWidth="1"/>
    <col min="5397" max="5397" width="3.25" customWidth="1"/>
    <col min="5398" max="5398" width="7.75" customWidth="1"/>
    <col min="5399" max="5399" width="6.875" customWidth="1"/>
    <col min="5400" max="5400" width="6.375" customWidth="1"/>
    <col min="5401" max="5401" width="6.125" customWidth="1"/>
    <col min="5402" max="5402" width="6.625" customWidth="1"/>
    <col min="5403" max="5403" width="6.375" customWidth="1"/>
    <col min="5404" max="5404" width="6" customWidth="1"/>
    <col min="5405" max="5407" width="6.875" customWidth="1"/>
    <col min="5408" max="5410" width="6.125" customWidth="1"/>
    <col min="5633" max="5633" width="0" hidden="1" customWidth="1"/>
    <col min="5634" max="5634" width="16.25" customWidth="1"/>
    <col min="5635" max="5638" width="8.125" customWidth="1"/>
    <col min="5639" max="5639" width="3.375" customWidth="1"/>
    <col min="5640" max="5640" width="0" hidden="1" customWidth="1"/>
    <col min="5641" max="5641" width="12" customWidth="1"/>
    <col min="5642" max="5645" width="6.75" customWidth="1"/>
    <col min="5646" max="5646" width="10" customWidth="1"/>
    <col min="5647" max="5652" width="6.875" customWidth="1"/>
    <col min="5653" max="5653" width="3.25" customWidth="1"/>
    <col min="5654" max="5654" width="7.75" customWidth="1"/>
    <col min="5655" max="5655" width="6.875" customWidth="1"/>
    <col min="5656" max="5656" width="6.375" customWidth="1"/>
    <col min="5657" max="5657" width="6.125" customWidth="1"/>
    <col min="5658" max="5658" width="6.625" customWidth="1"/>
    <col min="5659" max="5659" width="6.375" customWidth="1"/>
    <col min="5660" max="5660" width="6" customWidth="1"/>
    <col min="5661" max="5663" width="6.875" customWidth="1"/>
    <col min="5664" max="5666" width="6.125" customWidth="1"/>
    <col min="5889" max="5889" width="0" hidden="1" customWidth="1"/>
    <col min="5890" max="5890" width="16.25" customWidth="1"/>
    <col min="5891" max="5894" width="8.125" customWidth="1"/>
    <col min="5895" max="5895" width="3.375" customWidth="1"/>
    <col min="5896" max="5896" width="0" hidden="1" customWidth="1"/>
    <col min="5897" max="5897" width="12" customWidth="1"/>
    <col min="5898" max="5901" width="6.75" customWidth="1"/>
    <col min="5902" max="5902" width="10" customWidth="1"/>
    <col min="5903" max="5908" width="6.875" customWidth="1"/>
    <col min="5909" max="5909" width="3.25" customWidth="1"/>
    <col min="5910" max="5910" width="7.75" customWidth="1"/>
    <col min="5911" max="5911" width="6.875" customWidth="1"/>
    <col min="5912" max="5912" width="6.375" customWidth="1"/>
    <col min="5913" max="5913" width="6.125" customWidth="1"/>
    <col min="5914" max="5914" width="6.625" customWidth="1"/>
    <col min="5915" max="5915" width="6.375" customWidth="1"/>
    <col min="5916" max="5916" width="6" customWidth="1"/>
    <col min="5917" max="5919" width="6.875" customWidth="1"/>
    <col min="5920" max="5922" width="6.125" customWidth="1"/>
    <col min="6145" max="6145" width="0" hidden="1" customWidth="1"/>
    <col min="6146" max="6146" width="16.25" customWidth="1"/>
    <col min="6147" max="6150" width="8.125" customWidth="1"/>
    <col min="6151" max="6151" width="3.375" customWidth="1"/>
    <col min="6152" max="6152" width="0" hidden="1" customWidth="1"/>
    <col min="6153" max="6153" width="12" customWidth="1"/>
    <col min="6154" max="6157" width="6.75" customWidth="1"/>
    <col min="6158" max="6158" width="10" customWidth="1"/>
    <col min="6159" max="6164" width="6.875" customWidth="1"/>
    <col min="6165" max="6165" width="3.25" customWidth="1"/>
    <col min="6166" max="6166" width="7.75" customWidth="1"/>
    <col min="6167" max="6167" width="6.875" customWidth="1"/>
    <col min="6168" max="6168" width="6.375" customWidth="1"/>
    <col min="6169" max="6169" width="6.125" customWidth="1"/>
    <col min="6170" max="6170" width="6.625" customWidth="1"/>
    <col min="6171" max="6171" width="6.375" customWidth="1"/>
    <col min="6172" max="6172" width="6" customWidth="1"/>
    <col min="6173" max="6175" width="6.875" customWidth="1"/>
    <col min="6176" max="6178" width="6.125" customWidth="1"/>
    <col min="6401" max="6401" width="0" hidden="1" customWidth="1"/>
    <col min="6402" max="6402" width="16.25" customWidth="1"/>
    <col min="6403" max="6406" width="8.125" customWidth="1"/>
    <col min="6407" max="6407" width="3.375" customWidth="1"/>
    <col min="6408" max="6408" width="0" hidden="1" customWidth="1"/>
    <col min="6409" max="6409" width="12" customWidth="1"/>
    <col min="6410" max="6413" width="6.75" customWidth="1"/>
    <col min="6414" max="6414" width="10" customWidth="1"/>
    <col min="6415" max="6420" width="6.875" customWidth="1"/>
    <col min="6421" max="6421" width="3.25" customWidth="1"/>
    <col min="6422" max="6422" width="7.75" customWidth="1"/>
    <col min="6423" max="6423" width="6.875" customWidth="1"/>
    <col min="6424" max="6424" width="6.375" customWidth="1"/>
    <col min="6425" max="6425" width="6.125" customWidth="1"/>
    <col min="6426" max="6426" width="6.625" customWidth="1"/>
    <col min="6427" max="6427" width="6.375" customWidth="1"/>
    <col min="6428" max="6428" width="6" customWidth="1"/>
    <col min="6429" max="6431" width="6.875" customWidth="1"/>
    <col min="6432" max="6434" width="6.125" customWidth="1"/>
    <col min="6657" max="6657" width="0" hidden="1" customWidth="1"/>
    <col min="6658" max="6658" width="16.25" customWidth="1"/>
    <col min="6659" max="6662" width="8.125" customWidth="1"/>
    <col min="6663" max="6663" width="3.375" customWidth="1"/>
    <col min="6664" max="6664" width="0" hidden="1" customWidth="1"/>
    <col min="6665" max="6665" width="12" customWidth="1"/>
    <col min="6666" max="6669" width="6.75" customWidth="1"/>
    <col min="6670" max="6670" width="10" customWidth="1"/>
    <col min="6671" max="6676" width="6.875" customWidth="1"/>
    <col min="6677" max="6677" width="3.25" customWidth="1"/>
    <col min="6678" max="6678" width="7.75" customWidth="1"/>
    <col min="6679" max="6679" width="6.875" customWidth="1"/>
    <col min="6680" max="6680" width="6.375" customWidth="1"/>
    <col min="6681" max="6681" width="6.125" customWidth="1"/>
    <col min="6682" max="6682" width="6.625" customWidth="1"/>
    <col min="6683" max="6683" width="6.375" customWidth="1"/>
    <col min="6684" max="6684" width="6" customWidth="1"/>
    <col min="6685" max="6687" width="6.875" customWidth="1"/>
    <col min="6688" max="6690" width="6.125" customWidth="1"/>
    <col min="6913" max="6913" width="0" hidden="1" customWidth="1"/>
    <col min="6914" max="6914" width="16.25" customWidth="1"/>
    <col min="6915" max="6918" width="8.125" customWidth="1"/>
    <col min="6919" max="6919" width="3.375" customWidth="1"/>
    <col min="6920" max="6920" width="0" hidden="1" customWidth="1"/>
    <col min="6921" max="6921" width="12" customWidth="1"/>
    <col min="6922" max="6925" width="6.75" customWidth="1"/>
    <col min="6926" max="6926" width="10" customWidth="1"/>
    <col min="6927" max="6932" width="6.875" customWidth="1"/>
    <col min="6933" max="6933" width="3.25" customWidth="1"/>
    <col min="6934" max="6934" width="7.75" customWidth="1"/>
    <col min="6935" max="6935" width="6.875" customWidth="1"/>
    <col min="6936" max="6936" width="6.375" customWidth="1"/>
    <col min="6937" max="6937" width="6.125" customWidth="1"/>
    <col min="6938" max="6938" width="6.625" customWidth="1"/>
    <col min="6939" max="6939" width="6.375" customWidth="1"/>
    <col min="6940" max="6940" width="6" customWidth="1"/>
    <col min="6941" max="6943" width="6.875" customWidth="1"/>
    <col min="6944" max="6946" width="6.125" customWidth="1"/>
    <col min="7169" max="7169" width="0" hidden="1" customWidth="1"/>
    <col min="7170" max="7170" width="16.25" customWidth="1"/>
    <col min="7171" max="7174" width="8.125" customWidth="1"/>
    <col min="7175" max="7175" width="3.375" customWidth="1"/>
    <col min="7176" max="7176" width="0" hidden="1" customWidth="1"/>
    <col min="7177" max="7177" width="12" customWidth="1"/>
    <col min="7178" max="7181" width="6.75" customWidth="1"/>
    <col min="7182" max="7182" width="10" customWidth="1"/>
    <col min="7183" max="7188" width="6.875" customWidth="1"/>
    <col min="7189" max="7189" width="3.25" customWidth="1"/>
    <col min="7190" max="7190" width="7.75" customWidth="1"/>
    <col min="7191" max="7191" width="6.875" customWidth="1"/>
    <col min="7192" max="7192" width="6.375" customWidth="1"/>
    <col min="7193" max="7193" width="6.125" customWidth="1"/>
    <col min="7194" max="7194" width="6.625" customWidth="1"/>
    <col min="7195" max="7195" width="6.375" customWidth="1"/>
    <col min="7196" max="7196" width="6" customWidth="1"/>
    <col min="7197" max="7199" width="6.875" customWidth="1"/>
    <col min="7200" max="7202" width="6.125" customWidth="1"/>
    <col min="7425" max="7425" width="0" hidden="1" customWidth="1"/>
    <col min="7426" max="7426" width="16.25" customWidth="1"/>
    <col min="7427" max="7430" width="8.125" customWidth="1"/>
    <col min="7431" max="7431" width="3.375" customWidth="1"/>
    <col min="7432" max="7432" width="0" hidden="1" customWidth="1"/>
    <col min="7433" max="7433" width="12" customWidth="1"/>
    <col min="7434" max="7437" width="6.75" customWidth="1"/>
    <col min="7438" max="7438" width="10" customWidth="1"/>
    <col min="7439" max="7444" width="6.875" customWidth="1"/>
    <col min="7445" max="7445" width="3.25" customWidth="1"/>
    <col min="7446" max="7446" width="7.75" customWidth="1"/>
    <col min="7447" max="7447" width="6.875" customWidth="1"/>
    <col min="7448" max="7448" width="6.375" customWidth="1"/>
    <col min="7449" max="7449" width="6.125" customWidth="1"/>
    <col min="7450" max="7450" width="6.625" customWidth="1"/>
    <col min="7451" max="7451" width="6.375" customWidth="1"/>
    <col min="7452" max="7452" width="6" customWidth="1"/>
    <col min="7453" max="7455" width="6.875" customWidth="1"/>
    <col min="7456" max="7458" width="6.125" customWidth="1"/>
    <col min="7681" max="7681" width="0" hidden="1" customWidth="1"/>
    <col min="7682" max="7682" width="16.25" customWidth="1"/>
    <col min="7683" max="7686" width="8.125" customWidth="1"/>
    <col min="7687" max="7687" width="3.375" customWidth="1"/>
    <col min="7688" max="7688" width="0" hidden="1" customWidth="1"/>
    <col min="7689" max="7689" width="12" customWidth="1"/>
    <col min="7690" max="7693" width="6.75" customWidth="1"/>
    <col min="7694" max="7694" width="10" customWidth="1"/>
    <col min="7695" max="7700" width="6.875" customWidth="1"/>
    <col min="7701" max="7701" width="3.25" customWidth="1"/>
    <col min="7702" max="7702" width="7.75" customWidth="1"/>
    <col min="7703" max="7703" width="6.875" customWidth="1"/>
    <col min="7704" max="7704" width="6.375" customWidth="1"/>
    <col min="7705" max="7705" width="6.125" customWidth="1"/>
    <col min="7706" max="7706" width="6.625" customWidth="1"/>
    <col min="7707" max="7707" width="6.375" customWidth="1"/>
    <col min="7708" max="7708" width="6" customWidth="1"/>
    <col min="7709" max="7711" width="6.875" customWidth="1"/>
    <col min="7712" max="7714" width="6.125" customWidth="1"/>
    <col min="7937" max="7937" width="0" hidden="1" customWidth="1"/>
    <col min="7938" max="7938" width="16.25" customWidth="1"/>
    <col min="7939" max="7942" width="8.125" customWidth="1"/>
    <col min="7943" max="7943" width="3.375" customWidth="1"/>
    <col min="7944" max="7944" width="0" hidden="1" customWidth="1"/>
    <col min="7945" max="7945" width="12" customWidth="1"/>
    <col min="7946" max="7949" width="6.75" customWidth="1"/>
    <col min="7950" max="7950" width="10" customWidth="1"/>
    <col min="7951" max="7956" width="6.875" customWidth="1"/>
    <col min="7957" max="7957" width="3.25" customWidth="1"/>
    <col min="7958" max="7958" width="7.75" customWidth="1"/>
    <col min="7959" max="7959" width="6.875" customWidth="1"/>
    <col min="7960" max="7960" width="6.375" customWidth="1"/>
    <col min="7961" max="7961" width="6.125" customWidth="1"/>
    <col min="7962" max="7962" width="6.625" customWidth="1"/>
    <col min="7963" max="7963" width="6.375" customWidth="1"/>
    <col min="7964" max="7964" width="6" customWidth="1"/>
    <col min="7965" max="7967" width="6.875" customWidth="1"/>
    <col min="7968" max="7970" width="6.125" customWidth="1"/>
    <col min="8193" max="8193" width="0" hidden="1" customWidth="1"/>
    <col min="8194" max="8194" width="16.25" customWidth="1"/>
    <col min="8195" max="8198" width="8.125" customWidth="1"/>
    <col min="8199" max="8199" width="3.375" customWidth="1"/>
    <col min="8200" max="8200" width="0" hidden="1" customWidth="1"/>
    <col min="8201" max="8201" width="12" customWidth="1"/>
    <col min="8202" max="8205" width="6.75" customWidth="1"/>
    <col min="8206" max="8206" width="10" customWidth="1"/>
    <col min="8207" max="8212" width="6.875" customWidth="1"/>
    <col min="8213" max="8213" width="3.25" customWidth="1"/>
    <col min="8214" max="8214" width="7.75" customWidth="1"/>
    <col min="8215" max="8215" width="6.875" customWidth="1"/>
    <col min="8216" max="8216" width="6.375" customWidth="1"/>
    <col min="8217" max="8217" width="6.125" customWidth="1"/>
    <col min="8218" max="8218" width="6.625" customWidth="1"/>
    <col min="8219" max="8219" width="6.375" customWidth="1"/>
    <col min="8220" max="8220" width="6" customWidth="1"/>
    <col min="8221" max="8223" width="6.875" customWidth="1"/>
    <col min="8224" max="8226" width="6.125" customWidth="1"/>
    <col min="8449" max="8449" width="0" hidden="1" customWidth="1"/>
    <col min="8450" max="8450" width="16.25" customWidth="1"/>
    <col min="8451" max="8454" width="8.125" customWidth="1"/>
    <col min="8455" max="8455" width="3.375" customWidth="1"/>
    <col min="8456" max="8456" width="0" hidden="1" customWidth="1"/>
    <col min="8457" max="8457" width="12" customWidth="1"/>
    <col min="8458" max="8461" width="6.75" customWidth="1"/>
    <col min="8462" max="8462" width="10" customWidth="1"/>
    <col min="8463" max="8468" width="6.875" customWidth="1"/>
    <col min="8469" max="8469" width="3.25" customWidth="1"/>
    <col min="8470" max="8470" width="7.75" customWidth="1"/>
    <col min="8471" max="8471" width="6.875" customWidth="1"/>
    <col min="8472" max="8472" width="6.375" customWidth="1"/>
    <col min="8473" max="8473" width="6.125" customWidth="1"/>
    <col min="8474" max="8474" width="6.625" customWidth="1"/>
    <col min="8475" max="8475" width="6.375" customWidth="1"/>
    <col min="8476" max="8476" width="6" customWidth="1"/>
    <col min="8477" max="8479" width="6.875" customWidth="1"/>
    <col min="8480" max="8482" width="6.125" customWidth="1"/>
    <col min="8705" max="8705" width="0" hidden="1" customWidth="1"/>
    <col min="8706" max="8706" width="16.25" customWidth="1"/>
    <col min="8707" max="8710" width="8.125" customWidth="1"/>
    <col min="8711" max="8711" width="3.375" customWidth="1"/>
    <col min="8712" max="8712" width="0" hidden="1" customWidth="1"/>
    <col min="8713" max="8713" width="12" customWidth="1"/>
    <col min="8714" max="8717" width="6.75" customWidth="1"/>
    <col min="8718" max="8718" width="10" customWidth="1"/>
    <col min="8719" max="8724" width="6.875" customWidth="1"/>
    <col min="8725" max="8725" width="3.25" customWidth="1"/>
    <col min="8726" max="8726" width="7.75" customWidth="1"/>
    <col min="8727" max="8727" width="6.875" customWidth="1"/>
    <col min="8728" max="8728" width="6.375" customWidth="1"/>
    <col min="8729" max="8729" width="6.125" customWidth="1"/>
    <col min="8730" max="8730" width="6.625" customWidth="1"/>
    <col min="8731" max="8731" width="6.375" customWidth="1"/>
    <col min="8732" max="8732" width="6" customWidth="1"/>
    <col min="8733" max="8735" width="6.875" customWidth="1"/>
    <col min="8736" max="8738" width="6.125" customWidth="1"/>
    <col min="8961" max="8961" width="0" hidden="1" customWidth="1"/>
    <col min="8962" max="8962" width="16.25" customWidth="1"/>
    <col min="8963" max="8966" width="8.125" customWidth="1"/>
    <col min="8967" max="8967" width="3.375" customWidth="1"/>
    <col min="8968" max="8968" width="0" hidden="1" customWidth="1"/>
    <col min="8969" max="8969" width="12" customWidth="1"/>
    <col min="8970" max="8973" width="6.75" customWidth="1"/>
    <col min="8974" max="8974" width="10" customWidth="1"/>
    <col min="8975" max="8980" width="6.875" customWidth="1"/>
    <col min="8981" max="8981" width="3.25" customWidth="1"/>
    <col min="8982" max="8982" width="7.75" customWidth="1"/>
    <col min="8983" max="8983" width="6.875" customWidth="1"/>
    <col min="8984" max="8984" width="6.375" customWidth="1"/>
    <col min="8985" max="8985" width="6.125" customWidth="1"/>
    <col min="8986" max="8986" width="6.625" customWidth="1"/>
    <col min="8987" max="8987" width="6.375" customWidth="1"/>
    <col min="8988" max="8988" width="6" customWidth="1"/>
    <col min="8989" max="8991" width="6.875" customWidth="1"/>
    <col min="8992" max="8994" width="6.125" customWidth="1"/>
    <col min="9217" max="9217" width="0" hidden="1" customWidth="1"/>
    <col min="9218" max="9218" width="16.25" customWidth="1"/>
    <col min="9219" max="9222" width="8.125" customWidth="1"/>
    <col min="9223" max="9223" width="3.375" customWidth="1"/>
    <col min="9224" max="9224" width="0" hidden="1" customWidth="1"/>
    <col min="9225" max="9225" width="12" customWidth="1"/>
    <col min="9226" max="9229" width="6.75" customWidth="1"/>
    <col min="9230" max="9230" width="10" customWidth="1"/>
    <col min="9231" max="9236" width="6.875" customWidth="1"/>
    <col min="9237" max="9237" width="3.25" customWidth="1"/>
    <col min="9238" max="9238" width="7.75" customWidth="1"/>
    <col min="9239" max="9239" width="6.875" customWidth="1"/>
    <col min="9240" max="9240" width="6.375" customWidth="1"/>
    <col min="9241" max="9241" width="6.125" customWidth="1"/>
    <col min="9242" max="9242" width="6.625" customWidth="1"/>
    <col min="9243" max="9243" width="6.375" customWidth="1"/>
    <col min="9244" max="9244" width="6" customWidth="1"/>
    <col min="9245" max="9247" width="6.875" customWidth="1"/>
    <col min="9248" max="9250" width="6.125" customWidth="1"/>
    <col min="9473" max="9473" width="0" hidden="1" customWidth="1"/>
    <col min="9474" max="9474" width="16.25" customWidth="1"/>
    <col min="9475" max="9478" width="8.125" customWidth="1"/>
    <col min="9479" max="9479" width="3.375" customWidth="1"/>
    <col min="9480" max="9480" width="0" hidden="1" customWidth="1"/>
    <col min="9481" max="9481" width="12" customWidth="1"/>
    <col min="9482" max="9485" width="6.75" customWidth="1"/>
    <col min="9486" max="9486" width="10" customWidth="1"/>
    <col min="9487" max="9492" width="6.875" customWidth="1"/>
    <col min="9493" max="9493" width="3.25" customWidth="1"/>
    <col min="9494" max="9494" width="7.75" customWidth="1"/>
    <col min="9495" max="9495" width="6.875" customWidth="1"/>
    <col min="9496" max="9496" width="6.375" customWidth="1"/>
    <col min="9497" max="9497" width="6.125" customWidth="1"/>
    <col min="9498" max="9498" width="6.625" customWidth="1"/>
    <col min="9499" max="9499" width="6.375" customWidth="1"/>
    <col min="9500" max="9500" width="6" customWidth="1"/>
    <col min="9501" max="9503" width="6.875" customWidth="1"/>
    <col min="9504" max="9506" width="6.125" customWidth="1"/>
    <col min="9729" max="9729" width="0" hidden="1" customWidth="1"/>
    <col min="9730" max="9730" width="16.25" customWidth="1"/>
    <col min="9731" max="9734" width="8.125" customWidth="1"/>
    <col min="9735" max="9735" width="3.375" customWidth="1"/>
    <col min="9736" max="9736" width="0" hidden="1" customWidth="1"/>
    <col min="9737" max="9737" width="12" customWidth="1"/>
    <col min="9738" max="9741" width="6.75" customWidth="1"/>
    <col min="9742" max="9742" width="10" customWidth="1"/>
    <col min="9743" max="9748" width="6.875" customWidth="1"/>
    <col min="9749" max="9749" width="3.25" customWidth="1"/>
    <col min="9750" max="9750" width="7.75" customWidth="1"/>
    <col min="9751" max="9751" width="6.875" customWidth="1"/>
    <col min="9752" max="9752" width="6.375" customWidth="1"/>
    <col min="9753" max="9753" width="6.125" customWidth="1"/>
    <col min="9754" max="9754" width="6.625" customWidth="1"/>
    <col min="9755" max="9755" width="6.375" customWidth="1"/>
    <col min="9756" max="9756" width="6" customWidth="1"/>
    <col min="9757" max="9759" width="6.875" customWidth="1"/>
    <col min="9760" max="9762" width="6.125" customWidth="1"/>
    <col min="9985" max="9985" width="0" hidden="1" customWidth="1"/>
    <col min="9986" max="9986" width="16.25" customWidth="1"/>
    <col min="9987" max="9990" width="8.125" customWidth="1"/>
    <col min="9991" max="9991" width="3.375" customWidth="1"/>
    <col min="9992" max="9992" width="0" hidden="1" customWidth="1"/>
    <col min="9993" max="9993" width="12" customWidth="1"/>
    <col min="9994" max="9997" width="6.75" customWidth="1"/>
    <col min="9998" max="9998" width="10" customWidth="1"/>
    <col min="9999" max="10004" width="6.875" customWidth="1"/>
    <col min="10005" max="10005" width="3.25" customWidth="1"/>
    <col min="10006" max="10006" width="7.75" customWidth="1"/>
    <col min="10007" max="10007" width="6.875" customWidth="1"/>
    <col min="10008" max="10008" width="6.375" customWidth="1"/>
    <col min="10009" max="10009" width="6.125" customWidth="1"/>
    <col min="10010" max="10010" width="6.625" customWidth="1"/>
    <col min="10011" max="10011" width="6.375" customWidth="1"/>
    <col min="10012" max="10012" width="6" customWidth="1"/>
    <col min="10013" max="10015" width="6.875" customWidth="1"/>
    <col min="10016" max="10018" width="6.125" customWidth="1"/>
    <col min="10241" max="10241" width="0" hidden="1" customWidth="1"/>
    <col min="10242" max="10242" width="16.25" customWidth="1"/>
    <col min="10243" max="10246" width="8.125" customWidth="1"/>
    <col min="10247" max="10247" width="3.375" customWidth="1"/>
    <col min="10248" max="10248" width="0" hidden="1" customWidth="1"/>
    <col min="10249" max="10249" width="12" customWidth="1"/>
    <col min="10250" max="10253" width="6.75" customWidth="1"/>
    <col min="10254" max="10254" width="10" customWidth="1"/>
    <col min="10255" max="10260" width="6.875" customWidth="1"/>
    <col min="10261" max="10261" width="3.25" customWidth="1"/>
    <col min="10262" max="10262" width="7.75" customWidth="1"/>
    <col min="10263" max="10263" width="6.875" customWidth="1"/>
    <col min="10264" max="10264" width="6.375" customWidth="1"/>
    <col min="10265" max="10265" width="6.125" customWidth="1"/>
    <col min="10266" max="10266" width="6.625" customWidth="1"/>
    <col min="10267" max="10267" width="6.375" customWidth="1"/>
    <col min="10268" max="10268" width="6" customWidth="1"/>
    <col min="10269" max="10271" width="6.875" customWidth="1"/>
    <col min="10272" max="10274" width="6.125" customWidth="1"/>
    <col min="10497" max="10497" width="0" hidden="1" customWidth="1"/>
    <col min="10498" max="10498" width="16.25" customWidth="1"/>
    <col min="10499" max="10502" width="8.125" customWidth="1"/>
    <col min="10503" max="10503" width="3.375" customWidth="1"/>
    <col min="10504" max="10504" width="0" hidden="1" customWidth="1"/>
    <col min="10505" max="10505" width="12" customWidth="1"/>
    <col min="10506" max="10509" width="6.75" customWidth="1"/>
    <col min="10510" max="10510" width="10" customWidth="1"/>
    <col min="10511" max="10516" width="6.875" customWidth="1"/>
    <col min="10517" max="10517" width="3.25" customWidth="1"/>
    <col min="10518" max="10518" width="7.75" customWidth="1"/>
    <col min="10519" max="10519" width="6.875" customWidth="1"/>
    <col min="10520" max="10520" width="6.375" customWidth="1"/>
    <col min="10521" max="10521" width="6.125" customWidth="1"/>
    <col min="10522" max="10522" width="6.625" customWidth="1"/>
    <col min="10523" max="10523" width="6.375" customWidth="1"/>
    <col min="10524" max="10524" width="6" customWidth="1"/>
    <col min="10525" max="10527" width="6.875" customWidth="1"/>
    <col min="10528" max="10530" width="6.125" customWidth="1"/>
    <col min="10753" max="10753" width="0" hidden="1" customWidth="1"/>
    <col min="10754" max="10754" width="16.25" customWidth="1"/>
    <col min="10755" max="10758" width="8.125" customWidth="1"/>
    <col min="10759" max="10759" width="3.375" customWidth="1"/>
    <col min="10760" max="10760" width="0" hidden="1" customWidth="1"/>
    <col min="10761" max="10761" width="12" customWidth="1"/>
    <col min="10762" max="10765" width="6.75" customWidth="1"/>
    <col min="10766" max="10766" width="10" customWidth="1"/>
    <col min="10767" max="10772" width="6.875" customWidth="1"/>
    <col min="10773" max="10773" width="3.25" customWidth="1"/>
    <col min="10774" max="10774" width="7.75" customWidth="1"/>
    <col min="10775" max="10775" width="6.875" customWidth="1"/>
    <col min="10776" max="10776" width="6.375" customWidth="1"/>
    <col min="10777" max="10777" width="6.125" customWidth="1"/>
    <col min="10778" max="10778" width="6.625" customWidth="1"/>
    <col min="10779" max="10779" width="6.375" customWidth="1"/>
    <col min="10780" max="10780" width="6" customWidth="1"/>
    <col min="10781" max="10783" width="6.875" customWidth="1"/>
    <col min="10784" max="10786" width="6.125" customWidth="1"/>
    <col min="11009" max="11009" width="0" hidden="1" customWidth="1"/>
    <col min="11010" max="11010" width="16.25" customWidth="1"/>
    <col min="11011" max="11014" width="8.125" customWidth="1"/>
    <col min="11015" max="11015" width="3.375" customWidth="1"/>
    <col min="11016" max="11016" width="0" hidden="1" customWidth="1"/>
    <col min="11017" max="11017" width="12" customWidth="1"/>
    <col min="11018" max="11021" width="6.75" customWidth="1"/>
    <col min="11022" max="11022" width="10" customWidth="1"/>
    <col min="11023" max="11028" width="6.875" customWidth="1"/>
    <col min="11029" max="11029" width="3.25" customWidth="1"/>
    <col min="11030" max="11030" width="7.75" customWidth="1"/>
    <col min="11031" max="11031" width="6.875" customWidth="1"/>
    <col min="11032" max="11032" width="6.375" customWidth="1"/>
    <col min="11033" max="11033" width="6.125" customWidth="1"/>
    <col min="11034" max="11034" width="6.625" customWidth="1"/>
    <col min="11035" max="11035" width="6.375" customWidth="1"/>
    <col min="11036" max="11036" width="6" customWidth="1"/>
    <col min="11037" max="11039" width="6.875" customWidth="1"/>
    <col min="11040" max="11042" width="6.125" customWidth="1"/>
    <col min="11265" max="11265" width="0" hidden="1" customWidth="1"/>
    <col min="11266" max="11266" width="16.25" customWidth="1"/>
    <col min="11267" max="11270" width="8.125" customWidth="1"/>
    <col min="11271" max="11271" width="3.375" customWidth="1"/>
    <col min="11272" max="11272" width="0" hidden="1" customWidth="1"/>
    <col min="11273" max="11273" width="12" customWidth="1"/>
    <col min="11274" max="11277" width="6.75" customWidth="1"/>
    <col min="11278" max="11278" width="10" customWidth="1"/>
    <col min="11279" max="11284" width="6.875" customWidth="1"/>
    <col min="11285" max="11285" width="3.25" customWidth="1"/>
    <col min="11286" max="11286" width="7.75" customWidth="1"/>
    <col min="11287" max="11287" width="6.875" customWidth="1"/>
    <col min="11288" max="11288" width="6.375" customWidth="1"/>
    <col min="11289" max="11289" width="6.125" customWidth="1"/>
    <col min="11290" max="11290" width="6.625" customWidth="1"/>
    <col min="11291" max="11291" width="6.375" customWidth="1"/>
    <col min="11292" max="11292" width="6" customWidth="1"/>
    <col min="11293" max="11295" width="6.875" customWidth="1"/>
    <col min="11296" max="11298" width="6.125" customWidth="1"/>
    <col min="11521" max="11521" width="0" hidden="1" customWidth="1"/>
    <col min="11522" max="11522" width="16.25" customWidth="1"/>
    <col min="11523" max="11526" width="8.125" customWidth="1"/>
    <col min="11527" max="11527" width="3.375" customWidth="1"/>
    <col min="11528" max="11528" width="0" hidden="1" customWidth="1"/>
    <col min="11529" max="11529" width="12" customWidth="1"/>
    <col min="11530" max="11533" width="6.75" customWidth="1"/>
    <col min="11534" max="11534" width="10" customWidth="1"/>
    <col min="11535" max="11540" width="6.875" customWidth="1"/>
    <col min="11541" max="11541" width="3.25" customWidth="1"/>
    <col min="11542" max="11542" width="7.75" customWidth="1"/>
    <col min="11543" max="11543" width="6.875" customWidth="1"/>
    <col min="11544" max="11544" width="6.375" customWidth="1"/>
    <col min="11545" max="11545" width="6.125" customWidth="1"/>
    <col min="11546" max="11546" width="6.625" customWidth="1"/>
    <col min="11547" max="11547" width="6.375" customWidth="1"/>
    <col min="11548" max="11548" width="6" customWidth="1"/>
    <col min="11549" max="11551" width="6.875" customWidth="1"/>
    <col min="11552" max="11554" width="6.125" customWidth="1"/>
    <col min="11777" max="11777" width="0" hidden="1" customWidth="1"/>
    <col min="11778" max="11778" width="16.25" customWidth="1"/>
    <col min="11779" max="11782" width="8.125" customWidth="1"/>
    <col min="11783" max="11783" width="3.375" customWidth="1"/>
    <col min="11784" max="11784" width="0" hidden="1" customWidth="1"/>
    <col min="11785" max="11785" width="12" customWidth="1"/>
    <col min="11786" max="11789" width="6.75" customWidth="1"/>
    <col min="11790" max="11790" width="10" customWidth="1"/>
    <col min="11791" max="11796" width="6.875" customWidth="1"/>
    <col min="11797" max="11797" width="3.25" customWidth="1"/>
    <col min="11798" max="11798" width="7.75" customWidth="1"/>
    <col min="11799" max="11799" width="6.875" customWidth="1"/>
    <col min="11800" max="11800" width="6.375" customWidth="1"/>
    <col min="11801" max="11801" width="6.125" customWidth="1"/>
    <col min="11802" max="11802" width="6.625" customWidth="1"/>
    <col min="11803" max="11803" width="6.375" customWidth="1"/>
    <col min="11804" max="11804" width="6" customWidth="1"/>
    <col min="11805" max="11807" width="6.875" customWidth="1"/>
    <col min="11808" max="11810" width="6.125" customWidth="1"/>
    <col min="12033" max="12033" width="0" hidden="1" customWidth="1"/>
    <col min="12034" max="12034" width="16.25" customWidth="1"/>
    <col min="12035" max="12038" width="8.125" customWidth="1"/>
    <col min="12039" max="12039" width="3.375" customWidth="1"/>
    <col min="12040" max="12040" width="0" hidden="1" customWidth="1"/>
    <col min="12041" max="12041" width="12" customWidth="1"/>
    <col min="12042" max="12045" width="6.75" customWidth="1"/>
    <col min="12046" max="12046" width="10" customWidth="1"/>
    <col min="12047" max="12052" width="6.875" customWidth="1"/>
    <col min="12053" max="12053" width="3.25" customWidth="1"/>
    <col min="12054" max="12054" width="7.75" customWidth="1"/>
    <col min="12055" max="12055" width="6.875" customWidth="1"/>
    <col min="12056" max="12056" width="6.375" customWidth="1"/>
    <col min="12057" max="12057" width="6.125" customWidth="1"/>
    <col min="12058" max="12058" width="6.625" customWidth="1"/>
    <col min="12059" max="12059" width="6.375" customWidth="1"/>
    <col min="12060" max="12060" width="6" customWidth="1"/>
    <col min="12061" max="12063" width="6.875" customWidth="1"/>
    <col min="12064" max="12066" width="6.125" customWidth="1"/>
    <col min="12289" max="12289" width="0" hidden="1" customWidth="1"/>
    <col min="12290" max="12290" width="16.25" customWidth="1"/>
    <col min="12291" max="12294" width="8.125" customWidth="1"/>
    <col min="12295" max="12295" width="3.375" customWidth="1"/>
    <col min="12296" max="12296" width="0" hidden="1" customWidth="1"/>
    <col min="12297" max="12297" width="12" customWidth="1"/>
    <col min="12298" max="12301" width="6.75" customWidth="1"/>
    <col min="12302" max="12302" width="10" customWidth="1"/>
    <col min="12303" max="12308" width="6.875" customWidth="1"/>
    <col min="12309" max="12309" width="3.25" customWidth="1"/>
    <col min="12310" max="12310" width="7.75" customWidth="1"/>
    <col min="12311" max="12311" width="6.875" customWidth="1"/>
    <col min="12312" max="12312" width="6.375" customWidth="1"/>
    <col min="12313" max="12313" width="6.125" customWidth="1"/>
    <col min="12314" max="12314" width="6.625" customWidth="1"/>
    <col min="12315" max="12315" width="6.375" customWidth="1"/>
    <col min="12316" max="12316" width="6" customWidth="1"/>
    <col min="12317" max="12319" width="6.875" customWidth="1"/>
    <col min="12320" max="12322" width="6.125" customWidth="1"/>
    <col min="12545" max="12545" width="0" hidden="1" customWidth="1"/>
    <col min="12546" max="12546" width="16.25" customWidth="1"/>
    <col min="12547" max="12550" width="8.125" customWidth="1"/>
    <col min="12551" max="12551" width="3.375" customWidth="1"/>
    <col min="12552" max="12552" width="0" hidden="1" customWidth="1"/>
    <col min="12553" max="12553" width="12" customWidth="1"/>
    <col min="12554" max="12557" width="6.75" customWidth="1"/>
    <col min="12558" max="12558" width="10" customWidth="1"/>
    <col min="12559" max="12564" width="6.875" customWidth="1"/>
    <col min="12565" max="12565" width="3.25" customWidth="1"/>
    <col min="12566" max="12566" width="7.75" customWidth="1"/>
    <col min="12567" max="12567" width="6.875" customWidth="1"/>
    <col min="12568" max="12568" width="6.375" customWidth="1"/>
    <col min="12569" max="12569" width="6.125" customWidth="1"/>
    <col min="12570" max="12570" width="6.625" customWidth="1"/>
    <col min="12571" max="12571" width="6.375" customWidth="1"/>
    <col min="12572" max="12572" width="6" customWidth="1"/>
    <col min="12573" max="12575" width="6.875" customWidth="1"/>
    <col min="12576" max="12578" width="6.125" customWidth="1"/>
    <col min="12801" max="12801" width="0" hidden="1" customWidth="1"/>
    <col min="12802" max="12802" width="16.25" customWidth="1"/>
    <col min="12803" max="12806" width="8.125" customWidth="1"/>
    <col min="12807" max="12807" width="3.375" customWidth="1"/>
    <col min="12808" max="12808" width="0" hidden="1" customWidth="1"/>
    <col min="12809" max="12809" width="12" customWidth="1"/>
    <col min="12810" max="12813" width="6.75" customWidth="1"/>
    <col min="12814" max="12814" width="10" customWidth="1"/>
    <col min="12815" max="12820" width="6.875" customWidth="1"/>
    <col min="12821" max="12821" width="3.25" customWidth="1"/>
    <col min="12822" max="12822" width="7.75" customWidth="1"/>
    <col min="12823" max="12823" width="6.875" customWidth="1"/>
    <col min="12824" max="12824" width="6.375" customWidth="1"/>
    <col min="12825" max="12825" width="6.125" customWidth="1"/>
    <col min="12826" max="12826" width="6.625" customWidth="1"/>
    <col min="12827" max="12827" width="6.375" customWidth="1"/>
    <col min="12828" max="12828" width="6" customWidth="1"/>
    <col min="12829" max="12831" width="6.875" customWidth="1"/>
    <col min="12832" max="12834" width="6.125" customWidth="1"/>
    <col min="13057" max="13057" width="0" hidden="1" customWidth="1"/>
    <col min="13058" max="13058" width="16.25" customWidth="1"/>
    <col min="13059" max="13062" width="8.125" customWidth="1"/>
    <col min="13063" max="13063" width="3.375" customWidth="1"/>
    <col min="13064" max="13064" width="0" hidden="1" customWidth="1"/>
    <col min="13065" max="13065" width="12" customWidth="1"/>
    <col min="13066" max="13069" width="6.75" customWidth="1"/>
    <col min="13070" max="13070" width="10" customWidth="1"/>
    <col min="13071" max="13076" width="6.875" customWidth="1"/>
    <col min="13077" max="13077" width="3.25" customWidth="1"/>
    <col min="13078" max="13078" width="7.75" customWidth="1"/>
    <col min="13079" max="13079" width="6.875" customWidth="1"/>
    <col min="13080" max="13080" width="6.375" customWidth="1"/>
    <col min="13081" max="13081" width="6.125" customWidth="1"/>
    <col min="13082" max="13082" width="6.625" customWidth="1"/>
    <col min="13083" max="13083" width="6.375" customWidth="1"/>
    <col min="13084" max="13084" width="6" customWidth="1"/>
    <col min="13085" max="13087" width="6.875" customWidth="1"/>
    <col min="13088" max="13090" width="6.125" customWidth="1"/>
    <col min="13313" max="13313" width="0" hidden="1" customWidth="1"/>
    <col min="13314" max="13314" width="16.25" customWidth="1"/>
    <col min="13315" max="13318" width="8.125" customWidth="1"/>
    <col min="13319" max="13319" width="3.375" customWidth="1"/>
    <col min="13320" max="13320" width="0" hidden="1" customWidth="1"/>
    <col min="13321" max="13321" width="12" customWidth="1"/>
    <col min="13322" max="13325" width="6.75" customWidth="1"/>
    <col min="13326" max="13326" width="10" customWidth="1"/>
    <col min="13327" max="13332" width="6.875" customWidth="1"/>
    <col min="13333" max="13333" width="3.25" customWidth="1"/>
    <col min="13334" max="13334" width="7.75" customWidth="1"/>
    <col min="13335" max="13335" width="6.875" customWidth="1"/>
    <col min="13336" max="13336" width="6.375" customWidth="1"/>
    <col min="13337" max="13337" width="6.125" customWidth="1"/>
    <col min="13338" max="13338" width="6.625" customWidth="1"/>
    <col min="13339" max="13339" width="6.375" customWidth="1"/>
    <col min="13340" max="13340" width="6" customWidth="1"/>
    <col min="13341" max="13343" width="6.875" customWidth="1"/>
    <col min="13344" max="13346" width="6.125" customWidth="1"/>
    <col min="13569" max="13569" width="0" hidden="1" customWidth="1"/>
    <col min="13570" max="13570" width="16.25" customWidth="1"/>
    <col min="13571" max="13574" width="8.125" customWidth="1"/>
    <col min="13575" max="13575" width="3.375" customWidth="1"/>
    <col min="13576" max="13576" width="0" hidden="1" customWidth="1"/>
    <col min="13577" max="13577" width="12" customWidth="1"/>
    <col min="13578" max="13581" width="6.75" customWidth="1"/>
    <col min="13582" max="13582" width="10" customWidth="1"/>
    <col min="13583" max="13588" width="6.875" customWidth="1"/>
    <col min="13589" max="13589" width="3.25" customWidth="1"/>
    <col min="13590" max="13590" width="7.75" customWidth="1"/>
    <col min="13591" max="13591" width="6.875" customWidth="1"/>
    <col min="13592" max="13592" width="6.375" customWidth="1"/>
    <col min="13593" max="13593" width="6.125" customWidth="1"/>
    <col min="13594" max="13594" width="6.625" customWidth="1"/>
    <col min="13595" max="13595" width="6.375" customWidth="1"/>
    <col min="13596" max="13596" width="6" customWidth="1"/>
    <col min="13597" max="13599" width="6.875" customWidth="1"/>
    <col min="13600" max="13602" width="6.125" customWidth="1"/>
    <col min="13825" max="13825" width="0" hidden="1" customWidth="1"/>
    <col min="13826" max="13826" width="16.25" customWidth="1"/>
    <col min="13827" max="13830" width="8.125" customWidth="1"/>
    <col min="13831" max="13831" width="3.375" customWidth="1"/>
    <col min="13832" max="13832" width="0" hidden="1" customWidth="1"/>
    <col min="13833" max="13833" width="12" customWidth="1"/>
    <col min="13834" max="13837" width="6.75" customWidth="1"/>
    <col min="13838" max="13838" width="10" customWidth="1"/>
    <col min="13839" max="13844" width="6.875" customWidth="1"/>
    <col min="13845" max="13845" width="3.25" customWidth="1"/>
    <col min="13846" max="13846" width="7.75" customWidth="1"/>
    <col min="13847" max="13847" width="6.875" customWidth="1"/>
    <col min="13848" max="13848" width="6.375" customWidth="1"/>
    <col min="13849" max="13849" width="6.125" customWidth="1"/>
    <col min="13850" max="13850" width="6.625" customWidth="1"/>
    <col min="13851" max="13851" width="6.375" customWidth="1"/>
    <col min="13852" max="13852" width="6" customWidth="1"/>
    <col min="13853" max="13855" width="6.875" customWidth="1"/>
    <col min="13856" max="13858" width="6.125" customWidth="1"/>
    <col min="14081" max="14081" width="0" hidden="1" customWidth="1"/>
    <col min="14082" max="14082" width="16.25" customWidth="1"/>
    <col min="14083" max="14086" width="8.125" customWidth="1"/>
    <col min="14087" max="14087" width="3.375" customWidth="1"/>
    <col min="14088" max="14088" width="0" hidden="1" customWidth="1"/>
    <col min="14089" max="14089" width="12" customWidth="1"/>
    <col min="14090" max="14093" width="6.75" customWidth="1"/>
    <col min="14094" max="14094" width="10" customWidth="1"/>
    <col min="14095" max="14100" width="6.875" customWidth="1"/>
    <col min="14101" max="14101" width="3.25" customWidth="1"/>
    <col min="14102" max="14102" width="7.75" customWidth="1"/>
    <col min="14103" max="14103" width="6.875" customWidth="1"/>
    <col min="14104" max="14104" width="6.375" customWidth="1"/>
    <col min="14105" max="14105" width="6.125" customWidth="1"/>
    <col min="14106" max="14106" width="6.625" customWidth="1"/>
    <col min="14107" max="14107" width="6.375" customWidth="1"/>
    <col min="14108" max="14108" width="6" customWidth="1"/>
    <col min="14109" max="14111" width="6.875" customWidth="1"/>
    <col min="14112" max="14114" width="6.125" customWidth="1"/>
    <col min="14337" max="14337" width="0" hidden="1" customWidth="1"/>
    <col min="14338" max="14338" width="16.25" customWidth="1"/>
    <col min="14339" max="14342" width="8.125" customWidth="1"/>
    <col min="14343" max="14343" width="3.375" customWidth="1"/>
    <col min="14344" max="14344" width="0" hidden="1" customWidth="1"/>
    <col min="14345" max="14345" width="12" customWidth="1"/>
    <col min="14346" max="14349" width="6.75" customWidth="1"/>
    <col min="14350" max="14350" width="10" customWidth="1"/>
    <col min="14351" max="14356" width="6.875" customWidth="1"/>
    <col min="14357" max="14357" width="3.25" customWidth="1"/>
    <col min="14358" max="14358" width="7.75" customWidth="1"/>
    <col min="14359" max="14359" width="6.875" customWidth="1"/>
    <col min="14360" max="14360" width="6.375" customWidth="1"/>
    <col min="14361" max="14361" width="6.125" customWidth="1"/>
    <col min="14362" max="14362" width="6.625" customWidth="1"/>
    <col min="14363" max="14363" width="6.375" customWidth="1"/>
    <col min="14364" max="14364" width="6" customWidth="1"/>
    <col min="14365" max="14367" width="6.875" customWidth="1"/>
    <col min="14368" max="14370" width="6.125" customWidth="1"/>
    <col min="14593" max="14593" width="0" hidden="1" customWidth="1"/>
    <col min="14594" max="14594" width="16.25" customWidth="1"/>
    <col min="14595" max="14598" width="8.125" customWidth="1"/>
    <col min="14599" max="14599" width="3.375" customWidth="1"/>
    <col min="14600" max="14600" width="0" hidden="1" customWidth="1"/>
    <col min="14601" max="14601" width="12" customWidth="1"/>
    <col min="14602" max="14605" width="6.75" customWidth="1"/>
    <col min="14606" max="14606" width="10" customWidth="1"/>
    <col min="14607" max="14612" width="6.875" customWidth="1"/>
    <col min="14613" max="14613" width="3.25" customWidth="1"/>
    <col min="14614" max="14614" width="7.75" customWidth="1"/>
    <col min="14615" max="14615" width="6.875" customWidth="1"/>
    <col min="14616" max="14616" width="6.375" customWidth="1"/>
    <col min="14617" max="14617" width="6.125" customWidth="1"/>
    <col min="14618" max="14618" width="6.625" customWidth="1"/>
    <col min="14619" max="14619" width="6.375" customWidth="1"/>
    <col min="14620" max="14620" width="6" customWidth="1"/>
    <col min="14621" max="14623" width="6.875" customWidth="1"/>
    <col min="14624" max="14626" width="6.125" customWidth="1"/>
    <col min="14849" max="14849" width="0" hidden="1" customWidth="1"/>
    <col min="14850" max="14850" width="16.25" customWidth="1"/>
    <col min="14851" max="14854" width="8.125" customWidth="1"/>
    <col min="14855" max="14855" width="3.375" customWidth="1"/>
    <col min="14856" max="14856" width="0" hidden="1" customWidth="1"/>
    <col min="14857" max="14857" width="12" customWidth="1"/>
    <col min="14858" max="14861" width="6.75" customWidth="1"/>
    <col min="14862" max="14862" width="10" customWidth="1"/>
    <col min="14863" max="14868" width="6.875" customWidth="1"/>
    <col min="14869" max="14869" width="3.25" customWidth="1"/>
    <col min="14870" max="14870" width="7.75" customWidth="1"/>
    <col min="14871" max="14871" width="6.875" customWidth="1"/>
    <col min="14872" max="14872" width="6.375" customWidth="1"/>
    <col min="14873" max="14873" width="6.125" customWidth="1"/>
    <col min="14874" max="14874" width="6.625" customWidth="1"/>
    <col min="14875" max="14875" width="6.375" customWidth="1"/>
    <col min="14876" max="14876" width="6" customWidth="1"/>
    <col min="14877" max="14879" width="6.875" customWidth="1"/>
    <col min="14880" max="14882" width="6.125" customWidth="1"/>
    <col min="15105" max="15105" width="0" hidden="1" customWidth="1"/>
    <col min="15106" max="15106" width="16.25" customWidth="1"/>
    <col min="15107" max="15110" width="8.125" customWidth="1"/>
    <col min="15111" max="15111" width="3.375" customWidth="1"/>
    <col min="15112" max="15112" width="0" hidden="1" customWidth="1"/>
    <col min="15113" max="15113" width="12" customWidth="1"/>
    <col min="15114" max="15117" width="6.75" customWidth="1"/>
    <col min="15118" max="15118" width="10" customWidth="1"/>
    <col min="15119" max="15124" width="6.875" customWidth="1"/>
    <col min="15125" max="15125" width="3.25" customWidth="1"/>
    <col min="15126" max="15126" width="7.75" customWidth="1"/>
    <col min="15127" max="15127" width="6.875" customWidth="1"/>
    <col min="15128" max="15128" width="6.375" customWidth="1"/>
    <col min="15129" max="15129" width="6.125" customWidth="1"/>
    <col min="15130" max="15130" width="6.625" customWidth="1"/>
    <col min="15131" max="15131" width="6.375" customWidth="1"/>
    <col min="15132" max="15132" width="6" customWidth="1"/>
    <col min="15133" max="15135" width="6.875" customWidth="1"/>
    <col min="15136" max="15138" width="6.125" customWidth="1"/>
    <col min="15361" max="15361" width="0" hidden="1" customWidth="1"/>
    <col min="15362" max="15362" width="16.25" customWidth="1"/>
    <col min="15363" max="15366" width="8.125" customWidth="1"/>
    <col min="15367" max="15367" width="3.375" customWidth="1"/>
    <col min="15368" max="15368" width="0" hidden="1" customWidth="1"/>
    <col min="15369" max="15369" width="12" customWidth="1"/>
    <col min="15370" max="15373" width="6.75" customWidth="1"/>
    <col min="15374" max="15374" width="10" customWidth="1"/>
    <col min="15375" max="15380" width="6.875" customWidth="1"/>
    <col min="15381" max="15381" width="3.25" customWidth="1"/>
    <col min="15382" max="15382" width="7.75" customWidth="1"/>
    <col min="15383" max="15383" width="6.875" customWidth="1"/>
    <col min="15384" max="15384" width="6.375" customWidth="1"/>
    <col min="15385" max="15385" width="6.125" customWidth="1"/>
    <col min="15386" max="15386" width="6.625" customWidth="1"/>
    <col min="15387" max="15387" width="6.375" customWidth="1"/>
    <col min="15388" max="15388" width="6" customWidth="1"/>
    <col min="15389" max="15391" width="6.875" customWidth="1"/>
    <col min="15392" max="15394" width="6.125" customWidth="1"/>
    <col min="15617" max="15617" width="0" hidden="1" customWidth="1"/>
    <col min="15618" max="15618" width="16.25" customWidth="1"/>
    <col min="15619" max="15622" width="8.125" customWidth="1"/>
    <col min="15623" max="15623" width="3.375" customWidth="1"/>
    <col min="15624" max="15624" width="0" hidden="1" customWidth="1"/>
    <col min="15625" max="15625" width="12" customWidth="1"/>
    <col min="15626" max="15629" width="6.75" customWidth="1"/>
    <col min="15630" max="15630" width="10" customWidth="1"/>
    <col min="15631" max="15636" width="6.875" customWidth="1"/>
    <col min="15637" max="15637" width="3.25" customWidth="1"/>
    <col min="15638" max="15638" width="7.75" customWidth="1"/>
    <col min="15639" max="15639" width="6.875" customWidth="1"/>
    <col min="15640" max="15640" width="6.375" customWidth="1"/>
    <col min="15641" max="15641" width="6.125" customWidth="1"/>
    <col min="15642" max="15642" width="6.625" customWidth="1"/>
    <col min="15643" max="15643" width="6.375" customWidth="1"/>
    <col min="15644" max="15644" width="6" customWidth="1"/>
    <col min="15645" max="15647" width="6.875" customWidth="1"/>
    <col min="15648" max="15650" width="6.125" customWidth="1"/>
    <col min="15873" max="15873" width="0" hidden="1" customWidth="1"/>
    <col min="15874" max="15874" width="16.25" customWidth="1"/>
    <col min="15875" max="15878" width="8.125" customWidth="1"/>
    <col min="15879" max="15879" width="3.375" customWidth="1"/>
    <col min="15880" max="15880" width="0" hidden="1" customWidth="1"/>
    <col min="15881" max="15881" width="12" customWidth="1"/>
    <col min="15882" max="15885" width="6.75" customWidth="1"/>
    <col min="15886" max="15886" width="10" customWidth="1"/>
    <col min="15887" max="15892" width="6.875" customWidth="1"/>
    <col min="15893" max="15893" width="3.25" customWidth="1"/>
    <col min="15894" max="15894" width="7.75" customWidth="1"/>
    <col min="15895" max="15895" width="6.875" customWidth="1"/>
    <col min="15896" max="15896" width="6.375" customWidth="1"/>
    <col min="15897" max="15897" width="6.125" customWidth="1"/>
    <col min="15898" max="15898" width="6.625" customWidth="1"/>
    <col min="15899" max="15899" width="6.375" customWidth="1"/>
    <col min="15900" max="15900" width="6" customWidth="1"/>
    <col min="15901" max="15903" width="6.875" customWidth="1"/>
    <col min="15904" max="15906" width="6.125" customWidth="1"/>
    <col min="16129" max="16129" width="0" hidden="1" customWidth="1"/>
    <col min="16130" max="16130" width="16.25" customWidth="1"/>
    <col min="16131" max="16134" width="8.125" customWidth="1"/>
    <col min="16135" max="16135" width="3.375" customWidth="1"/>
    <col min="16136" max="16136" width="0" hidden="1" customWidth="1"/>
    <col min="16137" max="16137" width="12" customWidth="1"/>
    <col min="16138" max="16141" width="6.75" customWidth="1"/>
    <col min="16142" max="16142" width="10" customWidth="1"/>
    <col min="16143" max="16148" width="6.875" customWidth="1"/>
    <col min="16149" max="16149" width="3.25" customWidth="1"/>
    <col min="16150" max="16150" width="7.75" customWidth="1"/>
    <col min="16151" max="16151" width="6.875" customWidth="1"/>
    <col min="16152" max="16152" width="6.375" customWidth="1"/>
    <col min="16153" max="16153" width="6.125" customWidth="1"/>
    <col min="16154" max="16154" width="6.625" customWidth="1"/>
    <col min="16155" max="16155" width="6.375" customWidth="1"/>
    <col min="16156" max="16156" width="6" customWidth="1"/>
    <col min="16157" max="16159" width="6.875" customWidth="1"/>
    <col min="16160" max="16162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84</v>
      </c>
      <c r="F3" s="96"/>
      <c r="G3" s="49"/>
      <c r="H3" s="6"/>
      <c r="I3" s="6"/>
      <c r="J3" s="6"/>
      <c r="K3" s="6"/>
      <c r="L3" s="6"/>
      <c r="M3" s="6"/>
      <c r="N3" s="97"/>
      <c r="O3" s="97"/>
      <c r="P3" s="8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540</v>
      </c>
      <c r="D6" s="68">
        <v>190</v>
      </c>
      <c r="E6" s="67">
        <v>730</v>
      </c>
      <c r="F6" s="48">
        <f t="shared" ref="F6:F54" si="1">ROUND(E6/$E$56,3)*100</f>
        <v>30.8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312</v>
      </c>
      <c r="D7" s="64">
        <v>183</v>
      </c>
      <c r="E7" s="63">
        <v>495</v>
      </c>
      <c r="F7" s="48">
        <f t="shared" si="1"/>
        <v>20.9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360</v>
      </c>
      <c r="D8" s="64">
        <v>87</v>
      </c>
      <c r="E8" s="63">
        <v>447</v>
      </c>
      <c r="F8" s="48">
        <f t="shared" si="1"/>
        <v>18.899999999999999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76</v>
      </c>
      <c r="D9" s="64">
        <v>85</v>
      </c>
      <c r="E9" s="63">
        <v>161</v>
      </c>
      <c r="F9" s="48">
        <f t="shared" si="1"/>
        <v>6.8000000000000007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33</v>
      </c>
      <c r="D10" s="64">
        <v>117</v>
      </c>
      <c r="E10" s="63">
        <v>150</v>
      </c>
      <c r="F10" s="48">
        <f t="shared" si="1"/>
        <v>6.3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40</v>
      </c>
      <c r="D11" s="64">
        <v>57</v>
      </c>
      <c r="E11" s="63">
        <v>97</v>
      </c>
      <c r="F11" s="48">
        <f t="shared" si="1"/>
        <v>4.1000000000000005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40</v>
      </c>
      <c r="D12" s="64">
        <v>16</v>
      </c>
      <c r="E12" s="63">
        <v>56</v>
      </c>
      <c r="F12" s="48">
        <f t="shared" si="1"/>
        <v>2.4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13</v>
      </c>
      <c r="D13" s="64">
        <v>10</v>
      </c>
      <c r="E13" s="63">
        <v>23</v>
      </c>
      <c r="F13" s="48">
        <f t="shared" si="1"/>
        <v>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14</v>
      </c>
      <c r="D14" s="64">
        <v>6</v>
      </c>
      <c r="E14" s="63">
        <v>20</v>
      </c>
      <c r="F14" s="48">
        <f t="shared" si="1"/>
        <v>0.8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39</v>
      </c>
      <c r="C15" s="65">
        <v>16</v>
      </c>
      <c r="D15" s="64">
        <v>1</v>
      </c>
      <c r="E15" s="63">
        <v>17</v>
      </c>
      <c r="F15" s="48">
        <f t="shared" si="1"/>
        <v>0.70000000000000007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34</v>
      </c>
      <c r="C16" s="65">
        <v>14</v>
      </c>
      <c r="D16" s="64">
        <v>1</v>
      </c>
      <c r="E16" s="63">
        <v>15</v>
      </c>
      <c r="F16" s="48">
        <f t="shared" si="1"/>
        <v>0.6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4</v>
      </c>
      <c r="C17" s="65">
        <v>12</v>
      </c>
      <c r="D17" s="64">
        <v>2</v>
      </c>
      <c r="E17" s="63">
        <v>14</v>
      </c>
      <c r="F17" s="48">
        <f t="shared" si="1"/>
        <v>0.6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5</v>
      </c>
      <c r="C18" s="65">
        <v>9</v>
      </c>
      <c r="D18" s="64">
        <v>2</v>
      </c>
      <c r="E18" s="63">
        <v>11</v>
      </c>
      <c r="F18" s="48">
        <f t="shared" si="1"/>
        <v>0.5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540</v>
      </c>
      <c r="K18" s="20">
        <f t="shared" si="3"/>
        <v>190</v>
      </c>
      <c r="L18" s="20">
        <f t="shared" ref="L18:L26" si="4">J18+K18</f>
        <v>730</v>
      </c>
      <c r="M18" s="59">
        <f>ROUND(L18/$E$56,3)*100</f>
        <v>30.8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13</v>
      </c>
      <c r="B19" s="66" t="s">
        <v>37</v>
      </c>
      <c r="C19" s="65">
        <v>8</v>
      </c>
      <c r="D19" s="64">
        <v>3</v>
      </c>
      <c r="E19" s="63">
        <v>11</v>
      </c>
      <c r="F19" s="48">
        <f t="shared" si="1"/>
        <v>0.5</v>
      </c>
      <c r="G19" s="36"/>
      <c r="H19" s="56">
        <v>2</v>
      </c>
      <c r="I19" s="19" t="str">
        <f t="shared" si="3"/>
        <v>ベトナム</v>
      </c>
      <c r="J19" s="20">
        <f t="shared" si="3"/>
        <v>312</v>
      </c>
      <c r="K19" s="20">
        <f t="shared" si="3"/>
        <v>183</v>
      </c>
      <c r="L19" s="20">
        <f t="shared" si="4"/>
        <v>495</v>
      </c>
      <c r="M19" s="59">
        <f t="shared" ref="M19:M27" si="5">ROUND(L19/$E$56,3)*100</f>
        <v>20.9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15</v>
      </c>
      <c r="B20" s="66" t="s">
        <v>2</v>
      </c>
      <c r="C20" s="65">
        <v>8</v>
      </c>
      <c r="D20" s="64">
        <v>2</v>
      </c>
      <c r="E20" s="63">
        <v>10</v>
      </c>
      <c r="F20" s="48">
        <f t="shared" si="1"/>
        <v>0.4</v>
      </c>
      <c r="G20" s="36"/>
      <c r="H20" s="56">
        <v>3</v>
      </c>
      <c r="I20" s="19" t="str">
        <f t="shared" si="3"/>
        <v>インドネシア</v>
      </c>
      <c r="J20" s="20">
        <f t="shared" si="3"/>
        <v>360</v>
      </c>
      <c r="K20" s="20">
        <f t="shared" si="3"/>
        <v>87</v>
      </c>
      <c r="L20" s="20">
        <f>J20+K20</f>
        <v>447</v>
      </c>
      <c r="M20" s="59">
        <f t="shared" si="5"/>
        <v>18.899999999999999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15</v>
      </c>
      <c r="B21" s="66" t="s">
        <v>31</v>
      </c>
      <c r="C21" s="65">
        <v>8</v>
      </c>
      <c r="D21" s="64">
        <v>2</v>
      </c>
      <c r="E21" s="63">
        <v>10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76</v>
      </c>
      <c r="K21" s="20">
        <f t="shared" si="3"/>
        <v>85</v>
      </c>
      <c r="L21" s="20">
        <f t="shared" si="4"/>
        <v>161</v>
      </c>
      <c r="M21" s="59">
        <f t="shared" si="5"/>
        <v>6.8000000000000007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17</v>
      </c>
      <c r="B22" s="66" t="s">
        <v>30</v>
      </c>
      <c r="C22" s="65">
        <v>6</v>
      </c>
      <c r="D22" s="64">
        <v>3</v>
      </c>
      <c r="E22" s="63">
        <v>9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33</v>
      </c>
      <c r="K22" s="20">
        <f t="shared" si="3"/>
        <v>117</v>
      </c>
      <c r="L22" s="20">
        <f>J22+K22</f>
        <v>150</v>
      </c>
      <c r="M22" s="59">
        <f t="shared" si="5"/>
        <v>6.3</v>
      </c>
      <c r="O22" s="7"/>
      <c r="P22" s="7"/>
    </row>
    <row r="23" spans="1:19" ht="20.100000000000001" customHeight="1" thickTop="1" thickBot="1" x14ac:dyDescent="0.2">
      <c r="A23" s="54">
        <f t="shared" si="2"/>
        <v>18</v>
      </c>
      <c r="B23" s="66" t="s">
        <v>8</v>
      </c>
      <c r="C23" s="65">
        <v>4</v>
      </c>
      <c r="D23" s="64">
        <v>4</v>
      </c>
      <c r="E23" s="63">
        <v>8</v>
      </c>
      <c r="F23" s="48">
        <f t="shared" si="1"/>
        <v>0.3</v>
      </c>
      <c r="G23" s="36"/>
      <c r="H23" s="56">
        <v>6</v>
      </c>
      <c r="I23" s="19" t="str">
        <f t="shared" si="3"/>
        <v>中国</v>
      </c>
      <c r="J23" s="20">
        <f t="shared" si="3"/>
        <v>40</v>
      </c>
      <c r="K23" s="20">
        <f t="shared" si="3"/>
        <v>57</v>
      </c>
      <c r="L23" s="20">
        <f t="shared" si="4"/>
        <v>97</v>
      </c>
      <c r="M23" s="59">
        <f t="shared" si="5"/>
        <v>4.1000000000000005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3</v>
      </c>
      <c r="C24" s="65">
        <v>6</v>
      </c>
      <c r="D24" s="64">
        <v>1</v>
      </c>
      <c r="E24" s="63">
        <v>7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40</v>
      </c>
      <c r="K24" s="20">
        <f t="shared" si="3"/>
        <v>16</v>
      </c>
      <c r="L24" s="20">
        <f t="shared" si="4"/>
        <v>56</v>
      </c>
      <c r="M24" s="59">
        <f t="shared" si="5"/>
        <v>2.4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41</v>
      </c>
      <c r="C25" s="65">
        <v>5</v>
      </c>
      <c r="D25" s="64">
        <v>1</v>
      </c>
      <c r="E25" s="63">
        <v>6</v>
      </c>
      <c r="F25" s="48">
        <f t="shared" si="1"/>
        <v>0.3</v>
      </c>
      <c r="G25" s="36"/>
      <c r="H25" s="56">
        <v>8</v>
      </c>
      <c r="I25" s="19" t="str">
        <f t="shared" si="3"/>
        <v>アフガニスタン</v>
      </c>
      <c r="J25" s="20">
        <f t="shared" si="3"/>
        <v>13</v>
      </c>
      <c r="K25" s="20">
        <f t="shared" si="3"/>
        <v>10</v>
      </c>
      <c r="L25" s="20">
        <f t="shared" si="4"/>
        <v>23</v>
      </c>
      <c r="M25" s="59">
        <f t="shared" si="5"/>
        <v>1</v>
      </c>
      <c r="O25" s="7"/>
      <c r="P25" s="7"/>
    </row>
    <row r="26" spans="1:19" ht="20.100000000000001" customHeight="1" thickTop="1" thickBot="1" x14ac:dyDescent="0.2">
      <c r="A26" s="54">
        <f t="shared" si="2"/>
        <v>20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0.3</v>
      </c>
      <c r="G26" s="36"/>
      <c r="H26" s="57"/>
      <c r="I26" s="19" t="str">
        <f t="shared" si="3"/>
        <v>朝鮮</v>
      </c>
      <c r="J26" s="20">
        <f t="shared" si="3"/>
        <v>14</v>
      </c>
      <c r="K26" s="20">
        <f t="shared" si="3"/>
        <v>6</v>
      </c>
      <c r="L26" s="20">
        <f t="shared" si="4"/>
        <v>20</v>
      </c>
      <c r="M26" s="59">
        <f t="shared" si="5"/>
        <v>0.8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61</v>
      </c>
      <c r="C27" s="65">
        <v>3</v>
      </c>
      <c r="D27" s="64">
        <v>2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C56-SUM(J18:J26)</f>
        <v>136</v>
      </c>
      <c r="K27" s="44">
        <f>D56-SUM(K18:K26)</f>
        <v>52</v>
      </c>
      <c r="L27" s="42">
        <f>SUM(J27:K27)</f>
        <v>188</v>
      </c>
      <c r="M27" s="59">
        <f t="shared" si="5"/>
        <v>7.9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36</v>
      </c>
      <c r="C28" s="65">
        <v>2</v>
      </c>
      <c r="D28" s="64">
        <v>3</v>
      </c>
      <c r="E28" s="63">
        <v>5</v>
      </c>
      <c r="F28" s="48">
        <f t="shared" si="1"/>
        <v>0.2</v>
      </c>
      <c r="G28" s="52"/>
      <c r="H28" s="26"/>
      <c r="J28" s="29">
        <f>SUM(J18:J27)</f>
        <v>1564</v>
      </c>
      <c r="K28" s="29">
        <f>SUM(K18:K27)</f>
        <v>803</v>
      </c>
      <c r="L28" s="61">
        <f>SUM(L18:L27)</f>
        <v>2367</v>
      </c>
      <c r="M28" s="62">
        <f>ROUND(L28/$E$56,3)*100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24</v>
      </c>
      <c r="B29" s="66" t="s">
        <v>42</v>
      </c>
      <c r="C29" s="65">
        <v>3</v>
      </c>
      <c r="D29" s="64">
        <v>1</v>
      </c>
      <c r="E29" s="63">
        <v>4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24</v>
      </c>
      <c r="B30" s="66" t="s">
        <v>32</v>
      </c>
      <c r="C30" s="65">
        <v>2</v>
      </c>
      <c r="D30" s="64">
        <v>2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24</v>
      </c>
      <c r="B31" s="66" t="s">
        <v>23</v>
      </c>
      <c r="C31" s="65"/>
      <c r="D31" s="64">
        <v>4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24</v>
      </c>
      <c r="B32" s="66" t="s">
        <v>6</v>
      </c>
      <c r="C32" s="65">
        <v>1</v>
      </c>
      <c r="D32" s="64">
        <v>3</v>
      </c>
      <c r="E32" s="63">
        <v>4</v>
      </c>
      <c r="F32" s="48">
        <f t="shared" si="1"/>
        <v>0.2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28</v>
      </c>
      <c r="B33" s="66" t="s">
        <v>7</v>
      </c>
      <c r="C33" s="65">
        <v>2</v>
      </c>
      <c r="D33" s="64">
        <v>1</v>
      </c>
      <c r="E33" s="63">
        <v>3</v>
      </c>
      <c r="F33" s="48">
        <f t="shared" si="1"/>
        <v>0.1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28</v>
      </c>
      <c r="B34" s="66" t="s">
        <v>62</v>
      </c>
      <c r="C34" s="65">
        <v>2</v>
      </c>
      <c r="D34" s="64">
        <v>1</v>
      </c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28</v>
      </c>
      <c r="B35" s="66" t="s">
        <v>57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28</v>
      </c>
      <c r="B36" s="66" t="s">
        <v>10</v>
      </c>
      <c r="C36" s="65">
        <v>2</v>
      </c>
      <c r="D36" s="64">
        <v>1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28</v>
      </c>
      <c r="B37" s="66" t="s">
        <v>33</v>
      </c>
      <c r="C37" s="65">
        <v>2</v>
      </c>
      <c r="D37" s="64">
        <v>1</v>
      </c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33</v>
      </c>
      <c r="B38" s="66" t="s">
        <v>52</v>
      </c>
      <c r="C38" s="65">
        <v>2</v>
      </c>
      <c r="D38" s="64"/>
      <c r="E38" s="63">
        <v>2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33</v>
      </c>
      <c r="B39" s="66" t="s">
        <v>9</v>
      </c>
      <c r="C39" s="65"/>
      <c r="D39" s="64">
        <v>2</v>
      </c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46</v>
      </c>
      <c r="C40" s="65">
        <v>2</v>
      </c>
      <c r="D40" s="64"/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44</v>
      </c>
      <c r="C41" s="65">
        <v>2</v>
      </c>
      <c r="D41" s="64"/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50</v>
      </c>
      <c r="C42" s="65">
        <v>1</v>
      </c>
      <c r="D42" s="64">
        <v>1</v>
      </c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35</v>
      </c>
      <c r="C43" s="65">
        <v>1</v>
      </c>
      <c r="D43" s="64"/>
      <c r="E43" s="63">
        <v>1</v>
      </c>
      <c r="F43" s="48">
        <f t="shared" si="1"/>
        <v>0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70</v>
      </c>
      <c r="C44" s="65"/>
      <c r="D44" s="64">
        <v>1</v>
      </c>
      <c r="E44" s="63">
        <v>1</v>
      </c>
      <c r="F44" s="48">
        <f t="shared" si="1"/>
        <v>0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59</v>
      </c>
      <c r="C45" s="65">
        <v>1</v>
      </c>
      <c r="D45" s="64"/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74</v>
      </c>
      <c r="C46" s="65"/>
      <c r="D46" s="64">
        <v>1</v>
      </c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38</v>
      </c>
      <c r="C47" s="65"/>
      <c r="D47" s="64">
        <v>1</v>
      </c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45</v>
      </c>
      <c r="C48" s="65"/>
      <c r="D48" s="64">
        <v>1</v>
      </c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63</v>
      </c>
      <c r="C49" s="65"/>
      <c r="D49" s="64">
        <v>1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55</v>
      </c>
      <c r="C50" s="65">
        <v>1</v>
      </c>
      <c r="D50" s="64"/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48</v>
      </c>
      <c r="C51" s="65">
        <v>1</v>
      </c>
      <c r="D51" s="64"/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58</v>
      </c>
      <c r="C52" s="65">
        <v>1</v>
      </c>
      <c r="D52" s="64"/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51</v>
      </c>
      <c r="C53" s="65">
        <v>1</v>
      </c>
      <c r="D53" s="64"/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43</v>
      </c>
      <c r="C54" s="65"/>
      <c r="D54" s="64">
        <v>1</v>
      </c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73</v>
      </c>
      <c r="C55" s="65">
        <v>1</v>
      </c>
      <c r="D55" s="64"/>
      <c r="E55" s="63">
        <v>1</v>
      </c>
      <c r="F55" s="48">
        <f>ROUND(E55/$E$56,3)*100</f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82" t="s">
        <v>54</v>
      </c>
      <c r="C56" s="83">
        <v>1564</v>
      </c>
      <c r="D56" s="84">
        <v>803</v>
      </c>
      <c r="E56" s="85">
        <v>2367</v>
      </c>
      <c r="F56" s="38">
        <f>SUM(F5:F55)</f>
        <v>99.499999999999943</v>
      </c>
      <c r="G56" s="38"/>
      <c r="H56" s="26"/>
      <c r="I56" s="34" t="s">
        <v>68</v>
      </c>
      <c r="J56" s="32"/>
      <c r="K56" s="32"/>
      <c r="L56" s="32"/>
      <c r="M56" s="32"/>
    </row>
    <row r="57" spans="1:13" ht="18" customHeight="1" x14ac:dyDescent="0.15">
      <c r="A57" s="36"/>
      <c r="B57" s="66"/>
      <c r="C57" s="65"/>
      <c r="D57" s="64"/>
      <c r="E57" s="63"/>
      <c r="G57" s="36"/>
      <c r="H57" s="26"/>
      <c r="J57" s="32"/>
      <c r="K57" s="32"/>
      <c r="L57" s="32"/>
      <c r="M57" s="32"/>
    </row>
    <row r="58" spans="1:13" x14ac:dyDescent="0.15">
      <c r="E58" s="86"/>
    </row>
    <row r="59" spans="1:13" ht="15.75" x14ac:dyDescent="0.15">
      <c r="B59" s="37"/>
      <c r="C59" s="35"/>
      <c r="D59" s="35"/>
      <c r="E59" s="35"/>
      <c r="F59" s="38"/>
      <c r="K59" s="36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ED40-CE29-430F-8701-E2CD7A228F8F}">
  <sheetPr>
    <pageSetUpPr fitToPage="1"/>
  </sheetPr>
  <dimension ref="A1:AI67"/>
  <sheetViews>
    <sheetView view="pageBreakPreview" topLeftCell="B1" zoomScale="85" zoomScaleNormal="85" zoomScaleSheetLayoutView="85" workbookViewId="0">
      <selection activeCell="B22" sqref="B2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85</v>
      </c>
      <c r="F3" s="96"/>
      <c r="G3" s="49"/>
      <c r="H3" s="6"/>
      <c r="I3" s="6"/>
      <c r="J3" s="6"/>
      <c r="K3" s="6"/>
      <c r="L3" s="6"/>
      <c r="M3" s="6"/>
      <c r="N3" s="97"/>
      <c r="O3" s="97"/>
      <c r="P3" s="8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547</v>
      </c>
      <c r="D6" s="68">
        <v>199</v>
      </c>
      <c r="E6" s="67">
        <v>746</v>
      </c>
      <c r="F6" s="48">
        <f t="shared" ref="F6:F54" si="1">ROUND(E6/$E$57,3)*100</f>
        <v>31.1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305</v>
      </c>
      <c r="D7" s="64">
        <v>186</v>
      </c>
      <c r="E7" s="63">
        <v>491</v>
      </c>
      <c r="F7" s="48">
        <f t="shared" si="1"/>
        <v>20.399999999999999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384</v>
      </c>
      <c r="D8" s="64">
        <v>87</v>
      </c>
      <c r="E8" s="63">
        <v>471</v>
      </c>
      <c r="F8" s="48">
        <f t="shared" si="1"/>
        <v>19.600000000000001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79</v>
      </c>
      <c r="D9" s="64">
        <v>85</v>
      </c>
      <c r="E9" s="63">
        <v>164</v>
      </c>
      <c r="F9" s="48">
        <f t="shared" si="1"/>
        <v>6.8000000000000007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33</v>
      </c>
      <c r="D10" s="64">
        <v>118</v>
      </c>
      <c r="E10" s="63">
        <v>151</v>
      </c>
      <c r="F10" s="48">
        <f t="shared" si="1"/>
        <v>6.3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38</v>
      </c>
      <c r="D11" s="64">
        <v>53</v>
      </c>
      <c r="E11" s="63">
        <v>91</v>
      </c>
      <c r="F11" s="48">
        <f t="shared" si="1"/>
        <v>3.8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40</v>
      </c>
      <c r="D12" s="64">
        <v>16</v>
      </c>
      <c r="E12" s="63">
        <v>56</v>
      </c>
      <c r="F12" s="48">
        <f t="shared" si="1"/>
        <v>2.2999999999999998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13</v>
      </c>
      <c r="D13" s="64">
        <v>10</v>
      </c>
      <c r="E13" s="63">
        <v>23</v>
      </c>
      <c r="F13" s="48">
        <f t="shared" si="1"/>
        <v>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14</v>
      </c>
      <c r="D14" s="64">
        <v>6</v>
      </c>
      <c r="E14" s="63">
        <v>20</v>
      </c>
      <c r="F14" s="48">
        <f t="shared" si="1"/>
        <v>0.8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39</v>
      </c>
      <c r="C15" s="65">
        <v>16</v>
      </c>
      <c r="D15" s="64">
        <v>1</v>
      </c>
      <c r="E15" s="63">
        <v>17</v>
      </c>
      <c r="F15" s="48">
        <f t="shared" si="1"/>
        <v>0.70000000000000007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5</v>
      </c>
      <c r="C16" s="65">
        <v>11</v>
      </c>
      <c r="D16" s="64">
        <v>4</v>
      </c>
      <c r="E16" s="63">
        <v>15</v>
      </c>
      <c r="F16" s="48">
        <f t="shared" si="1"/>
        <v>0.6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12</v>
      </c>
      <c r="B17" s="66" t="s">
        <v>34</v>
      </c>
      <c r="C17" s="65">
        <v>13</v>
      </c>
      <c r="D17" s="64">
        <v>1</v>
      </c>
      <c r="E17" s="63">
        <v>14</v>
      </c>
      <c r="F17" s="48">
        <f t="shared" si="1"/>
        <v>0.6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12</v>
      </c>
      <c r="B18" s="66" t="s">
        <v>4</v>
      </c>
      <c r="C18" s="65">
        <v>11</v>
      </c>
      <c r="D18" s="64">
        <v>3</v>
      </c>
      <c r="E18" s="63">
        <v>14</v>
      </c>
      <c r="F18" s="48">
        <f t="shared" si="1"/>
        <v>0.6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547</v>
      </c>
      <c r="K18" s="20">
        <f t="shared" si="3"/>
        <v>199</v>
      </c>
      <c r="L18" s="20">
        <f t="shared" ref="L18:L26" si="4">J18+K18</f>
        <v>746</v>
      </c>
      <c r="M18" s="59">
        <f>ROUND(L18/$E$57,3)*100</f>
        <v>31.1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14</v>
      </c>
      <c r="B19" s="66" t="s">
        <v>37</v>
      </c>
      <c r="C19" s="65">
        <v>8</v>
      </c>
      <c r="D19" s="64">
        <v>2</v>
      </c>
      <c r="E19" s="63">
        <v>10</v>
      </c>
      <c r="F19" s="48">
        <f t="shared" si="1"/>
        <v>0.4</v>
      </c>
      <c r="G19" s="36"/>
      <c r="H19" s="56">
        <v>2</v>
      </c>
      <c r="I19" s="19" t="str">
        <f t="shared" si="3"/>
        <v>ベトナム</v>
      </c>
      <c r="J19" s="20">
        <f t="shared" si="3"/>
        <v>305</v>
      </c>
      <c r="K19" s="20">
        <f t="shared" si="3"/>
        <v>186</v>
      </c>
      <c r="L19" s="20">
        <f t="shared" si="4"/>
        <v>491</v>
      </c>
      <c r="M19" s="59">
        <f t="shared" ref="M19:M27" si="5">ROUND(L19/$E$57,3)*100</f>
        <v>20.399999999999999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14</v>
      </c>
      <c r="B20" s="66" t="s">
        <v>31</v>
      </c>
      <c r="C20" s="65">
        <v>8</v>
      </c>
      <c r="D20" s="64">
        <v>2</v>
      </c>
      <c r="E20" s="63">
        <v>10</v>
      </c>
      <c r="F20" s="48">
        <f t="shared" si="1"/>
        <v>0.4</v>
      </c>
      <c r="G20" s="36"/>
      <c r="H20" s="56">
        <v>3</v>
      </c>
      <c r="I20" s="19" t="str">
        <f t="shared" si="3"/>
        <v>インドネシア</v>
      </c>
      <c r="J20" s="20">
        <f t="shared" si="3"/>
        <v>384</v>
      </c>
      <c r="K20" s="20">
        <f t="shared" si="3"/>
        <v>87</v>
      </c>
      <c r="L20" s="20">
        <f>J20+K20</f>
        <v>471</v>
      </c>
      <c r="M20" s="59">
        <f t="shared" si="5"/>
        <v>19.600000000000001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14</v>
      </c>
      <c r="B21" s="66" t="s">
        <v>2</v>
      </c>
      <c r="C21" s="65">
        <v>8</v>
      </c>
      <c r="D21" s="64">
        <v>2</v>
      </c>
      <c r="E21" s="63">
        <v>10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79</v>
      </c>
      <c r="K21" s="20">
        <f t="shared" si="3"/>
        <v>85</v>
      </c>
      <c r="L21" s="20">
        <f t="shared" si="4"/>
        <v>164</v>
      </c>
      <c r="M21" s="59">
        <f t="shared" si="5"/>
        <v>6.8000000000000007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17</v>
      </c>
      <c r="B22" s="66" t="s">
        <v>30</v>
      </c>
      <c r="C22" s="65">
        <v>6</v>
      </c>
      <c r="D22" s="64">
        <v>3</v>
      </c>
      <c r="E22" s="63">
        <v>9</v>
      </c>
      <c r="F22" s="48">
        <f t="shared" si="1"/>
        <v>0.4</v>
      </c>
      <c r="G22" s="36"/>
      <c r="H22" s="56">
        <v>5</v>
      </c>
      <c r="I22" s="19" t="str">
        <f t="shared" si="3"/>
        <v>フィリピン</v>
      </c>
      <c r="J22" s="20">
        <f t="shared" si="3"/>
        <v>33</v>
      </c>
      <c r="K22" s="20">
        <f t="shared" si="3"/>
        <v>118</v>
      </c>
      <c r="L22" s="20">
        <f>J22+K22</f>
        <v>151</v>
      </c>
      <c r="M22" s="59">
        <f t="shared" si="5"/>
        <v>6.3</v>
      </c>
      <c r="O22" s="7"/>
      <c r="P22" s="7"/>
    </row>
    <row r="23" spans="1:19" ht="20.100000000000001" customHeight="1" thickTop="1" thickBot="1" x14ac:dyDescent="0.2">
      <c r="A23" s="54">
        <f t="shared" si="2"/>
        <v>18</v>
      </c>
      <c r="B23" s="66" t="s">
        <v>8</v>
      </c>
      <c r="C23" s="65">
        <v>4</v>
      </c>
      <c r="D23" s="64">
        <v>4</v>
      </c>
      <c r="E23" s="63">
        <v>8</v>
      </c>
      <c r="F23" s="48">
        <f t="shared" si="1"/>
        <v>0.3</v>
      </c>
      <c r="G23" s="36"/>
      <c r="H23" s="56">
        <v>6</v>
      </c>
      <c r="I23" s="19" t="str">
        <f t="shared" si="3"/>
        <v>中国</v>
      </c>
      <c r="J23" s="20">
        <f t="shared" si="3"/>
        <v>38</v>
      </c>
      <c r="K23" s="20">
        <f t="shared" si="3"/>
        <v>53</v>
      </c>
      <c r="L23" s="20">
        <f t="shared" si="4"/>
        <v>91</v>
      </c>
      <c r="M23" s="59">
        <f t="shared" si="5"/>
        <v>3.8</v>
      </c>
      <c r="O23" s="7"/>
      <c r="P23" s="7"/>
    </row>
    <row r="24" spans="1:19" ht="20.100000000000001" customHeight="1" thickTop="1" thickBot="1" x14ac:dyDescent="0.2">
      <c r="A24" s="54">
        <f t="shared" si="2"/>
        <v>19</v>
      </c>
      <c r="B24" s="66" t="s">
        <v>3</v>
      </c>
      <c r="C24" s="65">
        <v>6</v>
      </c>
      <c r="D24" s="64">
        <v>1</v>
      </c>
      <c r="E24" s="63">
        <v>7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40</v>
      </c>
      <c r="K24" s="20">
        <f t="shared" si="3"/>
        <v>16</v>
      </c>
      <c r="L24" s="20">
        <f t="shared" si="4"/>
        <v>56</v>
      </c>
      <c r="M24" s="59">
        <f t="shared" si="5"/>
        <v>2.2999999999999998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41</v>
      </c>
      <c r="C25" s="65">
        <v>5</v>
      </c>
      <c r="D25" s="64">
        <v>1</v>
      </c>
      <c r="E25" s="63">
        <v>6</v>
      </c>
      <c r="F25" s="48">
        <f t="shared" si="1"/>
        <v>0.2</v>
      </c>
      <c r="G25" s="36"/>
      <c r="H25" s="56">
        <v>8</v>
      </c>
      <c r="I25" s="19" t="str">
        <f t="shared" si="3"/>
        <v>アフガニスタン</v>
      </c>
      <c r="J25" s="20">
        <f t="shared" si="3"/>
        <v>13</v>
      </c>
      <c r="K25" s="20">
        <f t="shared" si="3"/>
        <v>10</v>
      </c>
      <c r="L25" s="20">
        <f t="shared" si="4"/>
        <v>23</v>
      </c>
      <c r="M25" s="59">
        <f t="shared" si="5"/>
        <v>1</v>
      </c>
      <c r="O25" s="7"/>
      <c r="P25" s="7"/>
    </row>
    <row r="26" spans="1:19" ht="20.100000000000001" customHeight="1" thickTop="1" thickBot="1" x14ac:dyDescent="0.2">
      <c r="A26" s="54">
        <f t="shared" si="2"/>
        <v>20</v>
      </c>
      <c r="B26" s="66" t="s">
        <v>40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3"/>
        <v>14</v>
      </c>
      <c r="K26" s="20">
        <f t="shared" si="3"/>
        <v>6</v>
      </c>
      <c r="L26" s="20">
        <f t="shared" si="4"/>
        <v>20</v>
      </c>
      <c r="M26" s="59">
        <f t="shared" si="5"/>
        <v>0.8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61</v>
      </c>
      <c r="C27" s="65">
        <v>3</v>
      </c>
      <c r="D27" s="64">
        <v>2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C57-SUM(J18:J26)</f>
        <v>136</v>
      </c>
      <c r="K27" s="44">
        <f>D57-SUM(K18:K26)</f>
        <v>53</v>
      </c>
      <c r="L27" s="42">
        <f>SUM(J27:K27)</f>
        <v>189</v>
      </c>
      <c r="M27" s="59">
        <f t="shared" si="5"/>
        <v>7.9</v>
      </c>
      <c r="O27" s="7"/>
      <c r="P27" s="7"/>
    </row>
    <row r="28" spans="1:19" ht="20.100000000000001" customHeight="1" x14ac:dyDescent="0.15">
      <c r="A28" s="54">
        <f t="shared" si="2"/>
        <v>22</v>
      </c>
      <c r="B28" s="66" t="s">
        <v>36</v>
      </c>
      <c r="C28" s="65">
        <v>2</v>
      </c>
      <c r="D28" s="64">
        <v>3</v>
      </c>
      <c r="E28" s="63">
        <v>5</v>
      </c>
      <c r="F28" s="48">
        <f t="shared" si="1"/>
        <v>0.2</v>
      </c>
      <c r="G28" s="52"/>
      <c r="H28" s="26"/>
      <c r="J28" s="29">
        <f>SUM(J18:J27)</f>
        <v>1589</v>
      </c>
      <c r="K28" s="29">
        <f>SUM(K18:K27)</f>
        <v>813</v>
      </c>
      <c r="L28" s="61">
        <f>SUM(L18:L27)</f>
        <v>2402</v>
      </c>
      <c r="M28" s="62">
        <f>ROUND(L28/$E$57,3)*100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24</v>
      </c>
      <c r="B29" s="66" t="s">
        <v>23</v>
      </c>
      <c r="C29" s="65"/>
      <c r="D29" s="64">
        <v>4</v>
      </c>
      <c r="E29" s="63">
        <v>4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24</v>
      </c>
      <c r="B30" s="66" t="s">
        <v>6</v>
      </c>
      <c r="C30" s="65">
        <v>1</v>
      </c>
      <c r="D30" s="64">
        <v>3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24</v>
      </c>
      <c r="B31" s="66" t="s">
        <v>32</v>
      </c>
      <c r="C31" s="65">
        <v>2</v>
      </c>
      <c r="D31" s="64">
        <v>2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27</v>
      </c>
      <c r="B32" s="66" t="s">
        <v>62</v>
      </c>
      <c r="C32" s="65">
        <v>2</v>
      </c>
      <c r="D32" s="64">
        <v>1</v>
      </c>
      <c r="E32" s="63">
        <v>3</v>
      </c>
      <c r="F32" s="48">
        <f t="shared" si="1"/>
        <v>0.1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27</v>
      </c>
      <c r="B33" s="66" t="s">
        <v>7</v>
      </c>
      <c r="C33" s="65">
        <v>2</v>
      </c>
      <c r="D33" s="64">
        <v>1</v>
      </c>
      <c r="E33" s="63">
        <v>3</v>
      </c>
      <c r="F33" s="48">
        <f t="shared" si="1"/>
        <v>0.1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27</v>
      </c>
      <c r="B34" s="66" t="s">
        <v>57</v>
      </c>
      <c r="C34" s="65">
        <v>2</v>
      </c>
      <c r="D34" s="64">
        <v>1</v>
      </c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27</v>
      </c>
      <c r="B35" s="66" t="s">
        <v>33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27</v>
      </c>
      <c r="B36" s="66" t="s">
        <v>42</v>
      </c>
      <c r="C36" s="65">
        <v>3</v>
      </c>
      <c r="D36" s="64"/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27</v>
      </c>
      <c r="B37" s="66" t="s">
        <v>10</v>
      </c>
      <c r="C37" s="65">
        <v>2</v>
      </c>
      <c r="D37" s="64">
        <v>1</v>
      </c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33</v>
      </c>
      <c r="B38" s="66" t="s">
        <v>44</v>
      </c>
      <c r="C38" s="65">
        <v>2</v>
      </c>
      <c r="D38" s="64"/>
      <c r="E38" s="63">
        <v>2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33</v>
      </c>
      <c r="B39" s="66" t="s">
        <v>52</v>
      </c>
      <c r="C39" s="65">
        <v>2</v>
      </c>
      <c r="D39" s="64"/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46</v>
      </c>
      <c r="C40" s="65">
        <v>2</v>
      </c>
      <c r="D40" s="64"/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9</v>
      </c>
      <c r="C41" s="65"/>
      <c r="D41" s="64">
        <v>2</v>
      </c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43</v>
      </c>
      <c r="C42" s="65"/>
      <c r="D42" s="64">
        <v>1</v>
      </c>
      <c r="E42" s="63">
        <v>1</v>
      </c>
      <c r="F42" s="48">
        <f t="shared" si="1"/>
        <v>0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35</v>
      </c>
      <c r="C43" s="65">
        <v>1</v>
      </c>
      <c r="D43" s="64"/>
      <c r="E43" s="63">
        <v>1</v>
      </c>
      <c r="F43" s="48">
        <f t="shared" si="1"/>
        <v>0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45</v>
      </c>
      <c r="C44" s="65"/>
      <c r="D44" s="64">
        <v>1</v>
      </c>
      <c r="E44" s="63">
        <v>1</v>
      </c>
      <c r="F44" s="48">
        <f t="shared" si="1"/>
        <v>0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48</v>
      </c>
      <c r="C45" s="65">
        <v>1</v>
      </c>
      <c r="D45" s="64"/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58</v>
      </c>
      <c r="C46" s="65">
        <v>1</v>
      </c>
      <c r="D46" s="64"/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74</v>
      </c>
      <c r="C47" s="65"/>
      <c r="D47" s="64">
        <v>1</v>
      </c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63</v>
      </c>
      <c r="C48" s="65"/>
      <c r="D48" s="64">
        <v>1</v>
      </c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86</v>
      </c>
      <c r="C49" s="65"/>
      <c r="D49" s="64">
        <v>1</v>
      </c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73</v>
      </c>
      <c r="C50" s="65">
        <v>1</v>
      </c>
      <c r="D50" s="64"/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51</v>
      </c>
      <c r="C51" s="65">
        <v>1</v>
      </c>
      <c r="D51" s="64"/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59</v>
      </c>
      <c r="C52" s="65">
        <v>1</v>
      </c>
      <c r="D52" s="64"/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50</v>
      </c>
      <c r="C53" s="65">
        <v>1</v>
      </c>
      <c r="D53" s="64"/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87</v>
      </c>
      <c r="C54" s="65"/>
      <c r="D54" s="64">
        <v>1</v>
      </c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55</v>
      </c>
      <c r="C55" s="65">
        <v>1</v>
      </c>
      <c r="D55" s="64"/>
      <c r="E55" s="63">
        <v>1</v>
      </c>
      <c r="F55" s="48">
        <f>ROUND(E55/$E$57,3)*100</f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82" t="s">
        <v>38</v>
      </c>
      <c r="C56" s="83"/>
      <c r="D56" s="84">
        <v>1</v>
      </c>
      <c r="E56" s="85">
        <v>1</v>
      </c>
      <c r="F56" s="48">
        <f>ROUND(E56/$E$57,3)*100</f>
        <v>0</v>
      </c>
      <c r="G56" s="38"/>
      <c r="H56" s="26"/>
      <c r="I56" s="34" t="s">
        <v>68</v>
      </c>
      <c r="J56" s="32"/>
      <c r="K56" s="32"/>
      <c r="L56" s="32"/>
      <c r="M56" s="32"/>
    </row>
    <row r="57" spans="1:13" ht="18" customHeight="1" x14ac:dyDescent="0.15">
      <c r="A57" s="36"/>
      <c r="B57" s="66" t="s">
        <v>54</v>
      </c>
      <c r="C57" s="65">
        <v>1589</v>
      </c>
      <c r="D57" s="64">
        <v>813</v>
      </c>
      <c r="E57" s="63">
        <v>2402</v>
      </c>
      <c r="F57" s="38">
        <f>SUM(F6:F56)</f>
        <v>99.199999999999946</v>
      </c>
      <c r="G57" s="36"/>
      <c r="H57" s="26"/>
      <c r="J57" s="32"/>
      <c r="K57" s="32"/>
      <c r="L57" s="32"/>
      <c r="M57" s="32"/>
    </row>
    <row r="58" spans="1:13" x14ac:dyDescent="0.15">
      <c r="E58" s="86"/>
    </row>
    <row r="59" spans="1:13" ht="15.75" x14ac:dyDescent="0.15">
      <c r="B59" s="37"/>
      <c r="C59" s="35"/>
      <c r="D59" s="35"/>
      <c r="E59" s="35"/>
      <c r="F59" s="38"/>
      <c r="K59" s="36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F610-5FD3-49D2-8819-C489082C1974}">
  <sheetPr>
    <pageSetUpPr fitToPage="1"/>
  </sheetPr>
  <dimension ref="A1:AI67"/>
  <sheetViews>
    <sheetView tabSelected="1" view="pageBreakPreview" topLeftCell="B1" zoomScale="85" zoomScaleNormal="85" zoomScaleSheetLayoutView="85" workbookViewId="0">
      <selection activeCell="R14" sqref="R14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90" t="s">
        <v>17</v>
      </c>
      <c r="C1" s="91"/>
      <c r="D1" s="91"/>
      <c r="E1" s="92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9"/>
      <c r="B3" s="93" t="s">
        <v>11</v>
      </c>
      <c r="C3" s="94"/>
      <c r="D3" s="94"/>
      <c r="E3" s="95" t="s">
        <v>88</v>
      </c>
      <c r="F3" s="96"/>
      <c r="G3" s="49"/>
      <c r="H3" s="6"/>
      <c r="I3" s="6"/>
      <c r="J3" s="6"/>
      <c r="K3" s="6"/>
      <c r="L3" s="6"/>
      <c r="M3" s="6"/>
      <c r="N3" s="97"/>
      <c r="O3" s="97"/>
      <c r="P3" s="89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50"/>
      <c r="B4" s="98" t="s">
        <v>12</v>
      </c>
      <c r="C4" s="99"/>
      <c r="D4" s="99"/>
      <c r="E4" s="99"/>
      <c r="F4" s="100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51" t="s">
        <v>65</v>
      </c>
      <c r="B5" s="45" t="s">
        <v>13</v>
      </c>
      <c r="C5" s="46" t="s">
        <v>14</v>
      </c>
      <c r="D5" s="46" t="s">
        <v>15</v>
      </c>
      <c r="E5" s="45" t="s">
        <v>16</v>
      </c>
      <c r="F5" s="47" t="s">
        <v>66</v>
      </c>
      <c r="G5" s="11"/>
      <c r="I5" s="16"/>
      <c r="J5" s="17"/>
      <c r="K5" s="17"/>
      <c r="L5" s="17"/>
      <c r="M5" s="18"/>
      <c r="AB5" s="22"/>
      <c r="AC5" s="22"/>
      <c r="AD5" s="22"/>
      <c r="AE5" s="22"/>
      <c r="AF5" s="22"/>
      <c r="AG5" s="22"/>
      <c r="AH5" s="7"/>
      <c r="AI5" s="7"/>
    </row>
    <row r="6" spans="1:35" ht="20.100000000000001" customHeight="1" x14ac:dyDescent="0.15">
      <c r="A6" s="54">
        <f t="shared" ref="A6:A14" si="0">RANK(E6,$E$6:$E$40)</f>
        <v>1</v>
      </c>
      <c r="B6" s="70" t="s">
        <v>29</v>
      </c>
      <c r="C6" s="69">
        <v>542</v>
      </c>
      <c r="D6" s="68">
        <v>204</v>
      </c>
      <c r="E6" s="67">
        <v>746</v>
      </c>
      <c r="F6" s="48">
        <f t="shared" ref="F6:F54" si="1">ROUND(E6/$E$56,3)*100</f>
        <v>30.4</v>
      </c>
      <c r="G6" s="18"/>
      <c r="I6" s="23"/>
      <c r="J6" s="24"/>
      <c r="K6" s="24"/>
      <c r="L6" s="17"/>
      <c r="M6" s="18"/>
      <c r="AB6" s="22"/>
      <c r="AC6" s="22"/>
      <c r="AD6" s="22"/>
      <c r="AE6" s="22"/>
      <c r="AF6" s="22"/>
      <c r="AG6" s="22"/>
      <c r="AH6" s="7"/>
      <c r="AI6" s="7"/>
    </row>
    <row r="7" spans="1:35" ht="20.100000000000001" customHeight="1" x14ac:dyDescent="0.15">
      <c r="A7" s="54">
        <f t="shared" si="0"/>
        <v>2</v>
      </c>
      <c r="B7" s="66" t="s">
        <v>22</v>
      </c>
      <c r="C7" s="65">
        <v>311</v>
      </c>
      <c r="D7" s="64">
        <v>202</v>
      </c>
      <c r="E7" s="63">
        <v>513</v>
      </c>
      <c r="F7" s="48">
        <f t="shared" si="1"/>
        <v>20.9</v>
      </c>
      <c r="G7" s="36"/>
      <c r="H7" s="26"/>
      <c r="I7" s="23"/>
      <c r="J7" s="24"/>
      <c r="K7" s="24"/>
      <c r="L7" s="17"/>
      <c r="M7" s="18"/>
      <c r="AB7" s="22"/>
      <c r="AC7" s="22"/>
      <c r="AD7" s="22"/>
      <c r="AE7" s="22"/>
      <c r="AF7" s="22"/>
      <c r="AG7" s="22"/>
      <c r="AH7" s="7"/>
      <c r="AI7" s="7"/>
    </row>
    <row r="8" spans="1:35" ht="20.100000000000001" customHeight="1" x14ac:dyDescent="0.15">
      <c r="A8" s="54">
        <f t="shared" si="0"/>
        <v>3</v>
      </c>
      <c r="B8" s="66" t="s">
        <v>1</v>
      </c>
      <c r="C8" s="65">
        <v>425</v>
      </c>
      <c r="D8" s="64">
        <v>87</v>
      </c>
      <c r="E8" s="63">
        <v>512</v>
      </c>
      <c r="F8" s="48">
        <f t="shared" si="1"/>
        <v>20.9</v>
      </c>
      <c r="G8" s="36"/>
      <c r="H8" s="26"/>
      <c r="I8" s="23"/>
      <c r="J8" s="24"/>
      <c r="K8" s="24"/>
      <c r="L8" s="17"/>
      <c r="M8" s="18"/>
      <c r="P8" s="31"/>
      <c r="Q8" s="31"/>
      <c r="R8" s="31"/>
      <c r="S8" s="31"/>
      <c r="AB8" s="22"/>
      <c r="AC8" s="22"/>
      <c r="AD8" s="22"/>
      <c r="AE8" s="22"/>
      <c r="AF8" s="22"/>
      <c r="AG8" s="22"/>
      <c r="AH8" s="7"/>
      <c r="AI8" s="7"/>
    </row>
    <row r="9" spans="1:35" ht="20.100000000000001" customHeight="1" x14ac:dyDescent="0.15">
      <c r="A9" s="54">
        <f t="shared" si="0"/>
        <v>4</v>
      </c>
      <c r="B9" s="66" t="s">
        <v>20</v>
      </c>
      <c r="C9" s="65">
        <v>78</v>
      </c>
      <c r="D9" s="64">
        <v>85</v>
      </c>
      <c r="E9" s="63">
        <v>163</v>
      </c>
      <c r="F9" s="48">
        <f t="shared" si="1"/>
        <v>6.6000000000000005</v>
      </c>
      <c r="G9" s="36"/>
      <c r="H9" s="26"/>
      <c r="I9" s="23"/>
      <c r="J9" s="24"/>
      <c r="K9" s="24"/>
      <c r="L9" s="17"/>
      <c r="M9" s="18"/>
      <c r="AB9" s="22"/>
      <c r="AC9" s="22"/>
      <c r="AD9" s="22"/>
      <c r="AE9" s="22"/>
      <c r="AF9" s="22"/>
      <c r="AG9" s="22"/>
      <c r="AH9" s="22"/>
      <c r="AI9" s="7"/>
    </row>
    <row r="10" spans="1:35" ht="20.100000000000001" customHeight="1" x14ac:dyDescent="0.15">
      <c r="A10" s="54">
        <f t="shared" si="0"/>
        <v>5</v>
      </c>
      <c r="B10" s="66" t="s">
        <v>0</v>
      </c>
      <c r="C10" s="65">
        <v>33</v>
      </c>
      <c r="D10" s="64">
        <v>118</v>
      </c>
      <c r="E10" s="63">
        <v>151</v>
      </c>
      <c r="F10" s="48">
        <f t="shared" si="1"/>
        <v>6.2</v>
      </c>
      <c r="G10" s="36"/>
      <c r="H10" s="26"/>
      <c r="I10" s="23"/>
      <c r="J10" s="24"/>
      <c r="K10" s="24"/>
      <c r="L10" s="17"/>
      <c r="M10" s="18"/>
    </row>
    <row r="11" spans="1:35" ht="20.100000000000001" customHeight="1" x14ac:dyDescent="0.15">
      <c r="A11" s="54">
        <f t="shared" si="0"/>
        <v>6</v>
      </c>
      <c r="B11" s="66" t="s">
        <v>21</v>
      </c>
      <c r="C11" s="65">
        <v>37</v>
      </c>
      <c r="D11" s="64">
        <v>53</v>
      </c>
      <c r="E11" s="63">
        <v>90</v>
      </c>
      <c r="F11" s="48">
        <f t="shared" si="1"/>
        <v>3.6999999999999997</v>
      </c>
      <c r="G11" s="36"/>
      <c r="H11" s="26"/>
      <c r="I11" s="23"/>
      <c r="J11" s="24"/>
      <c r="K11" s="24"/>
      <c r="L11" s="17"/>
      <c r="M11" s="18"/>
      <c r="N11" s="31"/>
      <c r="O11" s="31"/>
      <c r="P11" s="31"/>
      <c r="Q11" s="31"/>
      <c r="R11" s="31"/>
      <c r="S11" s="31"/>
      <c r="T11" s="31"/>
    </row>
    <row r="12" spans="1:35" ht="20.100000000000001" customHeight="1" x14ac:dyDescent="0.15">
      <c r="A12" s="54">
        <f t="shared" si="0"/>
        <v>7</v>
      </c>
      <c r="B12" s="66" t="s">
        <v>25</v>
      </c>
      <c r="C12" s="65">
        <v>39</v>
      </c>
      <c r="D12" s="64">
        <v>17</v>
      </c>
      <c r="E12" s="63">
        <v>56</v>
      </c>
      <c r="F12" s="48">
        <f t="shared" si="1"/>
        <v>2.2999999999999998</v>
      </c>
      <c r="G12" s="36"/>
      <c r="H12" s="26"/>
      <c r="I12" s="23"/>
      <c r="J12" s="24"/>
      <c r="K12" s="24"/>
      <c r="L12" s="17"/>
      <c r="M12" s="18"/>
      <c r="N12" s="31"/>
      <c r="O12" s="31"/>
      <c r="T12" s="31"/>
    </row>
    <row r="13" spans="1:35" ht="20.100000000000001" customHeight="1" x14ac:dyDescent="0.15">
      <c r="A13" s="54">
        <f t="shared" si="0"/>
        <v>8</v>
      </c>
      <c r="B13" s="66" t="s">
        <v>27</v>
      </c>
      <c r="C13" s="65">
        <v>12</v>
      </c>
      <c r="D13" s="64">
        <v>10</v>
      </c>
      <c r="E13" s="63">
        <v>22</v>
      </c>
      <c r="F13" s="48">
        <f t="shared" si="1"/>
        <v>0.89999999999999991</v>
      </c>
      <c r="G13" s="36"/>
      <c r="H13" s="26"/>
      <c r="I13" s="23"/>
      <c r="J13" s="24"/>
      <c r="K13" s="24"/>
      <c r="L13" s="17"/>
      <c r="M13" s="18"/>
    </row>
    <row r="14" spans="1:35" ht="20.100000000000001" customHeight="1" x14ac:dyDescent="0.15">
      <c r="A14" s="54">
        <f t="shared" si="0"/>
        <v>9</v>
      </c>
      <c r="B14" s="66" t="s">
        <v>24</v>
      </c>
      <c r="C14" s="65">
        <v>14</v>
      </c>
      <c r="D14" s="64">
        <v>6</v>
      </c>
      <c r="E14" s="63">
        <v>20</v>
      </c>
      <c r="F14" s="48">
        <f t="shared" si="1"/>
        <v>0.8</v>
      </c>
      <c r="G14" s="36"/>
      <c r="H14" s="26"/>
      <c r="I14" s="27"/>
      <c r="J14" s="24"/>
      <c r="K14" s="24"/>
      <c r="L14" s="24"/>
      <c r="M14" s="28"/>
    </row>
    <row r="15" spans="1:35" ht="20.100000000000001" customHeight="1" x14ac:dyDescent="0.15">
      <c r="A15" s="54"/>
      <c r="B15" s="66" t="s">
        <v>39</v>
      </c>
      <c r="C15" s="65">
        <v>15</v>
      </c>
      <c r="D15" s="64">
        <v>1</v>
      </c>
      <c r="E15" s="63">
        <v>16</v>
      </c>
      <c r="F15" s="48">
        <f t="shared" si="1"/>
        <v>0.70000000000000007</v>
      </c>
      <c r="G15" s="36"/>
      <c r="H15" s="26"/>
      <c r="I15" s="27"/>
      <c r="J15" s="24"/>
      <c r="K15" s="24"/>
      <c r="L15" s="24"/>
      <c r="M15" s="28"/>
    </row>
    <row r="16" spans="1:35" ht="20.100000000000001" customHeight="1" x14ac:dyDescent="0.15">
      <c r="A16" s="54">
        <f t="shared" ref="A16:A38" si="2">RANK(E16,$E$6:$E$40)</f>
        <v>11</v>
      </c>
      <c r="B16" s="66" t="s">
        <v>34</v>
      </c>
      <c r="C16" s="65">
        <v>13</v>
      </c>
      <c r="D16" s="64">
        <v>1</v>
      </c>
      <c r="E16" s="63">
        <v>14</v>
      </c>
      <c r="F16" s="48">
        <f t="shared" si="1"/>
        <v>0.6</v>
      </c>
      <c r="G16" s="36"/>
      <c r="H16" s="26"/>
      <c r="I16" s="27"/>
      <c r="J16" s="24"/>
      <c r="K16" s="24"/>
      <c r="L16" s="24"/>
      <c r="M16" s="28"/>
      <c r="N16" s="15"/>
    </row>
    <row r="17" spans="1:19" ht="20.100000000000001" customHeight="1" thickBot="1" x14ac:dyDescent="0.2">
      <c r="A17" s="54">
        <f t="shared" si="2"/>
        <v>11</v>
      </c>
      <c r="B17" s="66" t="s">
        <v>5</v>
      </c>
      <c r="C17" s="65">
        <v>10</v>
      </c>
      <c r="D17" s="64">
        <v>4</v>
      </c>
      <c r="E17" s="63">
        <v>14</v>
      </c>
      <c r="F17" s="48">
        <f t="shared" si="1"/>
        <v>0.6</v>
      </c>
      <c r="G17" s="36"/>
      <c r="H17" s="55" t="s">
        <v>26</v>
      </c>
      <c r="I17" s="12" t="s">
        <v>13</v>
      </c>
      <c r="J17" s="13" t="s">
        <v>14</v>
      </c>
      <c r="K17" s="13" t="s">
        <v>15</v>
      </c>
      <c r="L17" s="12" t="s">
        <v>16</v>
      </c>
      <c r="M17" s="14" t="s">
        <v>66</v>
      </c>
      <c r="N17" s="22"/>
      <c r="O17" s="4"/>
      <c r="P17" s="7"/>
    </row>
    <row r="18" spans="1:19" ht="20.100000000000001" customHeight="1" thickTop="1" thickBot="1" x14ac:dyDescent="0.2">
      <c r="A18" s="54">
        <f t="shared" si="2"/>
        <v>13</v>
      </c>
      <c r="B18" s="66" t="s">
        <v>4</v>
      </c>
      <c r="C18" s="65">
        <v>8</v>
      </c>
      <c r="D18" s="64">
        <v>3</v>
      </c>
      <c r="E18" s="63">
        <v>11</v>
      </c>
      <c r="F18" s="48">
        <f t="shared" si="1"/>
        <v>0.4</v>
      </c>
      <c r="G18" s="36"/>
      <c r="H18" s="56">
        <v>1</v>
      </c>
      <c r="I18" s="19" t="str">
        <f t="shared" ref="I18:K26" si="3">B6</f>
        <v>ミャンマー</v>
      </c>
      <c r="J18" s="20">
        <f t="shared" si="3"/>
        <v>542</v>
      </c>
      <c r="K18" s="20">
        <f t="shared" si="3"/>
        <v>204</v>
      </c>
      <c r="L18" s="20">
        <f t="shared" ref="L18:L26" si="4">J18+K18</f>
        <v>746</v>
      </c>
      <c r="M18" s="59">
        <f>ROUND(L18/$E$56,3)*100</f>
        <v>30.4</v>
      </c>
      <c r="N18" s="22"/>
      <c r="O18" s="17"/>
      <c r="P18" s="7"/>
    </row>
    <row r="19" spans="1:19" ht="20.100000000000001" customHeight="1" thickTop="1" thickBot="1" x14ac:dyDescent="0.2">
      <c r="A19" s="54">
        <f t="shared" si="2"/>
        <v>14</v>
      </c>
      <c r="B19" s="66" t="s">
        <v>30</v>
      </c>
      <c r="C19" s="65">
        <v>6</v>
      </c>
      <c r="D19" s="64">
        <v>4</v>
      </c>
      <c r="E19" s="63">
        <v>10</v>
      </c>
      <c r="F19" s="48">
        <f t="shared" si="1"/>
        <v>0.4</v>
      </c>
      <c r="G19" s="36"/>
      <c r="H19" s="56">
        <v>2</v>
      </c>
      <c r="I19" s="19" t="str">
        <f t="shared" si="3"/>
        <v>ベトナム</v>
      </c>
      <c r="J19" s="20">
        <f t="shared" si="3"/>
        <v>311</v>
      </c>
      <c r="K19" s="20">
        <f t="shared" si="3"/>
        <v>202</v>
      </c>
      <c r="L19" s="20">
        <f t="shared" si="4"/>
        <v>513</v>
      </c>
      <c r="M19" s="59">
        <f t="shared" ref="M19:M26" si="5">ROUND(L19/$E$56,3)*100</f>
        <v>20.9</v>
      </c>
      <c r="N19" s="22"/>
      <c r="O19" s="7"/>
      <c r="P19" s="4"/>
      <c r="Q19" s="32"/>
      <c r="R19" s="33"/>
      <c r="S19" s="33"/>
    </row>
    <row r="20" spans="1:19" ht="20.100000000000001" customHeight="1" thickTop="1" thickBot="1" x14ac:dyDescent="0.2">
      <c r="A20" s="54">
        <f t="shared" si="2"/>
        <v>15</v>
      </c>
      <c r="B20" s="66" t="s">
        <v>31</v>
      </c>
      <c r="C20" s="65">
        <v>7</v>
      </c>
      <c r="D20" s="64">
        <v>2</v>
      </c>
      <c r="E20" s="63">
        <v>9</v>
      </c>
      <c r="F20" s="48">
        <f t="shared" si="1"/>
        <v>0.4</v>
      </c>
      <c r="G20" s="36"/>
      <c r="H20" s="56">
        <v>3</v>
      </c>
      <c r="I20" s="19" t="str">
        <f t="shared" si="3"/>
        <v>インドネシア</v>
      </c>
      <c r="J20" s="20">
        <f t="shared" si="3"/>
        <v>425</v>
      </c>
      <c r="K20" s="20">
        <f t="shared" si="3"/>
        <v>87</v>
      </c>
      <c r="L20" s="20">
        <f>J20+K20</f>
        <v>512</v>
      </c>
      <c r="M20" s="59">
        <f t="shared" si="5"/>
        <v>20.9</v>
      </c>
      <c r="N20" s="22"/>
      <c r="O20" s="7"/>
      <c r="P20" s="7"/>
    </row>
    <row r="21" spans="1:19" ht="20.100000000000001" customHeight="1" thickTop="1" thickBot="1" x14ac:dyDescent="0.2">
      <c r="A21" s="54">
        <f t="shared" si="2"/>
        <v>15</v>
      </c>
      <c r="B21" s="66" t="s">
        <v>37</v>
      </c>
      <c r="C21" s="65">
        <v>7</v>
      </c>
      <c r="D21" s="64">
        <v>2</v>
      </c>
      <c r="E21" s="63">
        <v>9</v>
      </c>
      <c r="F21" s="48">
        <f t="shared" si="1"/>
        <v>0.4</v>
      </c>
      <c r="G21" s="36"/>
      <c r="H21" s="56">
        <v>4</v>
      </c>
      <c r="I21" s="19" t="str">
        <f t="shared" si="3"/>
        <v>韓国</v>
      </c>
      <c r="J21" s="20">
        <f t="shared" si="3"/>
        <v>78</v>
      </c>
      <c r="K21" s="20">
        <f t="shared" si="3"/>
        <v>85</v>
      </c>
      <c r="L21" s="20">
        <f t="shared" si="4"/>
        <v>163</v>
      </c>
      <c r="M21" s="59">
        <f t="shared" si="5"/>
        <v>6.6000000000000005</v>
      </c>
      <c r="N21" s="22"/>
      <c r="O21" s="7"/>
      <c r="P21" s="7"/>
    </row>
    <row r="22" spans="1:19" ht="20.100000000000001" customHeight="1" thickTop="1" thickBot="1" x14ac:dyDescent="0.2">
      <c r="A22" s="54">
        <f t="shared" si="2"/>
        <v>17</v>
      </c>
      <c r="B22" s="66" t="s">
        <v>8</v>
      </c>
      <c r="C22" s="65">
        <v>4</v>
      </c>
      <c r="D22" s="64">
        <v>4</v>
      </c>
      <c r="E22" s="63">
        <v>8</v>
      </c>
      <c r="F22" s="48">
        <f t="shared" si="1"/>
        <v>0.3</v>
      </c>
      <c r="G22" s="36"/>
      <c r="H22" s="56">
        <v>5</v>
      </c>
      <c r="I22" s="19" t="str">
        <f t="shared" si="3"/>
        <v>フィリピン</v>
      </c>
      <c r="J22" s="20">
        <f t="shared" si="3"/>
        <v>33</v>
      </c>
      <c r="K22" s="20">
        <f t="shared" si="3"/>
        <v>118</v>
      </c>
      <c r="L22" s="20">
        <f>J22+K22</f>
        <v>151</v>
      </c>
      <c r="M22" s="59">
        <f t="shared" si="5"/>
        <v>6.2</v>
      </c>
      <c r="O22" s="7"/>
      <c r="P22" s="7"/>
    </row>
    <row r="23" spans="1:19" ht="20.100000000000001" customHeight="1" thickTop="1" thickBot="1" x14ac:dyDescent="0.2">
      <c r="A23" s="54">
        <f t="shared" si="2"/>
        <v>18</v>
      </c>
      <c r="B23" s="66" t="s">
        <v>3</v>
      </c>
      <c r="C23" s="65">
        <v>6</v>
      </c>
      <c r="D23" s="64">
        <v>1</v>
      </c>
      <c r="E23" s="63">
        <v>7</v>
      </c>
      <c r="F23" s="48">
        <f t="shared" si="1"/>
        <v>0.3</v>
      </c>
      <c r="G23" s="36"/>
      <c r="H23" s="56">
        <v>6</v>
      </c>
      <c r="I23" s="19" t="str">
        <f t="shared" si="3"/>
        <v>中国</v>
      </c>
      <c r="J23" s="20">
        <f t="shared" si="3"/>
        <v>37</v>
      </c>
      <c r="K23" s="20">
        <f t="shared" si="3"/>
        <v>53</v>
      </c>
      <c r="L23" s="20">
        <f t="shared" si="4"/>
        <v>90</v>
      </c>
      <c r="M23" s="59">
        <f t="shared" si="5"/>
        <v>3.6999999999999997</v>
      </c>
      <c r="O23" s="7"/>
      <c r="P23" s="7"/>
    </row>
    <row r="24" spans="1:19" ht="20.100000000000001" customHeight="1" thickTop="1" thickBot="1" x14ac:dyDescent="0.2">
      <c r="A24" s="54">
        <f t="shared" si="2"/>
        <v>18</v>
      </c>
      <c r="B24" s="66" t="s">
        <v>2</v>
      </c>
      <c r="C24" s="65">
        <v>7</v>
      </c>
      <c r="D24" s="64"/>
      <c r="E24" s="63">
        <v>7</v>
      </c>
      <c r="F24" s="48">
        <f t="shared" si="1"/>
        <v>0.3</v>
      </c>
      <c r="G24" s="36"/>
      <c r="H24" s="56">
        <v>7</v>
      </c>
      <c r="I24" s="19" t="str">
        <f t="shared" si="3"/>
        <v>ネパール</v>
      </c>
      <c r="J24" s="20">
        <f t="shared" si="3"/>
        <v>39</v>
      </c>
      <c r="K24" s="20">
        <f t="shared" si="3"/>
        <v>17</v>
      </c>
      <c r="L24" s="20">
        <f t="shared" si="4"/>
        <v>56</v>
      </c>
      <c r="M24" s="59">
        <f t="shared" si="5"/>
        <v>2.2999999999999998</v>
      </c>
      <c r="O24" s="7"/>
      <c r="P24" s="7"/>
    </row>
    <row r="25" spans="1:19" ht="20.100000000000001" customHeight="1" thickTop="1" thickBot="1" x14ac:dyDescent="0.2">
      <c r="A25" s="54">
        <f t="shared" si="2"/>
        <v>20</v>
      </c>
      <c r="B25" s="66" t="s">
        <v>40</v>
      </c>
      <c r="C25" s="65">
        <v>5</v>
      </c>
      <c r="D25" s="64">
        <v>1</v>
      </c>
      <c r="E25" s="63">
        <v>6</v>
      </c>
      <c r="F25" s="48">
        <f t="shared" si="1"/>
        <v>0.2</v>
      </c>
      <c r="G25" s="36"/>
      <c r="H25" s="56">
        <v>8</v>
      </c>
      <c r="I25" s="19" t="str">
        <f t="shared" si="3"/>
        <v>アフガニスタン</v>
      </c>
      <c r="J25" s="20">
        <f t="shared" si="3"/>
        <v>12</v>
      </c>
      <c r="K25" s="20">
        <f t="shared" si="3"/>
        <v>10</v>
      </c>
      <c r="L25" s="20">
        <f t="shared" si="4"/>
        <v>22</v>
      </c>
      <c r="M25" s="59">
        <f t="shared" si="5"/>
        <v>0.89999999999999991</v>
      </c>
      <c r="O25" s="7"/>
      <c r="P25" s="7"/>
    </row>
    <row r="26" spans="1:19" ht="20.100000000000001" customHeight="1" thickTop="1" thickBot="1" x14ac:dyDescent="0.2">
      <c r="A26" s="54">
        <f t="shared" si="2"/>
        <v>20</v>
      </c>
      <c r="B26" s="66" t="s">
        <v>41</v>
      </c>
      <c r="C26" s="65">
        <v>5</v>
      </c>
      <c r="D26" s="64">
        <v>1</v>
      </c>
      <c r="E26" s="63">
        <v>6</v>
      </c>
      <c r="F26" s="48">
        <f t="shared" si="1"/>
        <v>0.2</v>
      </c>
      <c r="G26" s="36"/>
      <c r="H26" s="57"/>
      <c r="I26" s="19" t="str">
        <f t="shared" si="3"/>
        <v>朝鮮</v>
      </c>
      <c r="J26" s="20">
        <f t="shared" si="3"/>
        <v>14</v>
      </c>
      <c r="K26" s="20">
        <f t="shared" si="3"/>
        <v>6</v>
      </c>
      <c r="L26" s="20">
        <f t="shared" si="4"/>
        <v>20</v>
      </c>
      <c r="M26" s="59">
        <f t="shared" si="5"/>
        <v>0.8</v>
      </c>
      <c r="O26" s="7"/>
      <c r="P26" s="7"/>
    </row>
    <row r="27" spans="1:19" ht="20.100000000000001" customHeight="1" thickTop="1" x14ac:dyDescent="0.15">
      <c r="A27" s="54">
        <f t="shared" si="2"/>
        <v>22</v>
      </c>
      <c r="B27" s="66" t="s">
        <v>23</v>
      </c>
      <c r="C27" s="65">
        <v>1</v>
      </c>
      <c r="D27" s="64">
        <v>4</v>
      </c>
      <c r="E27" s="63">
        <v>5</v>
      </c>
      <c r="F27" s="48">
        <f t="shared" si="1"/>
        <v>0.2</v>
      </c>
      <c r="G27" s="36"/>
      <c r="H27" s="53"/>
      <c r="I27" s="43" t="s">
        <v>28</v>
      </c>
      <c r="J27" s="44">
        <f>C56-SUM(J18:J26)</f>
        <v>128</v>
      </c>
      <c r="K27" s="44">
        <f>D56-SUM(K18:K26)</f>
        <v>52</v>
      </c>
      <c r="L27" s="42">
        <f>SUM(J27:K27)</f>
        <v>180</v>
      </c>
      <c r="M27" s="59">
        <f>ROUND(L27/$E$56,3)*100</f>
        <v>7.3</v>
      </c>
      <c r="O27" s="7"/>
      <c r="P27" s="7"/>
    </row>
    <row r="28" spans="1:19" ht="20.100000000000001" customHeight="1" x14ac:dyDescent="0.15">
      <c r="A28" s="54">
        <f t="shared" si="2"/>
        <v>23</v>
      </c>
      <c r="B28" s="66" t="s">
        <v>32</v>
      </c>
      <c r="C28" s="65">
        <v>2</v>
      </c>
      <c r="D28" s="64">
        <v>2</v>
      </c>
      <c r="E28" s="63">
        <v>4</v>
      </c>
      <c r="F28" s="48">
        <f t="shared" si="1"/>
        <v>0.2</v>
      </c>
      <c r="G28" s="52"/>
      <c r="H28" s="26"/>
      <c r="J28" s="29">
        <f>SUM(J18:J27)</f>
        <v>1619</v>
      </c>
      <c r="K28" s="29">
        <f>SUM(K18:K27)</f>
        <v>834</v>
      </c>
      <c r="L28" s="61">
        <f>SUM(L18:L27)</f>
        <v>2453</v>
      </c>
      <c r="M28" s="62">
        <f>ROUND(L28/$E$56,3)*100</f>
        <v>100</v>
      </c>
      <c r="N28" s="7"/>
      <c r="O28" s="7"/>
      <c r="P28" s="7"/>
    </row>
    <row r="29" spans="1:19" ht="20.100000000000001" customHeight="1" x14ac:dyDescent="0.15">
      <c r="A29" s="54">
        <f t="shared" si="2"/>
        <v>23</v>
      </c>
      <c r="B29" s="66" t="s">
        <v>6</v>
      </c>
      <c r="C29" s="65">
        <v>1</v>
      </c>
      <c r="D29" s="64">
        <v>3</v>
      </c>
      <c r="E29" s="63">
        <v>4</v>
      </c>
      <c r="F29" s="48">
        <f t="shared" si="1"/>
        <v>0.2</v>
      </c>
      <c r="G29" s="52"/>
      <c r="H29" s="26"/>
      <c r="J29" s="29"/>
      <c r="K29" s="29"/>
      <c r="L29" s="29"/>
      <c r="M29" s="30"/>
    </row>
    <row r="30" spans="1:19" ht="20.100000000000001" customHeight="1" x14ac:dyDescent="0.15">
      <c r="A30" s="54">
        <f t="shared" si="2"/>
        <v>23</v>
      </c>
      <c r="B30" s="66" t="s">
        <v>36</v>
      </c>
      <c r="C30" s="65">
        <v>2</v>
      </c>
      <c r="D30" s="64">
        <v>2</v>
      </c>
      <c r="E30" s="63">
        <v>4</v>
      </c>
      <c r="F30" s="48">
        <f t="shared" si="1"/>
        <v>0.2</v>
      </c>
      <c r="G30" s="52"/>
      <c r="H30" s="26"/>
      <c r="J30" s="29"/>
      <c r="K30" s="29"/>
      <c r="L30" s="29"/>
      <c r="M30" s="30"/>
    </row>
    <row r="31" spans="1:19" ht="20.100000000000001" customHeight="1" x14ac:dyDescent="0.15">
      <c r="A31" s="54">
        <f t="shared" si="2"/>
        <v>23</v>
      </c>
      <c r="B31" s="66" t="s">
        <v>10</v>
      </c>
      <c r="C31" s="65">
        <v>2</v>
      </c>
      <c r="D31" s="64">
        <v>2</v>
      </c>
      <c r="E31" s="63">
        <v>4</v>
      </c>
      <c r="F31" s="48">
        <f t="shared" si="1"/>
        <v>0.2</v>
      </c>
      <c r="G31" s="52"/>
      <c r="H31" s="26"/>
      <c r="J31" s="29"/>
      <c r="K31" s="29"/>
      <c r="L31" s="29"/>
      <c r="M31" s="30"/>
    </row>
    <row r="32" spans="1:19" ht="20.100000000000001" customHeight="1" x14ac:dyDescent="0.15">
      <c r="A32" s="54">
        <f t="shared" si="2"/>
        <v>27</v>
      </c>
      <c r="B32" s="66" t="s">
        <v>33</v>
      </c>
      <c r="C32" s="65">
        <v>2</v>
      </c>
      <c r="D32" s="64">
        <v>1</v>
      </c>
      <c r="E32" s="63">
        <v>3</v>
      </c>
      <c r="F32" s="48">
        <f t="shared" si="1"/>
        <v>0.1</v>
      </c>
      <c r="G32" s="52"/>
      <c r="H32" s="26"/>
      <c r="J32" s="29"/>
      <c r="K32" s="29"/>
      <c r="L32" s="29"/>
      <c r="M32" s="30"/>
    </row>
    <row r="33" spans="1:13" ht="20.100000000000001" customHeight="1" x14ac:dyDescent="0.15">
      <c r="A33" s="54">
        <f t="shared" si="2"/>
        <v>27</v>
      </c>
      <c r="B33" s="66" t="s">
        <v>7</v>
      </c>
      <c r="C33" s="65">
        <v>2</v>
      </c>
      <c r="D33" s="64">
        <v>1</v>
      </c>
      <c r="E33" s="63">
        <v>3</v>
      </c>
      <c r="F33" s="48">
        <f t="shared" si="1"/>
        <v>0.1</v>
      </c>
      <c r="G33" s="52"/>
      <c r="H33" s="26"/>
      <c r="J33" s="29"/>
      <c r="K33" s="29"/>
      <c r="L33" s="29"/>
      <c r="M33" s="30"/>
    </row>
    <row r="34" spans="1:13" ht="20.100000000000001" customHeight="1" x14ac:dyDescent="0.15">
      <c r="A34" s="54">
        <f t="shared" si="2"/>
        <v>27</v>
      </c>
      <c r="B34" s="66" t="s">
        <v>57</v>
      </c>
      <c r="C34" s="65">
        <v>2</v>
      </c>
      <c r="D34" s="64">
        <v>1</v>
      </c>
      <c r="E34" s="63">
        <v>3</v>
      </c>
      <c r="F34" s="48">
        <f t="shared" si="1"/>
        <v>0.1</v>
      </c>
      <c r="G34" s="52"/>
      <c r="H34" s="26"/>
      <c r="J34" s="29"/>
      <c r="K34" s="29"/>
      <c r="L34" s="29"/>
      <c r="M34" s="30"/>
    </row>
    <row r="35" spans="1:13" ht="20.100000000000001" customHeight="1" x14ac:dyDescent="0.15">
      <c r="A35" s="54">
        <f t="shared" si="2"/>
        <v>27</v>
      </c>
      <c r="B35" s="66" t="s">
        <v>62</v>
      </c>
      <c r="C35" s="65">
        <v>2</v>
      </c>
      <c r="D35" s="64">
        <v>1</v>
      </c>
      <c r="E35" s="63">
        <v>3</v>
      </c>
      <c r="F35" s="48">
        <f t="shared" si="1"/>
        <v>0.1</v>
      </c>
      <c r="G35" s="52"/>
      <c r="H35" s="26"/>
      <c r="J35" s="29"/>
      <c r="K35" s="29"/>
      <c r="L35" s="29"/>
      <c r="M35" s="30"/>
    </row>
    <row r="36" spans="1:13" ht="18.75" customHeight="1" x14ac:dyDescent="0.15">
      <c r="A36" s="54">
        <f t="shared" si="2"/>
        <v>27</v>
      </c>
      <c r="B36" s="66" t="s">
        <v>60</v>
      </c>
      <c r="C36" s="65">
        <v>1</v>
      </c>
      <c r="D36" s="64">
        <v>2</v>
      </c>
      <c r="E36" s="63">
        <v>3</v>
      </c>
      <c r="F36" s="48">
        <f t="shared" si="1"/>
        <v>0.1</v>
      </c>
      <c r="G36" s="52"/>
      <c r="H36" s="26"/>
      <c r="J36" s="29"/>
      <c r="K36" s="29"/>
      <c r="L36" s="29"/>
      <c r="M36" s="30"/>
    </row>
    <row r="37" spans="1:13" ht="20.100000000000001" customHeight="1" x14ac:dyDescent="0.15">
      <c r="A37" s="54">
        <f t="shared" si="2"/>
        <v>27</v>
      </c>
      <c r="B37" s="66" t="s">
        <v>42</v>
      </c>
      <c r="C37" s="65">
        <v>3</v>
      </c>
      <c r="D37" s="64"/>
      <c r="E37" s="63">
        <v>3</v>
      </c>
      <c r="F37" s="48">
        <f t="shared" si="1"/>
        <v>0.1</v>
      </c>
      <c r="G37" s="52"/>
      <c r="H37" s="26"/>
      <c r="J37" s="29"/>
      <c r="K37" s="29"/>
      <c r="L37" s="29"/>
      <c r="M37" s="30"/>
    </row>
    <row r="38" spans="1:13" ht="20.100000000000001" customHeight="1" x14ac:dyDescent="0.15">
      <c r="A38" s="54">
        <f t="shared" si="2"/>
        <v>27</v>
      </c>
      <c r="B38" s="66" t="s">
        <v>61</v>
      </c>
      <c r="C38" s="65">
        <v>2</v>
      </c>
      <c r="D38" s="64">
        <v>1</v>
      </c>
      <c r="E38" s="63">
        <v>3</v>
      </c>
      <c r="F38" s="48">
        <f t="shared" si="1"/>
        <v>0.1</v>
      </c>
      <c r="G38" s="52"/>
      <c r="H38" s="26"/>
      <c r="J38" s="29"/>
      <c r="K38" s="29"/>
      <c r="L38" s="29"/>
      <c r="M38" s="30"/>
    </row>
    <row r="39" spans="1:13" ht="20.100000000000001" customHeight="1" x14ac:dyDescent="0.15">
      <c r="A39" s="54">
        <f>RANK(E40,$E$6:$E$40)</f>
        <v>34</v>
      </c>
      <c r="B39" s="66" t="s">
        <v>44</v>
      </c>
      <c r="C39" s="65">
        <v>2</v>
      </c>
      <c r="D39" s="64"/>
      <c r="E39" s="63">
        <v>2</v>
      </c>
      <c r="F39" s="48">
        <f t="shared" si="1"/>
        <v>0.1</v>
      </c>
      <c r="G39" s="52"/>
      <c r="H39" s="26"/>
      <c r="J39" s="29"/>
      <c r="K39" s="29"/>
      <c r="L39" s="29"/>
      <c r="M39" s="30"/>
    </row>
    <row r="40" spans="1:13" ht="24" customHeight="1" x14ac:dyDescent="0.15">
      <c r="A40" s="54"/>
      <c r="B40" s="66" t="s">
        <v>9</v>
      </c>
      <c r="C40" s="65"/>
      <c r="D40" s="64">
        <v>2</v>
      </c>
      <c r="E40" s="63">
        <v>2</v>
      </c>
      <c r="F40" s="48">
        <f t="shared" si="1"/>
        <v>0.1</v>
      </c>
      <c r="G40" s="52"/>
      <c r="H40" s="26"/>
      <c r="J40" s="29"/>
      <c r="K40" s="29"/>
      <c r="L40" s="29"/>
      <c r="M40" s="30"/>
    </row>
    <row r="41" spans="1:13" ht="25.5" customHeight="1" x14ac:dyDescent="0.15">
      <c r="A41" s="54"/>
      <c r="B41" s="66" t="s">
        <v>52</v>
      </c>
      <c r="C41" s="65">
        <v>2</v>
      </c>
      <c r="D41" s="64"/>
      <c r="E41" s="63">
        <v>2</v>
      </c>
      <c r="F41" s="48">
        <f t="shared" si="1"/>
        <v>0.1</v>
      </c>
      <c r="G41" s="52"/>
      <c r="H41" s="26"/>
      <c r="J41" s="29"/>
      <c r="K41" s="29"/>
      <c r="L41" s="29"/>
      <c r="M41" s="30"/>
    </row>
    <row r="42" spans="1:13" ht="25.5" customHeight="1" x14ac:dyDescent="0.15">
      <c r="A42" s="54"/>
      <c r="B42" s="66" t="s">
        <v>46</v>
      </c>
      <c r="C42" s="65">
        <v>2</v>
      </c>
      <c r="D42" s="64"/>
      <c r="E42" s="63">
        <v>2</v>
      </c>
      <c r="F42" s="48">
        <f t="shared" si="1"/>
        <v>0.1</v>
      </c>
      <c r="G42" s="52"/>
      <c r="H42" s="26"/>
      <c r="J42" s="29"/>
      <c r="K42" s="29"/>
      <c r="L42" s="29"/>
      <c r="M42" s="30"/>
    </row>
    <row r="43" spans="1:13" ht="25.5" customHeight="1" x14ac:dyDescent="0.15">
      <c r="A43" s="54"/>
      <c r="B43" s="66" t="s">
        <v>63</v>
      </c>
      <c r="C43" s="65"/>
      <c r="D43" s="64">
        <v>1</v>
      </c>
      <c r="E43" s="63">
        <v>1</v>
      </c>
      <c r="F43" s="48">
        <f t="shared" si="1"/>
        <v>0</v>
      </c>
      <c r="G43" s="52"/>
      <c r="H43" s="26"/>
      <c r="J43" s="29"/>
      <c r="K43" s="29"/>
      <c r="L43" s="29"/>
      <c r="M43" s="30"/>
    </row>
    <row r="44" spans="1:13" ht="25.5" customHeight="1" x14ac:dyDescent="0.15">
      <c r="A44" s="54"/>
      <c r="B44" s="66" t="s">
        <v>43</v>
      </c>
      <c r="C44" s="65"/>
      <c r="D44" s="64">
        <v>1</v>
      </c>
      <c r="E44" s="63">
        <v>1</v>
      </c>
      <c r="F44" s="48">
        <f t="shared" si="1"/>
        <v>0</v>
      </c>
      <c r="G44" s="52"/>
      <c r="H44" s="26"/>
      <c r="J44" s="29"/>
      <c r="K44" s="29"/>
      <c r="L44" s="29"/>
      <c r="M44" s="30"/>
    </row>
    <row r="45" spans="1:13" ht="16.5" x14ac:dyDescent="0.15">
      <c r="A45" s="54"/>
      <c r="B45" s="66" t="s">
        <v>45</v>
      </c>
      <c r="C45" s="65"/>
      <c r="D45" s="64">
        <v>1</v>
      </c>
      <c r="E45" s="63">
        <v>1</v>
      </c>
      <c r="F45" s="48">
        <f t="shared" si="1"/>
        <v>0</v>
      </c>
      <c r="G45" s="52"/>
      <c r="H45" s="26"/>
      <c r="J45" s="29"/>
      <c r="K45" s="29"/>
      <c r="L45" s="29"/>
      <c r="M45" s="30"/>
    </row>
    <row r="46" spans="1:13" ht="16.5" x14ac:dyDescent="0.15">
      <c r="A46" s="54"/>
      <c r="B46" s="66" t="s">
        <v>73</v>
      </c>
      <c r="C46" s="65">
        <v>1</v>
      </c>
      <c r="D46" s="64"/>
      <c r="E46" s="63">
        <v>1</v>
      </c>
      <c r="F46" s="48">
        <f t="shared" si="1"/>
        <v>0</v>
      </c>
      <c r="G46" s="52"/>
      <c r="H46" s="26"/>
      <c r="J46" s="29"/>
      <c r="K46" s="29"/>
      <c r="L46" s="29"/>
      <c r="M46" s="30"/>
    </row>
    <row r="47" spans="1:13" ht="16.5" x14ac:dyDescent="0.15">
      <c r="A47" s="54"/>
      <c r="B47" s="66" t="s">
        <v>55</v>
      </c>
      <c r="C47" s="65">
        <v>1</v>
      </c>
      <c r="D47" s="64"/>
      <c r="E47" s="63">
        <v>1</v>
      </c>
      <c r="F47" s="48">
        <f t="shared" si="1"/>
        <v>0</v>
      </c>
      <c r="G47" s="52"/>
      <c r="H47" s="26"/>
      <c r="J47" s="29"/>
      <c r="K47" s="29"/>
      <c r="L47" s="29"/>
      <c r="M47" s="30"/>
    </row>
    <row r="48" spans="1:13" ht="16.5" x14ac:dyDescent="0.15">
      <c r="A48" s="54"/>
      <c r="B48" s="66" t="s">
        <v>74</v>
      </c>
      <c r="C48" s="65"/>
      <c r="D48" s="64">
        <v>1</v>
      </c>
      <c r="E48" s="63">
        <v>1</v>
      </c>
      <c r="F48" s="48">
        <f t="shared" si="1"/>
        <v>0</v>
      </c>
      <c r="G48" s="52"/>
      <c r="H48" s="26"/>
      <c r="J48" s="29"/>
      <c r="K48" s="29"/>
      <c r="L48" s="29"/>
      <c r="M48" s="30"/>
    </row>
    <row r="49" spans="1:13" ht="16.5" x14ac:dyDescent="0.15">
      <c r="A49" s="54"/>
      <c r="B49" s="66" t="s">
        <v>35</v>
      </c>
      <c r="C49" s="65">
        <v>1</v>
      </c>
      <c r="D49" s="64"/>
      <c r="E49" s="63">
        <v>1</v>
      </c>
      <c r="F49" s="48">
        <f t="shared" si="1"/>
        <v>0</v>
      </c>
      <c r="G49" s="52"/>
      <c r="H49" s="26"/>
      <c r="J49" s="29"/>
      <c r="K49" s="29"/>
      <c r="L49" s="29"/>
      <c r="M49" s="30"/>
    </row>
    <row r="50" spans="1:13" ht="16.5" x14ac:dyDescent="0.15">
      <c r="A50" s="54"/>
      <c r="B50" s="66" t="s">
        <v>38</v>
      </c>
      <c r="C50" s="65"/>
      <c r="D50" s="64">
        <v>1</v>
      </c>
      <c r="E50" s="63">
        <v>1</v>
      </c>
      <c r="F50" s="48">
        <f t="shared" si="1"/>
        <v>0</v>
      </c>
      <c r="G50" s="52"/>
      <c r="H50" s="26"/>
      <c r="J50" s="29"/>
      <c r="K50" s="29"/>
      <c r="L50" s="29"/>
      <c r="M50" s="30"/>
    </row>
    <row r="51" spans="1:13" ht="16.5" x14ac:dyDescent="0.15">
      <c r="A51" s="54"/>
      <c r="B51" s="66" t="s">
        <v>51</v>
      </c>
      <c r="C51" s="65">
        <v>1</v>
      </c>
      <c r="D51" s="64"/>
      <c r="E51" s="63">
        <v>1</v>
      </c>
      <c r="F51" s="48">
        <f t="shared" si="1"/>
        <v>0</v>
      </c>
      <c r="G51" s="52"/>
      <c r="H51" s="26"/>
      <c r="J51" s="29"/>
      <c r="K51" s="29"/>
      <c r="L51" s="29"/>
      <c r="M51" s="30"/>
    </row>
    <row r="52" spans="1:13" ht="16.5" x14ac:dyDescent="0.15">
      <c r="A52" s="54"/>
      <c r="B52" s="66" t="s">
        <v>48</v>
      </c>
      <c r="C52" s="65">
        <v>1</v>
      </c>
      <c r="D52" s="64"/>
      <c r="E52" s="63">
        <v>1</v>
      </c>
      <c r="F52" s="48">
        <f t="shared" si="1"/>
        <v>0</v>
      </c>
      <c r="G52" s="52"/>
      <c r="H52" s="26"/>
      <c r="J52" s="29"/>
      <c r="K52" s="29"/>
      <c r="L52" s="29"/>
      <c r="M52" s="30"/>
    </row>
    <row r="53" spans="1:13" ht="16.5" x14ac:dyDescent="0.15">
      <c r="A53" s="54"/>
      <c r="B53" s="66" t="s">
        <v>59</v>
      </c>
      <c r="C53" s="65">
        <v>1</v>
      </c>
      <c r="D53" s="64"/>
      <c r="E53" s="63">
        <v>1</v>
      </c>
      <c r="F53" s="48">
        <f t="shared" si="1"/>
        <v>0</v>
      </c>
      <c r="G53" s="52"/>
      <c r="H53" s="26"/>
      <c r="J53" s="29"/>
      <c r="K53" s="29"/>
      <c r="L53" s="29"/>
      <c r="M53" s="30"/>
    </row>
    <row r="54" spans="1:13" ht="20.100000000000001" customHeight="1" x14ac:dyDescent="0.15">
      <c r="A54" s="38"/>
      <c r="B54" s="66" t="s">
        <v>86</v>
      </c>
      <c r="C54" s="65"/>
      <c r="D54" s="64">
        <v>1</v>
      </c>
      <c r="E54" s="63">
        <v>1</v>
      </c>
      <c r="F54" s="48">
        <f t="shared" si="1"/>
        <v>0</v>
      </c>
      <c r="G54" s="52"/>
      <c r="H54" s="26"/>
      <c r="I54" s="31" t="s">
        <v>18</v>
      </c>
      <c r="J54" s="29"/>
      <c r="K54" s="29"/>
      <c r="L54" s="29"/>
      <c r="M54" s="30"/>
    </row>
    <row r="55" spans="1:13" ht="18" customHeight="1" x14ac:dyDescent="0.15">
      <c r="A55" s="36"/>
      <c r="B55" s="66" t="s">
        <v>58</v>
      </c>
      <c r="C55" s="65">
        <v>1</v>
      </c>
      <c r="D55" s="64"/>
      <c r="E55" s="63">
        <v>1</v>
      </c>
      <c r="F55" s="48">
        <f>ROUND(E55/$E$56,3)*100</f>
        <v>0</v>
      </c>
      <c r="G55" s="38"/>
      <c r="H55" s="26"/>
      <c r="I55" s="34" t="s">
        <v>19</v>
      </c>
      <c r="J55" s="32"/>
      <c r="K55" s="32"/>
      <c r="L55" s="32"/>
      <c r="M55" s="32"/>
    </row>
    <row r="56" spans="1:13" ht="18" customHeight="1" x14ac:dyDescent="0.15">
      <c r="A56" s="36"/>
      <c r="B56" s="82" t="s">
        <v>54</v>
      </c>
      <c r="C56" s="83">
        <v>1619</v>
      </c>
      <c r="D56" s="84">
        <v>834</v>
      </c>
      <c r="E56" s="85">
        <v>2453</v>
      </c>
      <c r="F56" s="48">
        <f>SUM(F6:F55)</f>
        <v>99.599999999999952</v>
      </c>
      <c r="G56" s="38"/>
      <c r="H56" s="26"/>
      <c r="I56" s="34" t="s">
        <v>68</v>
      </c>
      <c r="J56" s="32"/>
      <c r="K56" s="32"/>
      <c r="L56" s="32"/>
      <c r="M56" s="32"/>
    </row>
    <row r="57" spans="1:13" ht="18" customHeight="1" x14ac:dyDescent="0.15">
      <c r="A57" s="36"/>
      <c r="B57" s="66"/>
      <c r="C57" s="65"/>
      <c r="D57" s="64"/>
      <c r="E57" s="63"/>
      <c r="F57" s="38"/>
      <c r="G57" s="36"/>
      <c r="H57" s="26"/>
      <c r="J57" s="32"/>
      <c r="K57" s="32"/>
      <c r="L57" s="32"/>
      <c r="M57" s="32"/>
    </row>
    <row r="58" spans="1:13" x14ac:dyDescent="0.15">
      <c r="E58" s="86"/>
    </row>
    <row r="59" spans="1:13" ht="15.75" x14ac:dyDescent="0.15">
      <c r="B59" s="37"/>
      <c r="C59" s="35"/>
      <c r="D59" s="35"/>
      <c r="E59" s="35"/>
      <c r="F59" s="38"/>
      <c r="K59" s="36"/>
    </row>
    <row r="60" spans="1:13" x14ac:dyDescent="0.15">
      <c r="C60" s="39"/>
      <c r="D60" s="39"/>
      <c r="E60" s="39"/>
      <c r="F60" s="39"/>
    </row>
    <row r="65" spans="5:11" x14ac:dyDescent="0.15">
      <c r="K65" s="41"/>
    </row>
    <row r="67" spans="5:11" x14ac:dyDescent="0.15">
      <c r="E67" s="40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C13" sqref="C13"/>
    </sheetView>
  </sheetViews>
  <sheetFormatPr defaultRowHeight="13.5" x14ac:dyDescent="0.15"/>
  <sheetData/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4月</vt:lpstr>
      <vt:lpstr>５月</vt:lpstr>
      <vt:lpstr>６月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Sheet1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'５月'!Print_Area</vt:lpstr>
      <vt:lpstr>'６月'!Print_Area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2023015</cp:lastModifiedBy>
  <cp:lastPrinted>2021-04-01T09:31:50Z</cp:lastPrinted>
  <dcterms:created xsi:type="dcterms:W3CDTF">2011-08-29T04:19:43Z</dcterms:created>
  <dcterms:modified xsi:type="dcterms:W3CDTF">2024-03-04T01:53:48Z</dcterms:modified>
</cp:coreProperties>
</file>