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◆総合政策係\統計業務\☆統計調査\01_統計関係\01_人口、世帯数関係\foreigner（ＨＰ.トレー）\ＨＰ掲載用\"/>
    </mc:Choice>
  </mc:AlternateContent>
  <bookViews>
    <workbookView xWindow="0" yWindow="0" windowWidth="28800" windowHeight="11490" firstSheet="5" activeTab="11"/>
  </bookViews>
  <sheets>
    <sheet name="4月" sheetId="29" r:id="rId1"/>
    <sheet name="5月" sheetId="32" r:id="rId2"/>
    <sheet name="6月" sheetId="33" r:id="rId3"/>
    <sheet name="7月" sheetId="34" r:id="rId4"/>
    <sheet name="8月" sheetId="35" r:id="rId5"/>
    <sheet name="9月" sheetId="36" r:id="rId6"/>
    <sheet name="10月" sheetId="37" r:id="rId7"/>
    <sheet name="11月" sheetId="38" r:id="rId8"/>
    <sheet name="12月" sheetId="39" r:id="rId9"/>
    <sheet name="1月" sheetId="40" r:id="rId10"/>
    <sheet name="2月" sheetId="41" r:id="rId11"/>
    <sheet name="3月" sheetId="42" r:id="rId12"/>
  </sheets>
  <externalReferences>
    <externalReference r:id="rId13"/>
  </externalReferences>
  <definedNames>
    <definedName name="_xlnm._FilterDatabase" localSheetId="6" hidden="1">'10月'!$A$3:$F$55</definedName>
    <definedName name="_xlnm._FilterDatabase" localSheetId="7" hidden="1">'11月'!$A$3:$F$55</definedName>
    <definedName name="_xlnm._FilterDatabase" localSheetId="8" hidden="1">'12月'!$A$3:$F$55</definedName>
    <definedName name="_xlnm._FilterDatabase" localSheetId="9" hidden="1">'1月'!$A$3:$F$55</definedName>
    <definedName name="_xlnm._FilterDatabase" localSheetId="10" hidden="1">'2月'!$A$3:$F$54</definedName>
    <definedName name="_xlnm._FilterDatabase" localSheetId="11" hidden="1">'3月'!$A$3:$F$53</definedName>
    <definedName name="_xlnm._FilterDatabase" localSheetId="0" hidden="1">'4月'!$A$3:$F$54</definedName>
    <definedName name="_xlnm._FilterDatabase" localSheetId="1" hidden="1">'5月'!$A$3:$F$54</definedName>
    <definedName name="_xlnm._FilterDatabase" localSheetId="2" hidden="1">'6月'!$A$3:$F$54</definedName>
    <definedName name="_xlnm._FilterDatabase" localSheetId="3" hidden="1">'7月'!$A$3:$F$54</definedName>
    <definedName name="_xlnm._FilterDatabase" localSheetId="4" hidden="1">'8月'!$A$3:$F$54</definedName>
    <definedName name="_xlnm._FilterDatabase" localSheetId="5" hidden="1">'9月'!$A$3:$F$55</definedName>
    <definedName name="_xlnm.Print_Area" localSheetId="6">'10月'!$B$1:$M$62</definedName>
    <definedName name="_xlnm.Print_Area" localSheetId="7">'11月'!$B$1:$M$62</definedName>
    <definedName name="_xlnm.Print_Area" localSheetId="8">'12月'!$B$1:$M$62</definedName>
    <definedName name="_xlnm.Print_Area" localSheetId="9">'1月'!$B$1:$M$62</definedName>
    <definedName name="_xlnm.Print_Area" localSheetId="10">'2月'!$B$1:$M$61</definedName>
    <definedName name="_xlnm.Print_Area" localSheetId="11">'3月'!$B$1:$M$60</definedName>
    <definedName name="_xlnm.Print_Area" localSheetId="0">'4月'!$B$1:$M$61</definedName>
    <definedName name="_xlnm.Print_Area" localSheetId="1">'5月'!$B$1:$M$61</definedName>
    <definedName name="_xlnm.Print_Area" localSheetId="2">'6月'!$B$1:$M$61</definedName>
    <definedName name="_xlnm.Print_Area" localSheetId="3">'7月'!$B$1:$M$61</definedName>
    <definedName name="_xlnm.Print_Area" localSheetId="4">'8月'!$B$1:$M$61</definedName>
    <definedName name="_xlnm.Print_Area" localSheetId="5">'9月'!$B$1:$M$62</definedName>
  </definedNames>
  <calcPr calcId="162913"/>
</workbook>
</file>

<file path=xl/calcChain.xml><?xml version="1.0" encoding="utf-8"?>
<calcChain xmlns="http://schemas.openxmlformats.org/spreadsheetml/2006/main">
  <c r="F52" i="42" l="1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A39" i="42"/>
  <c r="F38" i="42"/>
  <c r="A38" i="42"/>
  <c r="F37" i="42"/>
  <c r="A37" i="42"/>
  <c r="F36" i="42"/>
  <c r="A36" i="42"/>
  <c r="F35" i="42"/>
  <c r="A35" i="42"/>
  <c r="F34" i="42"/>
  <c r="A34" i="42"/>
  <c r="F33" i="42"/>
  <c r="A33" i="42"/>
  <c r="F32" i="42"/>
  <c r="A32" i="42"/>
  <c r="F31" i="42"/>
  <c r="A31" i="42"/>
  <c r="F30" i="42"/>
  <c r="A30" i="42"/>
  <c r="F29" i="42"/>
  <c r="A29" i="42"/>
  <c r="F28" i="42"/>
  <c r="A28" i="42"/>
  <c r="F27" i="42"/>
  <c r="A27" i="42"/>
  <c r="K26" i="42"/>
  <c r="J26" i="42"/>
  <c r="L26" i="42" s="1"/>
  <c r="M26" i="42" s="1"/>
  <c r="I26" i="42"/>
  <c r="F26" i="42"/>
  <c r="A26" i="42"/>
  <c r="K25" i="42"/>
  <c r="L25" i="42" s="1"/>
  <c r="M25" i="42" s="1"/>
  <c r="J25" i="42"/>
  <c r="I25" i="42"/>
  <c r="F25" i="42"/>
  <c r="A25" i="42"/>
  <c r="L24" i="42"/>
  <c r="M24" i="42" s="1"/>
  <c r="K24" i="42"/>
  <c r="J24" i="42"/>
  <c r="I24" i="42"/>
  <c r="F24" i="42"/>
  <c r="A24" i="42"/>
  <c r="K23" i="42"/>
  <c r="J23" i="42"/>
  <c r="L23" i="42" s="1"/>
  <c r="M23" i="42" s="1"/>
  <c r="I23" i="42"/>
  <c r="F23" i="42"/>
  <c r="A23" i="42"/>
  <c r="K22" i="42"/>
  <c r="J22" i="42"/>
  <c r="L22" i="42" s="1"/>
  <c r="M22" i="42" s="1"/>
  <c r="I22" i="42"/>
  <c r="F22" i="42"/>
  <c r="A22" i="42"/>
  <c r="K21" i="42"/>
  <c r="L21" i="42" s="1"/>
  <c r="M21" i="42" s="1"/>
  <c r="J21" i="42"/>
  <c r="I21" i="42"/>
  <c r="F21" i="42"/>
  <c r="A21" i="42"/>
  <c r="K20" i="42"/>
  <c r="J20" i="42"/>
  <c r="L20" i="42" s="1"/>
  <c r="M20" i="42" s="1"/>
  <c r="I20" i="42"/>
  <c r="F20" i="42"/>
  <c r="A20" i="42"/>
  <c r="K19" i="42"/>
  <c r="J19" i="42"/>
  <c r="I19" i="42"/>
  <c r="F19" i="42"/>
  <c r="A19" i="42"/>
  <c r="L18" i="42"/>
  <c r="K18" i="42"/>
  <c r="J18" i="42"/>
  <c r="I18" i="42"/>
  <c r="F18" i="42"/>
  <c r="A18" i="42"/>
  <c r="F17" i="42"/>
  <c r="A17" i="42"/>
  <c r="F16" i="42"/>
  <c r="A16" i="42"/>
  <c r="F15" i="42"/>
  <c r="F14" i="42"/>
  <c r="A14" i="42"/>
  <c r="F13" i="42"/>
  <c r="A13" i="42"/>
  <c r="F12" i="42"/>
  <c r="A12" i="42"/>
  <c r="F11" i="42"/>
  <c r="A11" i="42"/>
  <c r="F10" i="42"/>
  <c r="A10" i="42"/>
  <c r="F9" i="42"/>
  <c r="A9" i="42"/>
  <c r="F8" i="42"/>
  <c r="A8" i="42"/>
  <c r="F7" i="42"/>
  <c r="A7" i="42"/>
  <c r="F6" i="42"/>
  <c r="F53" i="42" s="1"/>
  <c r="A6" i="42"/>
  <c r="J27" i="42" l="1"/>
  <c r="L27" i="42" s="1"/>
  <c r="M27" i="42" s="1"/>
  <c r="J28" i="42"/>
  <c r="M18" i="42"/>
  <c r="L19" i="42"/>
  <c r="M19" i="42" s="1"/>
  <c r="K27" i="42"/>
  <c r="K28" i="42" s="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A39" i="41"/>
  <c r="F38" i="41"/>
  <c r="A38" i="41"/>
  <c r="F37" i="41"/>
  <c r="A37" i="41"/>
  <c r="F36" i="41"/>
  <c r="A36" i="41"/>
  <c r="F35" i="41"/>
  <c r="A35" i="41"/>
  <c r="F34" i="41"/>
  <c r="A34" i="41"/>
  <c r="F33" i="41"/>
  <c r="A33" i="41"/>
  <c r="F32" i="41"/>
  <c r="A32" i="41"/>
  <c r="F31" i="41"/>
  <c r="A31" i="41"/>
  <c r="F30" i="41"/>
  <c r="A30" i="41"/>
  <c r="F29" i="41"/>
  <c r="A29" i="41"/>
  <c r="F28" i="41"/>
  <c r="A28" i="41"/>
  <c r="F27" i="41"/>
  <c r="A27" i="41"/>
  <c r="K26" i="41"/>
  <c r="L26" i="41" s="1"/>
  <c r="M26" i="41" s="1"/>
  <c r="J26" i="41"/>
  <c r="I26" i="41"/>
  <c r="F26" i="41"/>
  <c r="A26" i="41"/>
  <c r="L25" i="41"/>
  <c r="M25" i="41" s="1"/>
  <c r="K25" i="41"/>
  <c r="J25" i="41"/>
  <c r="I25" i="41"/>
  <c r="F25" i="41"/>
  <c r="A25" i="41"/>
  <c r="K24" i="41"/>
  <c r="J24" i="41"/>
  <c r="L24" i="41" s="1"/>
  <c r="M24" i="41" s="1"/>
  <c r="I24" i="41"/>
  <c r="F24" i="41"/>
  <c r="A24" i="41"/>
  <c r="K23" i="41"/>
  <c r="L23" i="41" s="1"/>
  <c r="M23" i="41" s="1"/>
  <c r="J23" i="41"/>
  <c r="I23" i="41"/>
  <c r="F23" i="41"/>
  <c r="A23" i="41"/>
  <c r="L22" i="41"/>
  <c r="M22" i="41" s="1"/>
  <c r="K22" i="41"/>
  <c r="J22" i="41"/>
  <c r="I22" i="41"/>
  <c r="F22" i="41"/>
  <c r="A22" i="41"/>
  <c r="K21" i="41"/>
  <c r="J21" i="41"/>
  <c r="L21" i="41" s="1"/>
  <c r="M21" i="41" s="1"/>
  <c r="I21" i="41"/>
  <c r="F21" i="41"/>
  <c r="A21" i="41"/>
  <c r="K20" i="41"/>
  <c r="J20" i="41"/>
  <c r="I20" i="41"/>
  <c r="F20" i="41"/>
  <c r="A20" i="41"/>
  <c r="L19" i="41"/>
  <c r="M19" i="41" s="1"/>
  <c r="K19" i="41"/>
  <c r="J19" i="41"/>
  <c r="I19" i="41"/>
  <c r="F19" i="41"/>
  <c r="A19" i="41"/>
  <c r="K18" i="41"/>
  <c r="J18" i="41"/>
  <c r="I18" i="41"/>
  <c r="F18" i="41"/>
  <c r="A18" i="41"/>
  <c r="F17" i="41"/>
  <c r="A17" i="41"/>
  <c r="F16" i="41"/>
  <c r="A16" i="41"/>
  <c r="F15" i="41"/>
  <c r="F14" i="41"/>
  <c r="A14" i="41"/>
  <c r="F13" i="41"/>
  <c r="A13" i="41"/>
  <c r="F12" i="41"/>
  <c r="A12" i="41"/>
  <c r="F11" i="41"/>
  <c r="A11" i="41"/>
  <c r="F10" i="41"/>
  <c r="A10" i="41"/>
  <c r="F9" i="41"/>
  <c r="A9" i="41"/>
  <c r="F8" i="41"/>
  <c r="A8" i="41"/>
  <c r="F7" i="41"/>
  <c r="A7" i="41"/>
  <c r="F6" i="41"/>
  <c r="F54" i="41" s="1"/>
  <c r="A6" i="41"/>
  <c r="L28" i="42" l="1"/>
  <c r="M28" i="42" s="1"/>
  <c r="L18" i="41"/>
  <c r="J27" i="41"/>
  <c r="K27" i="41"/>
  <c r="K28" i="41" s="1"/>
  <c r="L20" i="41"/>
  <c r="M20" i="41" s="1"/>
  <c r="L27" i="41" l="1"/>
  <c r="M27" i="41" s="1"/>
  <c r="L28" i="41"/>
  <c r="M28" i="41" s="1"/>
  <c r="M18" i="41"/>
  <c r="J28" i="41"/>
  <c r="F54" i="40" l="1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A39" i="40"/>
  <c r="F38" i="40"/>
  <c r="A38" i="40"/>
  <c r="F37" i="40"/>
  <c r="A37" i="40"/>
  <c r="F36" i="40"/>
  <c r="A36" i="40"/>
  <c r="F35" i="40"/>
  <c r="A35" i="40"/>
  <c r="F34" i="40"/>
  <c r="A34" i="40"/>
  <c r="F33" i="40"/>
  <c r="A33" i="40"/>
  <c r="F32" i="40"/>
  <c r="A32" i="40"/>
  <c r="F31" i="40"/>
  <c r="A31" i="40"/>
  <c r="F30" i="40"/>
  <c r="A30" i="40"/>
  <c r="F29" i="40"/>
  <c r="A29" i="40"/>
  <c r="F28" i="40"/>
  <c r="A28" i="40"/>
  <c r="F27" i="40"/>
  <c r="A27" i="40"/>
  <c r="K26" i="40"/>
  <c r="J26" i="40"/>
  <c r="L26" i="40" s="1"/>
  <c r="M26" i="40" s="1"/>
  <c r="I26" i="40"/>
  <c r="F26" i="40"/>
  <c r="A26" i="40"/>
  <c r="K25" i="40"/>
  <c r="L25" i="40" s="1"/>
  <c r="M25" i="40" s="1"/>
  <c r="J25" i="40"/>
  <c r="I25" i="40"/>
  <c r="F25" i="40"/>
  <c r="A25" i="40"/>
  <c r="L24" i="40"/>
  <c r="M24" i="40" s="1"/>
  <c r="K24" i="40"/>
  <c r="J24" i="40"/>
  <c r="I24" i="40"/>
  <c r="F24" i="40"/>
  <c r="A24" i="40"/>
  <c r="K23" i="40"/>
  <c r="J23" i="40"/>
  <c r="L23" i="40" s="1"/>
  <c r="M23" i="40" s="1"/>
  <c r="I23" i="40"/>
  <c r="F23" i="40"/>
  <c r="A23" i="40"/>
  <c r="K22" i="40"/>
  <c r="J22" i="40"/>
  <c r="L22" i="40" s="1"/>
  <c r="M22" i="40" s="1"/>
  <c r="I22" i="40"/>
  <c r="F22" i="40"/>
  <c r="A22" i="40"/>
  <c r="K21" i="40"/>
  <c r="J21" i="40"/>
  <c r="L21" i="40" s="1"/>
  <c r="M21" i="40" s="1"/>
  <c r="I21" i="40"/>
  <c r="F21" i="40"/>
  <c r="A21" i="40"/>
  <c r="K20" i="40"/>
  <c r="J20" i="40"/>
  <c r="J27" i="40" s="1"/>
  <c r="I20" i="40"/>
  <c r="F20" i="40"/>
  <c r="A20" i="40"/>
  <c r="K19" i="40"/>
  <c r="K27" i="40" s="1"/>
  <c r="J19" i="40"/>
  <c r="I19" i="40"/>
  <c r="F19" i="40"/>
  <c r="A19" i="40"/>
  <c r="L18" i="40"/>
  <c r="M18" i="40" s="1"/>
  <c r="K18" i="40"/>
  <c r="J18" i="40"/>
  <c r="I18" i="40"/>
  <c r="F18" i="40"/>
  <c r="A18" i="40"/>
  <c r="F17" i="40"/>
  <c r="A17" i="40"/>
  <c r="F16" i="40"/>
  <c r="A16" i="40"/>
  <c r="F15" i="40"/>
  <c r="F14" i="40"/>
  <c r="A14" i="40"/>
  <c r="F13" i="40"/>
  <c r="A13" i="40"/>
  <c r="F12" i="40"/>
  <c r="A12" i="40"/>
  <c r="F11" i="40"/>
  <c r="A11" i="40"/>
  <c r="F10" i="40"/>
  <c r="A10" i="40"/>
  <c r="F9" i="40"/>
  <c r="A9" i="40"/>
  <c r="F8" i="40"/>
  <c r="A8" i="40"/>
  <c r="F7" i="40"/>
  <c r="A7" i="40"/>
  <c r="F6" i="40"/>
  <c r="F55" i="40" s="1"/>
  <c r="A6" i="40"/>
  <c r="L27" i="40" l="1"/>
  <c r="M27" i="40" s="1"/>
  <c r="J28" i="40"/>
  <c r="K28" i="40"/>
  <c r="L20" i="40"/>
  <c r="M20" i="40" s="1"/>
  <c r="L19" i="40"/>
  <c r="M19" i="40" s="1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A39" i="39"/>
  <c r="F38" i="39"/>
  <c r="A38" i="39"/>
  <c r="F37" i="39"/>
  <c r="A37" i="39"/>
  <c r="F36" i="39"/>
  <c r="A36" i="39"/>
  <c r="F35" i="39"/>
  <c r="A35" i="39"/>
  <c r="F34" i="39"/>
  <c r="A34" i="39"/>
  <c r="F33" i="39"/>
  <c r="A33" i="39"/>
  <c r="F32" i="39"/>
  <c r="A32" i="39"/>
  <c r="F31" i="39"/>
  <c r="A31" i="39"/>
  <c r="F30" i="39"/>
  <c r="A30" i="39"/>
  <c r="F29" i="39"/>
  <c r="A29" i="39"/>
  <c r="F28" i="39"/>
  <c r="A28" i="39"/>
  <c r="F27" i="39"/>
  <c r="A27" i="39"/>
  <c r="L26" i="39"/>
  <c r="M26" i="39" s="1"/>
  <c r="K26" i="39"/>
  <c r="J26" i="39"/>
  <c r="I26" i="39"/>
  <c r="F26" i="39"/>
  <c r="A26" i="39"/>
  <c r="K25" i="39"/>
  <c r="J25" i="39"/>
  <c r="L25" i="39" s="1"/>
  <c r="M25" i="39" s="1"/>
  <c r="I25" i="39"/>
  <c r="F25" i="39"/>
  <c r="A25" i="39"/>
  <c r="L24" i="39"/>
  <c r="M24" i="39" s="1"/>
  <c r="K24" i="39"/>
  <c r="J24" i="39"/>
  <c r="I24" i="39"/>
  <c r="F24" i="39"/>
  <c r="A24" i="39"/>
  <c r="K23" i="39"/>
  <c r="J23" i="39"/>
  <c r="L23" i="39" s="1"/>
  <c r="M23" i="39" s="1"/>
  <c r="I23" i="39"/>
  <c r="F23" i="39"/>
  <c r="A23" i="39"/>
  <c r="K22" i="39"/>
  <c r="J22" i="39"/>
  <c r="L22" i="39" s="1"/>
  <c r="M22" i="39" s="1"/>
  <c r="I22" i="39"/>
  <c r="F22" i="39"/>
  <c r="A22" i="39"/>
  <c r="K21" i="39"/>
  <c r="L21" i="39" s="1"/>
  <c r="M21" i="39" s="1"/>
  <c r="J21" i="39"/>
  <c r="I21" i="39"/>
  <c r="F21" i="39"/>
  <c r="A21" i="39"/>
  <c r="L20" i="39"/>
  <c r="M20" i="39" s="1"/>
  <c r="K20" i="39"/>
  <c r="J20" i="39"/>
  <c r="I20" i="39"/>
  <c r="F20" i="39"/>
  <c r="A20" i="39"/>
  <c r="K19" i="39"/>
  <c r="J19" i="39"/>
  <c r="L19" i="39" s="1"/>
  <c r="I19" i="39"/>
  <c r="F19" i="39"/>
  <c r="A19" i="39"/>
  <c r="L18" i="39"/>
  <c r="M18" i="39" s="1"/>
  <c r="K18" i="39"/>
  <c r="J18" i="39"/>
  <c r="I18" i="39"/>
  <c r="F18" i="39"/>
  <c r="A18" i="39"/>
  <c r="F17" i="39"/>
  <c r="A17" i="39"/>
  <c r="F16" i="39"/>
  <c r="A16" i="39"/>
  <c r="F15" i="39"/>
  <c r="F14" i="39"/>
  <c r="A14" i="39"/>
  <c r="F13" i="39"/>
  <c r="A13" i="39"/>
  <c r="F12" i="39"/>
  <c r="A12" i="39"/>
  <c r="F11" i="39"/>
  <c r="A11" i="39"/>
  <c r="F10" i="39"/>
  <c r="A10" i="39"/>
  <c r="F9" i="39"/>
  <c r="A9" i="39"/>
  <c r="F8" i="39"/>
  <c r="A8" i="39"/>
  <c r="F7" i="39"/>
  <c r="A7" i="39"/>
  <c r="F6" i="39"/>
  <c r="F55" i="39" s="1"/>
  <c r="A6" i="39"/>
  <c r="L28" i="40" l="1"/>
  <c r="M28" i="40" s="1"/>
  <c r="K28" i="39"/>
  <c r="J28" i="39"/>
  <c r="M19" i="39"/>
  <c r="J27" i="39"/>
  <c r="K27" i="39"/>
  <c r="L27" i="39" l="1"/>
  <c r="M27" i="39" l="1"/>
  <c r="L28" i="39"/>
  <c r="M28" i="39" s="1"/>
  <c r="F54" i="38" l="1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A39" i="38"/>
  <c r="F38" i="38"/>
  <c r="A38" i="38"/>
  <c r="F37" i="38"/>
  <c r="A37" i="38"/>
  <c r="F36" i="38"/>
  <c r="A36" i="38"/>
  <c r="F35" i="38"/>
  <c r="A35" i="38"/>
  <c r="F34" i="38"/>
  <c r="A34" i="38"/>
  <c r="F33" i="38"/>
  <c r="A33" i="38"/>
  <c r="F32" i="38"/>
  <c r="A32" i="38"/>
  <c r="F31" i="38"/>
  <c r="A31" i="38"/>
  <c r="F30" i="38"/>
  <c r="A30" i="38"/>
  <c r="F29" i="38"/>
  <c r="A29" i="38"/>
  <c r="F28" i="38"/>
  <c r="A28" i="38"/>
  <c r="F27" i="38"/>
  <c r="A27" i="38"/>
  <c r="K26" i="38"/>
  <c r="J26" i="38"/>
  <c r="L26" i="38" s="1"/>
  <c r="M26" i="38" s="1"/>
  <c r="I26" i="38"/>
  <c r="F26" i="38"/>
  <c r="A26" i="38"/>
  <c r="K25" i="38"/>
  <c r="J25" i="38"/>
  <c r="L25" i="38" s="1"/>
  <c r="M25" i="38" s="1"/>
  <c r="I25" i="38"/>
  <c r="F25" i="38"/>
  <c r="A25" i="38"/>
  <c r="L24" i="38"/>
  <c r="M24" i="38" s="1"/>
  <c r="K24" i="38"/>
  <c r="J24" i="38"/>
  <c r="I24" i="38"/>
  <c r="F24" i="38"/>
  <c r="A24" i="38"/>
  <c r="K23" i="38"/>
  <c r="J23" i="38"/>
  <c r="L23" i="38" s="1"/>
  <c r="M23" i="38" s="1"/>
  <c r="I23" i="38"/>
  <c r="F23" i="38"/>
  <c r="A23" i="38"/>
  <c r="K22" i="38"/>
  <c r="J22" i="38"/>
  <c r="L22" i="38" s="1"/>
  <c r="M22" i="38" s="1"/>
  <c r="I22" i="38"/>
  <c r="F22" i="38"/>
  <c r="A22" i="38"/>
  <c r="K21" i="38"/>
  <c r="L21" i="38" s="1"/>
  <c r="M21" i="38" s="1"/>
  <c r="J21" i="38"/>
  <c r="I21" i="38"/>
  <c r="F21" i="38"/>
  <c r="A21" i="38"/>
  <c r="K20" i="38"/>
  <c r="J20" i="38"/>
  <c r="L20" i="38" s="1"/>
  <c r="M20" i="38" s="1"/>
  <c r="I20" i="38"/>
  <c r="F20" i="38"/>
  <c r="A20" i="38"/>
  <c r="K19" i="38"/>
  <c r="L19" i="38" s="1"/>
  <c r="M19" i="38" s="1"/>
  <c r="J19" i="38"/>
  <c r="I19" i="38"/>
  <c r="F19" i="38"/>
  <c r="A19" i="38"/>
  <c r="L18" i="38"/>
  <c r="K18" i="38"/>
  <c r="J18" i="38"/>
  <c r="I18" i="38"/>
  <c r="F18" i="38"/>
  <c r="A18" i="38"/>
  <c r="F17" i="38"/>
  <c r="A17" i="38"/>
  <c r="F16" i="38"/>
  <c r="A16" i="38"/>
  <c r="F15" i="38"/>
  <c r="F14" i="38"/>
  <c r="A14" i="38"/>
  <c r="F13" i="38"/>
  <c r="A13" i="38"/>
  <c r="F12" i="38"/>
  <c r="A12" i="38"/>
  <c r="F11" i="38"/>
  <c r="A11" i="38"/>
  <c r="F10" i="38"/>
  <c r="A10" i="38"/>
  <c r="F9" i="38"/>
  <c r="A9" i="38"/>
  <c r="F8" i="38"/>
  <c r="A8" i="38"/>
  <c r="F7" i="38"/>
  <c r="A7" i="38"/>
  <c r="F6" i="38"/>
  <c r="F55" i="38" s="1"/>
  <c r="A6" i="38"/>
  <c r="K28" i="38" l="1"/>
  <c r="J27" i="38"/>
  <c r="J28" i="38"/>
  <c r="M18" i="38"/>
  <c r="K27" i="38"/>
  <c r="L27" i="38" l="1"/>
  <c r="M27" i="38" l="1"/>
  <c r="L28" i="38"/>
  <c r="M28" i="38" s="1"/>
  <c r="F54" i="37" l="1"/>
  <c r="F53" i="37"/>
  <c r="F52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A39" i="37"/>
  <c r="F38" i="37"/>
  <c r="A38" i="37"/>
  <c r="F37" i="37"/>
  <c r="A37" i="37"/>
  <c r="F36" i="37"/>
  <c r="A36" i="37"/>
  <c r="F35" i="37"/>
  <c r="A35" i="37"/>
  <c r="F34" i="37"/>
  <c r="A34" i="37"/>
  <c r="F33" i="37"/>
  <c r="A33" i="37"/>
  <c r="F32" i="37"/>
  <c r="A32" i="37"/>
  <c r="F31" i="37"/>
  <c r="A31" i="37"/>
  <c r="F30" i="37"/>
  <c r="A30" i="37"/>
  <c r="F29" i="37"/>
  <c r="A29" i="37"/>
  <c r="F28" i="37"/>
  <c r="A28" i="37"/>
  <c r="F27" i="37"/>
  <c r="A27" i="37"/>
  <c r="K26" i="37"/>
  <c r="J26" i="37"/>
  <c r="L26" i="37" s="1"/>
  <c r="M26" i="37" s="1"/>
  <c r="I26" i="37"/>
  <c r="F26" i="37"/>
  <c r="A26" i="37"/>
  <c r="K25" i="37"/>
  <c r="J25" i="37"/>
  <c r="L25" i="37" s="1"/>
  <c r="M25" i="37" s="1"/>
  <c r="I25" i="37"/>
  <c r="F25" i="37"/>
  <c r="A25" i="37"/>
  <c r="L24" i="37"/>
  <c r="M24" i="37" s="1"/>
  <c r="K24" i="37"/>
  <c r="J24" i="37"/>
  <c r="I24" i="37"/>
  <c r="F24" i="37"/>
  <c r="A24" i="37"/>
  <c r="K23" i="37"/>
  <c r="J23" i="37"/>
  <c r="L23" i="37" s="1"/>
  <c r="M23" i="37" s="1"/>
  <c r="I23" i="37"/>
  <c r="F23" i="37"/>
  <c r="A23" i="37"/>
  <c r="L22" i="37"/>
  <c r="M22" i="37" s="1"/>
  <c r="K22" i="37"/>
  <c r="J22" i="37"/>
  <c r="I22" i="37"/>
  <c r="F22" i="37"/>
  <c r="A22" i="37"/>
  <c r="K21" i="37"/>
  <c r="L21" i="37" s="1"/>
  <c r="M21" i="37" s="1"/>
  <c r="J21" i="37"/>
  <c r="I21" i="37"/>
  <c r="F21" i="37"/>
  <c r="A21" i="37"/>
  <c r="K20" i="37"/>
  <c r="J20" i="37"/>
  <c r="J27" i="37" s="1"/>
  <c r="I20" i="37"/>
  <c r="F20" i="37"/>
  <c r="A20" i="37"/>
  <c r="K19" i="37"/>
  <c r="L19" i="37" s="1"/>
  <c r="M19" i="37" s="1"/>
  <c r="J19" i="37"/>
  <c r="I19" i="37"/>
  <c r="F19" i="37"/>
  <c r="A19" i="37"/>
  <c r="L18" i="37"/>
  <c r="K18" i="37"/>
  <c r="J18" i="37"/>
  <c r="I18" i="37"/>
  <c r="F18" i="37"/>
  <c r="A18" i="37"/>
  <c r="F17" i="37"/>
  <c r="A17" i="37"/>
  <c r="F16" i="37"/>
  <c r="A16" i="37"/>
  <c r="F15" i="37"/>
  <c r="F14" i="37"/>
  <c r="A14" i="37"/>
  <c r="F13" i="37"/>
  <c r="A13" i="37"/>
  <c r="F12" i="37"/>
  <c r="A12" i="37"/>
  <c r="F11" i="37"/>
  <c r="A11" i="37"/>
  <c r="F10" i="37"/>
  <c r="A10" i="37"/>
  <c r="F9" i="37"/>
  <c r="A9" i="37"/>
  <c r="F8" i="37"/>
  <c r="A8" i="37"/>
  <c r="F7" i="37"/>
  <c r="A7" i="37"/>
  <c r="F6" i="37"/>
  <c r="F55" i="37" s="1"/>
  <c r="A6" i="37"/>
  <c r="J28" i="37" l="1"/>
  <c r="M18" i="37"/>
  <c r="K27" i="37"/>
  <c r="L27" i="37" s="1"/>
  <c r="M27" i="37" s="1"/>
  <c r="L20" i="37"/>
  <c r="M20" i="37" s="1"/>
  <c r="K28" i="37" l="1"/>
  <c r="L28" i="37"/>
  <c r="M28" i="37" s="1"/>
  <c r="F54" i="36" l="1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A39" i="36"/>
  <c r="F38" i="36"/>
  <c r="A38" i="36"/>
  <c r="F37" i="36"/>
  <c r="A37" i="36"/>
  <c r="F36" i="36"/>
  <c r="A36" i="36"/>
  <c r="F35" i="36"/>
  <c r="A35" i="36"/>
  <c r="F34" i="36"/>
  <c r="A34" i="36"/>
  <c r="F33" i="36"/>
  <c r="A33" i="36"/>
  <c r="F32" i="36"/>
  <c r="A32" i="36"/>
  <c r="F31" i="36"/>
  <c r="A31" i="36"/>
  <c r="F30" i="36"/>
  <c r="A30" i="36"/>
  <c r="F29" i="36"/>
  <c r="A29" i="36"/>
  <c r="F28" i="36"/>
  <c r="A28" i="36"/>
  <c r="F27" i="36"/>
  <c r="A27" i="36"/>
  <c r="L26" i="36"/>
  <c r="M26" i="36" s="1"/>
  <c r="K26" i="36"/>
  <c r="J26" i="36"/>
  <c r="I26" i="36"/>
  <c r="F26" i="36"/>
  <c r="A26" i="36"/>
  <c r="K25" i="36"/>
  <c r="J25" i="36"/>
  <c r="L25" i="36" s="1"/>
  <c r="M25" i="36" s="1"/>
  <c r="I25" i="36"/>
  <c r="F25" i="36"/>
  <c r="A25" i="36"/>
  <c r="K24" i="36"/>
  <c r="J24" i="36"/>
  <c r="L24" i="36" s="1"/>
  <c r="M24" i="36" s="1"/>
  <c r="I24" i="36"/>
  <c r="F24" i="36"/>
  <c r="A24" i="36"/>
  <c r="K23" i="36"/>
  <c r="J23" i="36"/>
  <c r="L23" i="36" s="1"/>
  <c r="M23" i="36" s="1"/>
  <c r="I23" i="36"/>
  <c r="F23" i="36"/>
  <c r="A23" i="36"/>
  <c r="K22" i="36"/>
  <c r="J22" i="36"/>
  <c r="L22" i="36" s="1"/>
  <c r="M22" i="36" s="1"/>
  <c r="I22" i="36"/>
  <c r="F22" i="36"/>
  <c r="A22" i="36"/>
  <c r="K21" i="36"/>
  <c r="L21" i="36" s="1"/>
  <c r="M21" i="36" s="1"/>
  <c r="J21" i="36"/>
  <c r="I21" i="36"/>
  <c r="F21" i="36"/>
  <c r="A21" i="36"/>
  <c r="L20" i="36"/>
  <c r="M20" i="36" s="1"/>
  <c r="K20" i="36"/>
  <c r="J20" i="36"/>
  <c r="I20" i="36"/>
  <c r="F20" i="36"/>
  <c r="A20" i="36"/>
  <c r="K19" i="36"/>
  <c r="J19" i="36"/>
  <c r="L19" i="36" s="1"/>
  <c r="M19" i="36" s="1"/>
  <c r="I19" i="36"/>
  <c r="F19" i="36"/>
  <c r="A19" i="36"/>
  <c r="K18" i="36"/>
  <c r="J18" i="36"/>
  <c r="I18" i="36"/>
  <c r="F18" i="36"/>
  <c r="A18" i="36"/>
  <c r="F17" i="36"/>
  <c r="A17" i="36"/>
  <c r="F16" i="36"/>
  <c r="A16" i="36"/>
  <c r="F15" i="36"/>
  <c r="F14" i="36"/>
  <c r="A14" i="36"/>
  <c r="F13" i="36"/>
  <c r="A13" i="36"/>
  <c r="F12" i="36"/>
  <c r="A12" i="36"/>
  <c r="F11" i="36"/>
  <c r="A11" i="36"/>
  <c r="F10" i="36"/>
  <c r="A10" i="36"/>
  <c r="F9" i="36"/>
  <c r="A9" i="36"/>
  <c r="F8" i="36"/>
  <c r="A8" i="36"/>
  <c r="F7" i="36"/>
  <c r="A7" i="36"/>
  <c r="F6" i="36"/>
  <c r="F55" i="36" s="1"/>
  <c r="A6" i="36"/>
  <c r="J28" i="36" l="1"/>
  <c r="L18" i="36"/>
  <c r="J27" i="36"/>
  <c r="K27" i="36"/>
  <c r="K28" i="36" s="1"/>
  <c r="L27" i="36" l="1"/>
  <c r="M27" i="36" s="1"/>
  <c r="M18" i="36"/>
  <c r="L28" i="36" l="1"/>
  <c r="M28" i="36" s="1"/>
  <c r="F53" i="35" l="1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A39" i="35"/>
  <c r="F38" i="35"/>
  <c r="A38" i="35"/>
  <c r="F37" i="35"/>
  <c r="A37" i="35"/>
  <c r="F36" i="35"/>
  <c r="A36" i="35"/>
  <c r="F35" i="35"/>
  <c r="A35" i="35"/>
  <c r="F34" i="35"/>
  <c r="A34" i="35"/>
  <c r="F33" i="35"/>
  <c r="A33" i="35"/>
  <c r="F32" i="35"/>
  <c r="A32" i="35"/>
  <c r="F31" i="35"/>
  <c r="A31" i="35"/>
  <c r="F30" i="35"/>
  <c r="A30" i="35"/>
  <c r="F29" i="35"/>
  <c r="A29" i="35"/>
  <c r="F28" i="35"/>
  <c r="A28" i="35"/>
  <c r="F27" i="35"/>
  <c r="A27" i="35"/>
  <c r="L26" i="35"/>
  <c r="M26" i="35" s="1"/>
  <c r="K26" i="35"/>
  <c r="J26" i="35"/>
  <c r="I26" i="35"/>
  <c r="F26" i="35"/>
  <c r="A26" i="35"/>
  <c r="K25" i="35"/>
  <c r="J25" i="35"/>
  <c r="L25" i="35" s="1"/>
  <c r="M25" i="35" s="1"/>
  <c r="I25" i="35"/>
  <c r="F25" i="35"/>
  <c r="A25" i="35"/>
  <c r="K24" i="35"/>
  <c r="J24" i="35"/>
  <c r="L24" i="35" s="1"/>
  <c r="M24" i="35" s="1"/>
  <c r="I24" i="35"/>
  <c r="F24" i="35"/>
  <c r="A24" i="35"/>
  <c r="K23" i="35"/>
  <c r="J23" i="35"/>
  <c r="L23" i="35" s="1"/>
  <c r="M23" i="35" s="1"/>
  <c r="I23" i="35"/>
  <c r="F23" i="35"/>
  <c r="A23" i="35"/>
  <c r="K22" i="35"/>
  <c r="J22" i="35"/>
  <c r="L22" i="35" s="1"/>
  <c r="M22" i="35" s="1"/>
  <c r="I22" i="35"/>
  <c r="F22" i="35"/>
  <c r="A22" i="35"/>
  <c r="K21" i="35"/>
  <c r="L21" i="35" s="1"/>
  <c r="M21" i="35" s="1"/>
  <c r="J21" i="35"/>
  <c r="I21" i="35"/>
  <c r="F21" i="35"/>
  <c r="A21" i="35"/>
  <c r="L20" i="35"/>
  <c r="M20" i="35" s="1"/>
  <c r="K20" i="35"/>
  <c r="J20" i="35"/>
  <c r="I20" i="35"/>
  <c r="F20" i="35"/>
  <c r="A20" i="35"/>
  <c r="K19" i="35"/>
  <c r="J19" i="35"/>
  <c r="L19" i="35" s="1"/>
  <c r="M19" i="35" s="1"/>
  <c r="I19" i="35"/>
  <c r="F19" i="35"/>
  <c r="A19" i="35"/>
  <c r="K18" i="35"/>
  <c r="J18" i="35"/>
  <c r="I18" i="35"/>
  <c r="F18" i="35"/>
  <c r="A18" i="35"/>
  <c r="F17" i="35"/>
  <c r="A17" i="35"/>
  <c r="F16" i="35"/>
  <c r="A16" i="35"/>
  <c r="F15" i="35"/>
  <c r="F14" i="35"/>
  <c r="A14" i="35"/>
  <c r="F13" i="35"/>
  <c r="A13" i="35"/>
  <c r="F12" i="35"/>
  <c r="A12" i="35"/>
  <c r="F11" i="35"/>
  <c r="A11" i="35"/>
  <c r="F10" i="35"/>
  <c r="A10" i="35"/>
  <c r="F9" i="35"/>
  <c r="A9" i="35"/>
  <c r="F8" i="35"/>
  <c r="A8" i="35"/>
  <c r="F7" i="35"/>
  <c r="A7" i="35"/>
  <c r="F6" i="35"/>
  <c r="F54" i="35" s="1"/>
  <c r="A6" i="35"/>
  <c r="J28" i="35" l="1"/>
  <c r="K28" i="35"/>
  <c r="L18" i="35"/>
  <c r="J27" i="35"/>
  <c r="K27" i="35"/>
  <c r="F54" i="34"/>
  <c r="F53" i="34"/>
  <c r="F52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F33" i="34"/>
  <c r="A33" i="34"/>
  <c r="F32" i="34"/>
  <c r="A32" i="34"/>
  <c r="F31" i="34"/>
  <c r="A31" i="34"/>
  <c r="F30" i="34"/>
  <c r="A30" i="34"/>
  <c r="F29" i="34"/>
  <c r="A29" i="34"/>
  <c r="F28" i="34"/>
  <c r="A28" i="34"/>
  <c r="F27" i="34"/>
  <c r="A27" i="34"/>
  <c r="K26" i="34"/>
  <c r="J26" i="34"/>
  <c r="L26" i="34" s="1"/>
  <c r="M26" i="34" s="1"/>
  <c r="I26" i="34"/>
  <c r="F26" i="34"/>
  <c r="A26" i="34"/>
  <c r="K25" i="34"/>
  <c r="J25" i="34"/>
  <c r="L25" i="34" s="1"/>
  <c r="M25" i="34" s="1"/>
  <c r="I25" i="34"/>
  <c r="F25" i="34"/>
  <c r="A25" i="34"/>
  <c r="L24" i="34"/>
  <c r="M24" i="34" s="1"/>
  <c r="K24" i="34"/>
  <c r="J24" i="34"/>
  <c r="I24" i="34"/>
  <c r="F24" i="34"/>
  <c r="A24" i="34"/>
  <c r="K23" i="34"/>
  <c r="L23" i="34" s="1"/>
  <c r="M23" i="34" s="1"/>
  <c r="J23" i="34"/>
  <c r="I23" i="34"/>
  <c r="F23" i="34"/>
  <c r="A23" i="34"/>
  <c r="K22" i="34"/>
  <c r="J22" i="34"/>
  <c r="L22" i="34" s="1"/>
  <c r="M22" i="34" s="1"/>
  <c r="I22" i="34"/>
  <c r="F22" i="34"/>
  <c r="A22" i="34"/>
  <c r="K21" i="34"/>
  <c r="L21" i="34" s="1"/>
  <c r="M21" i="34" s="1"/>
  <c r="J21" i="34"/>
  <c r="I21" i="34"/>
  <c r="F21" i="34"/>
  <c r="A21" i="34"/>
  <c r="K20" i="34"/>
  <c r="J20" i="34"/>
  <c r="I20" i="34"/>
  <c r="F20" i="34"/>
  <c r="A20" i="34"/>
  <c r="K19" i="34"/>
  <c r="J19" i="34"/>
  <c r="L19" i="34" s="1"/>
  <c r="M19" i="34" s="1"/>
  <c r="I19" i="34"/>
  <c r="F19" i="34"/>
  <c r="A19" i="34"/>
  <c r="L18" i="34"/>
  <c r="K18" i="34"/>
  <c r="J18" i="34"/>
  <c r="I18" i="34"/>
  <c r="F18" i="34"/>
  <c r="A18" i="34"/>
  <c r="F17" i="34"/>
  <c r="A17" i="34"/>
  <c r="F16" i="34"/>
  <c r="A16" i="34"/>
  <c r="F15" i="34"/>
  <c r="F14" i="34"/>
  <c r="A14" i="34"/>
  <c r="F13" i="34"/>
  <c r="A13" i="34"/>
  <c r="F12" i="34"/>
  <c r="A12" i="34"/>
  <c r="F11" i="34"/>
  <c r="A11" i="34"/>
  <c r="F10" i="34"/>
  <c r="A10" i="34"/>
  <c r="F9" i="34"/>
  <c r="A9" i="34"/>
  <c r="F8" i="34"/>
  <c r="A8" i="34"/>
  <c r="F7" i="34"/>
  <c r="A7" i="34"/>
  <c r="F6" i="34"/>
  <c r="F55" i="34" s="1"/>
  <c r="A6" i="34"/>
  <c r="M18" i="35" l="1"/>
  <c r="L27" i="35"/>
  <c r="M27" i="35" s="1"/>
  <c r="M18" i="34"/>
  <c r="K27" i="34"/>
  <c r="K28" i="34" s="1"/>
  <c r="L20" i="34"/>
  <c r="M20" i="34" s="1"/>
  <c r="J27" i="34"/>
  <c r="L27" i="34" s="1"/>
  <c r="M27" i="34" s="1"/>
  <c r="F54" i="33"/>
  <c r="F53" i="33"/>
  <c r="F52" i="33"/>
  <c r="F51" i="33"/>
  <c r="F50" i="33"/>
  <c r="F49" i="33"/>
  <c r="F48" i="33"/>
  <c r="F47" i="33"/>
  <c r="F46" i="33"/>
  <c r="F45" i="33"/>
  <c r="F44" i="33"/>
  <c r="F43" i="33"/>
  <c r="F42" i="33"/>
  <c r="F41" i="33"/>
  <c r="F40" i="33"/>
  <c r="F39" i="33"/>
  <c r="A39" i="33"/>
  <c r="F38" i="33"/>
  <c r="A38" i="33"/>
  <c r="F37" i="33"/>
  <c r="A37" i="33"/>
  <c r="F36" i="33"/>
  <c r="A36" i="33"/>
  <c r="F35" i="33"/>
  <c r="A35" i="33"/>
  <c r="F34" i="33"/>
  <c r="A34" i="33"/>
  <c r="F33" i="33"/>
  <c r="A33" i="33"/>
  <c r="F32" i="33"/>
  <c r="A32" i="33"/>
  <c r="F31" i="33"/>
  <c r="A31" i="33"/>
  <c r="F30" i="33"/>
  <c r="A30" i="33"/>
  <c r="F29" i="33"/>
  <c r="A29" i="33"/>
  <c r="F28" i="33"/>
  <c r="A28" i="33"/>
  <c r="F27" i="33"/>
  <c r="A27" i="33"/>
  <c r="K26" i="33"/>
  <c r="J26" i="33"/>
  <c r="L26" i="33" s="1"/>
  <c r="M26" i="33" s="1"/>
  <c r="I26" i="33"/>
  <c r="F26" i="33"/>
  <c r="A26" i="33"/>
  <c r="K25" i="33"/>
  <c r="L25" i="33" s="1"/>
  <c r="M25" i="33" s="1"/>
  <c r="J25" i="33"/>
  <c r="I25" i="33"/>
  <c r="F25" i="33"/>
  <c r="A25" i="33"/>
  <c r="L24" i="33"/>
  <c r="M24" i="33" s="1"/>
  <c r="K24" i="33"/>
  <c r="J24" i="33"/>
  <c r="I24" i="33"/>
  <c r="F24" i="33"/>
  <c r="A24" i="33"/>
  <c r="K23" i="33"/>
  <c r="J23" i="33"/>
  <c r="L23" i="33" s="1"/>
  <c r="M23" i="33" s="1"/>
  <c r="I23" i="33"/>
  <c r="F23" i="33"/>
  <c r="A23" i="33"/>
  <c r="K22" i="33"/>
  <c r="L22" i="33" s="1"/>
  <c r="M22" i="33" s="1"/>
  <c r="J22" i="33"/>
  <c r="I22" i="33"/>
  <c r="F22" i="33"/>
  <c r="A22" i="33"/>
  <c r="K21" i="33"/>
  <c r="J21" i="33"/>
  <c r="L21" i="33" s="1"/>
  <c r="M21" i="33" s="1"/>
  <c r="I21" i="33"/>
  <c r="F21" i="33"/>
  <c r="A21" i="33"/>
  <c r="K20" i="33"/>
  <c r="J20" i="33"/>
  <c r="I20" i="33"/>
  <c r="F20" i="33"/>
  <c r="A20" i="33"/>
  <c r="K19" i="33"/>
  <c r="J19" i="33"/>
  <c r="I19" i="33"/>
  <c r="F19" i="33"/>
  <c r="A19" i="33"/>
  <c r="L18" i="33"/>
  <c r="K18" i="33"/>
  <c r="J18" i="33"/>
  <c r="I18" i="33"/>
  <c r="F18" i="33"/>
  <c r="A18" i="33"/>
  <c r="F17" i="33"/>
  <c r="A17" i="33"/>
  <c r="F16" i="33"/>
  <c r="A16" i="33"/>
  <c r="F15" i="33"/>
  <c r="F14" i="33"/>
  <c r="A14" i="33"/>
  <c r="F13" i="33"/>
  <c r="A13" i="33"/>
  <c r="F12" i="33"/>
  <c r="A12" i="33"/>
  <c r="F11" i="33"/>
  <c r="A11" i="33"/>
  <c r="F10" i="33"/>
  <c r="A10" i="33"/>
  <c r="F9" i="33"/>
  <c r="A9" i="33"/>
  <c r="F8" i="33"/>
  <c r="A8" i="33"/>
  <c r="F7" i="33"/>
  <c r="A7" i="33"/>
  <c r="F6" i="33"/>
  <c r="F55" i="33" s="1"/>
  <c r="A6" i="33"/>
  <c r="L28" i="35" l="1"/>
  <c r="M28" i="35" s="1"/>
  <c r="J28" i="34"/>
  <c r="L28" i="34"/>
  <c r="M28" i="34" s="1"/>
  <c r="J27" i="33"/>
  <c r="J28" i="33" s="1"/>
  <c r="M18" i="33"/>
  <c r="L19" i="33"/>
  <c r="M19" i="33" s="1"/>
  <c r="K27" i="33"/>
  <c r="K28" i="33" s="1"/>
  <c r="L20" i="33"/>
  <c r="M20" i="33" s="1"/>
  <c r="L27" i="33" l="1"/>
  <c r="M27" i="33" l="1"/>
  <c r="L28" i="33"/>
  <c r="M28" i="33" s="1"/>
  <c r="F53" i="32" l="1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A39" i="32"/>
  <c r="F38" i="32"/>
  <c r="A38" i="32"/>
  <c r="F37" i="32"/>
  <c r="A37" i="32"/>
  <c r="F36" i="32"/>
  <c r="A36" i="32"/>
  <c r="F35" i="32"/>
  <c r="A35" i="32"/>
  <c r="F34" i="32"/>
  <c r="A34" i="32"/>
  <c r="F33" i="32"/>
  <c r="A33" i="32"/>
  <c r="F32" i="32"/>
  <c r="A32" i="32"/>
  <c r="F31" i="32"/>
  <c r="A31" i="32"/>
  <c r="F30" i="32"/>
  <c r="A30" i="32"/>
  <c r="F29" i="32"/>
  <c r="A29" i="32"/>
  <c r="F28" i="32"/>
  <c r="A28" i="32"/>
  <c r="F27" i="32"/>
  <c r="A27" i="32"/>
  <c r="L26" i="32"/>
  <c r="M26" i="32" s="1"/>
  <c r="K26" i="32"/>
  <c r="J26" i="32"/>
  <c r="I26" i="32"/>
  <c r="F26" i="32"/>
  <c r="A26" i="32"/>
  <c r="K25" i="32"/>
  <c r="J25" i="32"/>
  <c r="L25" i="32" s="1"/>
  <c r="M25" i="32" s="1"/>
  <c r="I25" i="32"/>
  <c r="F25" i="32"/>
  <c r="A25" i="32"/>
  <c r="K24" i="32"/>
  <c r="J24" i="32"/>
  <c r="L24" i="32" s="1"/>
  <c r="M24" i="32" s="1"/>
  <c r="I24" i="32"/>
  <c r="F24" i="32"/>
  <c r="A24" i="32"/>
  <c r="L23" i="32"/>
  <c r="M23" i="32" s="1"/>
  <c r="K23" i="32"/>
  <c r="J23" i="32"/>
  <c r="I23" i="32"/>
  <c r="F23" i="32"/>
  <c r="A23" i="32"/>
  <c r="K22" i="32"/>
  <c r="J22" i="32"/>
  <c r="L22" i="32" s="1"/>
  <c r="M22" i="32" s="1"/>
  <c r="I22" i="32"/>
  <c r="F22" i="32"/>
  <c r="A22" i="32"/>
  <c r="K21" i="32"/>
  <c r="L21" i="32" s="1"/>
  <c r="M21" i="32" s="1"/>
  <c r="J21" i="32"/>
  <c r="I21" i="32"/>
  <c r="F21" i="32"/>
  <c r="A21" i="32"/>
  <c r="L20" i="32"/>
  <c r="M20" i="32" s="1"/>
  <c r="K20" i="32"/>
  <c r="J20" i="32"/>
  <c r="I20" i="32"/>
  <c r="F20" i="32"/>
  <c r="A20" i="32"/>
  <c r="K19" i="32"/>
  <c r="J19" i="32"/>
  <c r="L19" i="32" s="1"/>
  <c r="M19" i="32" s="1"/>
  <c r="I19" i="32"/>
  <c r="F19" i="32"/>
  <c r="A19" i="32"/>
  <c r="K18" i="32"/>
  <c r="J18" i="32"/>
  <c r="I18" i="32"/>
  <c r="F18" i="32"/>
  <c r="A18" i="32"/>
  <c r="F17" i="32"/>
  <c r="A17" i="32"/>
  <c r="F16" i="32"/>
  <c r="A16" i="32"/>
  <c r="F15" i="32"/>
  <c r="F14" i="32"/>
  <c r="A14" i="32"/>
  <c r="F13" i="32"/>
  <c r="A13" i="32"/>
  <c r="F12" i="32"/>
  <c r="A12" i="32"/>
  <c r="F11" i="32"/>
  <c r="A11" i="32"/>
  <c r="F10" i="32"/>
  <c r="A10" i="32"/>
  <c r="F9" i="32"/>
  <c r="A9" i="32"/>
  <c r="F8" i="32"/>
  <c r="A8" i="32"/>
  <c r="F7" i="32"/>
  <c r="A7" i="32"/>
  <c r="F6" i="32"/>
  <c r="F54" i="32" s="1"/>
  <c r="A6" i="32"/>
  <c r="L18" i="32" l="1"/>
  <c r="J27" i="32"/>
  <c r="K27" i="32"/>
  <c r="K28" i="32" s="1"/>
  <c r="L27" i="32" l="1"/>
  <c r="M27" i="32" s="1"/>
  <c r="L28" i="32"/>
  <c r="M28" i="32" s="1"/>
  <c r="M18" i="32"/>
  <c r="J28" i="32"/>
  <c r="F54" i="29" l="1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A39" i="29"/>
  <c r="F38" i="29"/>
  <c r="A38" i="29"/>
  <c r="F37" i="29"/>
  <c r="A37" i="29"/>
  <c r="F36" i="29"/>
  <c r="A36" i="29"/>
  <c r="F35" i="29"/>
  <c r="A35" i="29"/>
  <c r="F34" i="29"/>
  <c r="A34" i="29"/>
  <c r="F33" i="29"/>
  <c r="A33" i="29"/>
  <c r="F32" i="29"/>
  <c r="A32" i="29"/>
  <c r="F31" i="29"/>
  <c r="A31" i="29"/>
  <c r="F30" i="29"/>
  <c r="A30" i="29"/>
  <c r="F29" i="29"/>
  <c r="A29" i="29"/>
  <c r="F28" i="29"/>
  <c r="A28" i="29"/>
  <c r="F27" i="29"/>
  <c r="A27" i="29"/>
  <c r="K26" i="29"/>
  <c r="J26" i="29"/>
  <c r="L26" i="29" s="1"/>
  <c r="M26" i="29" s="1"/>
  <c r="I26" i="29"/>
  <c r="F26" i="29"/>
  <c r="A26" i="29"/>
  <c r="K25" i="29"/>
  <c r="J25" i="29"/>
  <c r="L25" i="29" s="1"/>
  <c r="M25" i="29" s="1"/>
  <c r="I25" i="29"/>
  <c r="F25" i="29"/>
  <c r="A25" i="29"/>
  <c r="L24" i="29"/>
  <c r="M24" i="29" s="1"/>
  <c r="K24" i="29"/>
  <c r="J24" i="29"/>
  <c r="I24" i="29"/>
  <c r="F24" i="29"/>
  <c r="A24" i="29"/>
  <c r="K23" i="29"/>
  <c r="J23" i="29"/>
  <c r="L23" i="29" s="1"/>
  <c r="M23" i="29" s="1"/>
  <c r="I23" i="29"/>
  <c r="F23" i="29"/>
  <c r="A23" i="29"/>
  <c r="K22" i="29"/>
  <c r="J22" i="29"/>
  <c r="L22" i="29" s="1"/>
  <c r="M22" i="29" s="1"/>
  <c r="I22" i="29"/>
  <c r="F22" i="29"/>
  <c r="A22" i="29"/>
  <c r="K21" i="29"/>
  <c r="L21" i="29" s="1"/>
  <c r="M21" i="29" s="1"/>
  <c r="J21" i="29"/>
  <c r="I21" i="29"/>
  <c r="F21" i="29"/>
  <c r="A21" i="29"/>
  <c r="K20" i="29"/>
  <c r="J20" i="29"/>
  <c r="J27" i="29" s="1"/>
  <c r="I20" i="29"/>
  <c r="F20" i="29"/>
  <c r="A20" i="29"/>
  <c r="K19" i="29"/>
  <c r="J19" i="29"/>
  <c r="L19" i="29" s="1"/>
  <c r="M19" i="29" s="1"/>
  <c r="I19" i="29"/>
  <c r="F19" i="29"/>
  <c r="A19" i="29"/>
  <c r="L18" i="29"/>
  <c r="K18" i="29"/>
  <c r="J18" i="29"/>
  <c r="I18" i="29"/>
  <c r="F18" i="29"/>
  <c r="A18" i="29"/>
  <c r="F17" i="29"/>
  <c r="A17" i="29"/>
  <c r="F16" i="29"/>
  <c r="A16" i="29"/>
  <c r="F15" i="29"/>
  <c r="F14" i="29"/>
  <c r="A14" i="29"/>
  <c r="F13" i="29"/>
  <c r="A13" i="29"/>
  <c r="F12" i="29"/>
  <c r="A12" i="29"/>
  <c r="F11" i="29"/>
  <c r="A11" i="29"/>
  <c r="F10" i="29"/>
  <c r="A10" i="29"/>
  <c r="F9" i="29"/>
  <c r="A9" i="29"/>
  <c r="F8" i="29"/>
  <c r="A8" i="29"/>
  <c r="F7" i="29"/>
  <c r="A7" i="29"/>
  <c r="F6" i="29"/>
  <c r="F55" i="29" s="1"/>
  <c r="A6" i="29"/>
  <c r="J28" i="29" l="1"/>
  <c r="M18" i="29"/>
  <c r="K27" i="29"/>
  <c r="L27" i="29" s="1"/>
  <c r="M27" i="29" s="1"/>
  <c r="L20" i="29"/>
  <c r="M20" i="29" s="1"/>
  <c r="K28" i="29" l="1"/>
  <c r="L28" i="29"/>
  <c r="M28" i="29" s="1"/>
</calcChain>
</file>

<file path=xl/sharedStrings.xml><?xml version="1.0" encoding="utf-8"?>
<sst xmlns="http://schemas.openxmlformats.org/spreadsheetml/2006/main" count="835" uniqueCount="108">
  <si>
    <t>フィリピン</t>
  </si>
  <si>
    <t>インドネシア</t>
  </si>
  <si>
    <t>パキスタン</t>
  </si>
  <si>
    <t>ペルー</t>
  </si>
  <si>
    <t>インド</t>
  </si>
  <si>
    <t>ブラジル</t>
  </si>
  <si>
    <t>カナダ</t>
  </si>
  <si>
    <t>ドイツ</t>
  </si>
  <si>
    <t>タイ</t>
  </si>
  <si>
    <t>マレーシア</t>
  </si>
  <si>
    <t>ニュージーランド</t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</si>
  <si>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19"/>
  </si>
  <si>
    <t>内　　　　訳</t>
    <rPh sb="0" eb="1">
      <t>ウチ</t>
    </rPh>
    <rPh sb="5" eb="6">
      <t>ヤク</t>
    </rPh>
    <phoneticPr fontId="19"/>
  </si>
  <si>
    <t>国籍別</t>
    <rPh sb="0" eb="2">
      <t>コクセキ</t>
    </rPh>
    <rPh sb="2" eb="3">
      <t>ベツ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</si>
  <si>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</si>
  <si>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</si>
  <si>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</si>
  <si>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19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</si>
  <si>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19"/>
  </si>
  <si>
    <t>　　端数処理（四捨五入）しているため、必ずしも</t>
    <rPh sb="2" eb="4">
      <t>ハスウ</t>
    </rPh>
    <rPh sb="4" eb="6">
      <t>ショリ</t>
    </rPh>
    <phoneticPr fontId="19"/>
  </si>
  <si>
    <t>韓国</t>
  </si>
  <si>
    <t>中国</t>
  </si>
  <si>
    <t>ベトナム</t>
  </si>
  <si>
    <t>台湾</t>
  </si>
  <si>
    <t>朝鮮</t>
  </si>
  <si>
    <t>ネパール</t>
  </si>
  <si>
    <t>アフガニスタン</t>
  </si>
  <si>
    <t>その他</t>
    <rPh sb="2" eb="3">
      <t>タ</t>
    </rPh>
    <phoneticPr fontId="21"/>
  </si>
  <si>
    <t>ミャンマー</t>
  </si>
  <si>
    <t>米国</t>
  </si>
  <si>
    <t>スリランカ</t>
  </si>
  <si>
    <t>英国</t>
  </si>
  <si>
    <t>オーストラリア</t>
  </si>
  <si>
    <t>セネガル</t>
  </si>
  <si>
    <t>イタリア</t>
  </si>
  <si>
    <t>カンボジア</t>
  </si>
  <si>
    <t>ナイジェリア</t>
  </si>
  <si>
    <t>アイルランド</t>
  </si>
  <si>
    <t>モンゴル</t>
  </si>
  <si>
    <t>バングラデシュ</t>
  </si>
  <si>
    <t>カメルーン</t>
  </si>
  <si>
    <t>ウガンダ</t>
  </si>
  <si>
    <t>ロシア</t>
  </si>
  <si>
    <t>シリア</t>
  </si>
  <si>
    <t>ノルウェー</t>
  </si>
  <si>
    <t>ギニア</t>
  </si>
  <si>
    <t>コロンビア</t>
  </si>
  <si>
    <t>ブルキナファソ</t>
  </si>
  <si>
    <t>スーダン</t>
  </si>
  <si>
    <t>総計</t>
  </si>
  <si>
    <t>コンゴ民主共和国</t>
  </si>
  <si>
    <t>タンザニア</t>
  </si>
  <si>
    <t>リベリア</t>
  </si>
  <si>
    <t>ケニア</t>
  </si>
  <si>
    <t>ブルンジ</t>
  </si>
  <si>
    <t>ジャマイカ</t>
  </si>
  <si>
    <t>ハイチ</t>
  </si>
  <si>
    <t>トルコ</t>
  </si>
  <si>
    <t>パラグアイ</t>
  </si>
  <si>
    <t>（令和6年3月31日現在）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</si>
  <si>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RANK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</si>
  <si>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</si>
  <si>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</si>
  <si>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　　100.0ではない。</t>
    <phoneticPr fontId="19"/>
  </si>
  <si>
    <t>（令和6年4月30日現在）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</si>
  <si>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国籍不明</t>
    <rPh sb="0" eb="2">
      <t>コクセキ</t>
    </rPh>
    <rPh sb="2" eb="4">
      <t>フメイ</t>
    </rPh>
    <phoneticPr fontId="19"/>
  </si>
  <si>
    <t>RANK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</si>
  <si>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</si>
  <si>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</si>
  <si>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</si>
  <si>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（令和6年5月31日現在）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</si>
  <si>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</si>
  <si>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国籍不明</t>
  </si>
  <si>
    <t>デンマーク</t>
  </si>
  <si>
    <t>（令和6年6月30日現在）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</si>
  <si>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</si>
  <si>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</si>
  <si>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　　100.0ではない。</t>
    <phoneticPr fontId="19"/>
  </si>
  <si>
    <t>（令和6年7月31日現在）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</si>
  <si>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RANK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</si>
  <si>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</si>
  <si>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</si>
  <si>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　　100.0ではない。</t>
    <phoneticPr fontId="19"/>
  </si>
  <si>
    <t>（令和6年8月31日現在）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</si>
  <si>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</si>
  <si>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</si>
  <si>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トリニダード・トバゴ</t>
  </si>
  <si>
    <t>（令和6年9月30日現在）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</si>
  <si>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</si>
  <si>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</si>
  <si>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</si>
  <si>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</si>
  <si>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　　100.0ではない。</t>
    <phoneticPr fontId="19"/>
  </si>
  <si>
    <t>（令和6年10月31日現在）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</si>
  <si>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（令和6年11月30日現在）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</si>
  <si>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RANK</t>
    <phoneticPr fontId="19"/>
  </si>
  <si>
    <t>％</t>
    <phoneticPr fontId="19"/>
  </si>
  <si>
    <t>％</t>
    <phoneticPr fontId="19"/>
  </si>
  <si>
    <t>国勢不明</t>
  </si>
  <si>
    <t>　　100.0ではない。</t>
    <phoneticPr fontId="19"/>
  </si>
  <si>
    <t>（令和6年12月31日現在）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</si>
  <si>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RANK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</si>
  <si>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</si>
  <si>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（令和7年1月31日現在）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</si>
  <si>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％</t>
    <phoneticPr fontId="19"/>
  </si>
  <si>
    <t>（令和7年2月28日現在）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</si>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</sst>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9" fontId="24" fillId="0" borderId="0" xfId="28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distributed" vertical="center"/>
    </xf>
    <xf numFmtId="9" fontId="24" fillId="24" borderId="10" xfId="28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horizontal="right" vertical="center"/>
    </xf>
    <xf numFmtId="176" fontId="27" fillId="0" borderId="0" xfId="34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26" fillId="0" borderId="0" xfId="0" applyFont="1" applyFill="1" applyBorder="1" applyAlignment="1">
      <alignment vertical="center" shrinkToFit="1"/>
    </xf>
    <xf numFmtId="0" fontId="27" fillId="0" borderId="0" xfId="0" applyFont="1" applyFill="1" applyBorder="1">
      <alignment vertical="center"/>
    </xf>
    <xf numFmtId="9" fontId="6" fillId="0" borderId="0" xfId="28" applyFont="1">
      <alignment vertical="center"/>
    </xf>
    <xf numFmtId="0" fontId="0" fillId="0" borderId="0" xfId="0" applyFill="1" applyBorder="1">
      <alignment vertical="center"/>
    </xf>
    <xf numFmtId="176" fontId="27" fillId="0" borderId="0" xfId="0" applyNumberFormat="1" applyFont="1" applyFill="1" applyBorder="1">
      <alignment vertical="center"/>
    </xf>
    <xf numFmtId="0" fontId="27" fillId="0" borderId="0" xfId="0" applyFont="1">
      <alignment vertical="center"/>
    </xf>
    <xf numFmtId="176" fontId="27" fillId="0" borderId="0" xfId="0" applyNumberFormat="1" applyFo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0" xfId="0" applyFont="1" applyBorder="1">
      <alignment vertical="center"/>
    </xf>
    <xf numFmtId="176" fontId="27" fillId="0" borderId="0" xfId="34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 shrinkToFit="1"/>
    </xf>
    <xf numFmtId="176" fontId="27" fillId="0" borderId="0" xfId="34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7" fillId="0" borderId="13" xfId="0" applyFont="1" applyFill="1" applyBorder="1" applyAlignment="1">
      <alignment horizontal="right" vertical="center"/>
    </xf>
    <xf numFmtId="0" fontId="26" fillId="0" borderId="13" xfId="0" applyFont="1" applyBorder="1" applyAlignment="1">
      <alignment vertical="center" shrinkToFit="1"/>
    </xf>
    <xf numFmtId="0" fontId="27" fillId="0" borderId="13" xfId="0" applyFont="1" applyBorder="1">
      <alignment vertical="center"/>
    </xf>
    <xf numFmtId="0" fontId="24" fillId="25" borderId="14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distributed" vertical="center"/>
    </xf>
    <xf numFmtId="9" fontId="24" fillId="25" borderId="14" xfId="28" applyFont="1" applyFill="1" applyBorder="1" applyAlignment="1">
      <alignment horizontal="center" vertical="center"/>
    </xf>
    <xf numFmtId="176" fontId="27" fillId="0" borderId="14" xfId="34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 shrinkToFit="1"/>
    </xf>
    <xf numFmtId="0" fontId="24" fillId="24" borderId="0" xfId="0" applyFont="1" applyFill="1" applyBorder="1" applyAlignment="1">
      <alignment horizontal="center" vertical="center"/>
    </xf>
    <xf numFmtId="9" fontId="24" fillId="25" borderId="0" xfId="28" applyFont="1" applyFill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6" fillId="0" borderId="0" xfId="28" applyNumberFormat="1" applyFont="1">
      <alignment vertical="center"/>
    </xf>
    <xf numFmtId="38" fontId="27" fillId="0" borderId="0" xfId="34" applyNumberFormat="1" applyFont="1" applyBorder="1" applyAlignment="1">
      <alignment horizontal="right" vertical="center"/>
    </xf>
    <xf numFmtId="9" fontId="0" fillId="0" borderId="14" xfId="28" applyFont="1" applyBorder="1">
      <alignment vertical="center"/>
    </xf>
    <xf numFmtId="0" fontId="6" fillId="0" borderId="14" xfId="28" applyNumberFormat="1" applyFont="1" applyBorder="1">
      <alignment vertical="center"/>
    </xf>
    <xf numFmtId="0" fontId="6" fillId="0" borderId="0" xfId="28" applyNumberFormat="1" applyFont="1" applyBorder="1">
      <alignment vertical="center"/>
    </xf>
    <xf numFmtId="176" fontId="27" fillId="0" borderId="15" xfId="34" applyNumberFormat="1" applyFont="1" applyBorder="1" applyAlignment="1">
      <alignment horizontal="right" vertical="center"/>
    </xf>
    <xf numFmtId="0" fontId="27" fillId="0" borderId="16" xfId="0" applyFont="1" applyBorder="1">
      <alignment vertical="center"/>
    </xf>
    <xf numFmtId="176" fontId="27" fillId="0" borderId="16" xfId="34" applyNumberFormat="1" applyFont="1" applyBorder="1" applyAlignment="1">
      <alignment horizontal="right" vertical="center"/>
    </xf>
    <xf numFmtId="0" fontId="0" fillId="0" borderId="20" xfId="0" applyNumberFormat="1" applyBorder="1" applyAlignment="1"/>
    <xf numFmtId="0" fontId="0" fillId="0" borderId="0" xfId="0" applyNumberFormat="1" applyAlignment="1"/>
    <xf numFmtId="0" fontId="0" fillId="0" borderId="21" xfId="0" applyNumberFormat="1" applyBorder="1" applyAlignment="1"/>
    <xf numFmtId="0" fontId="0" fillId="0" borderId="21" xfId="0" applyBorder="1" applyAlignment="1"/>
    <xf numFmtId="0" fontId="0" fillId="0" borderId="22" xfId="0" applyNumberFormat="1" applyBorder="1" applyAlignment="1"/>
    <xf numFmtId="0" fontId="0" fillId="0" borderId="23" xfId="0" applyNumberFormat="1" applyBorder="1" applyAlignment="1"/>
    <xf numFmtId="0" fontId="0" fillId="0" borderId="24" xfId="0" applyNumberFormat="1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5" xfId="0" applyNumberFormat="1" applyBorder="1" applyAlignment="1"/>
    <xf numFmtId="0" fontId="0" fillId="0" borderId="26" xfId="0" applyNumberFormat="1" applyBorder="1" applyAlignment="1"/>
    <xf numFmtId="0" fontId="0" fillId="0" borderId="27" xfId="0" applyNumberFormat="1" applyBorder="1" applyAlignment="1"/>
    <xf numFmtId="0" fontId="0" fillId="0" borderId="0" xfId="0" applyNumberFormat="1" applyBorder="1" applyAlignment="1"/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right" vertical="center" shrinkToFit="1"/>
    </xf>
    <xf numFmtId="0" fontId="0" fillId="0" borderId="19" xfId="0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24" fillId="24" borderId="17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002-4716-A9F1-C169BEFC54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002-4716-A9F1-C169BEFC54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002-4716-A9F1-C169BEFC54C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002-4716-A9F1-C169BEFC54C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002-4716-A9F1-C169BEFC54C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002-4716-A9F1-C169BEFC54C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002-4716-A9F1-C169BEFC54C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002-4716-A9F1-C169BEFC54C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002-4716-A9F1-C169BEFC54CE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002-4716-A9F1-C169BEFC54CE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02-4716-A9F1-C169BEFC54CE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02-4716-A9F1-C169BEFC54CE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02-4716-A9F1-C169BEFC54CE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02-4716-A9F1-C169BEFC54CE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02-4716-A9F1-C169BEFC54CE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02-4716-A9F1-C169BEFC54CE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02-4716-A9F1-C169BEFC54CE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C002-4716-A9F1-C169BEFC54CE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02-4716-A9F1-C169BEFC54CE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002-4716-A9F1-C169BEFC54CE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002-4716-A9F1-C169BEFC54CE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002-4716-A9F1-C169BEFC54CE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'4月'!$I$18:$I$27</c:f>
              <c:strCache>
                <c:ptCount val="10"/>
                <c:pt idx="0">
                  <c:v>ミャンマー</c:v>
                </c:pt>
                <c:pt idx="1">
                  <c:v>インドネシア</c:v>
                </c:pt>
                <c:pt idx="2">
                  <c:v>ベトナム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'4月'!$M$18:$M$27</c:f>
              <c:numCache>
                <c:formatCode>#,##0.0;[Red]\-#,##0.0</c:formatCode>
                <c:ptCount val="10"/>
                <c:pt idx="0">
                  <c:v>30.3</c:v>
                </c:pt>
                <c:pt idx="1">
                  <c:v>21.099999999999998</c:v>
                </c:pt>
                <c:pt idx="2">
                  <c:v>20.599999999999998</c:v>
                </c:pt>
                <c:pt idx="3">
                  <c:v>6.6000000000000005</c:v>
                </c:pt>
                <c:pt idx="4">
                  <c:v>6.5</c:v>
                </c:pt>
                <c:pt idx="5">
                  <c:v>3.3000000000000003</c:v>
                </c:pt>
                <c:pt idx="6">
                  <c:v>2.2999999999999998</c:v>
                </c:pt>
                <c:pt idx="7">
                  <c:v>0.89999999999999991</c:v>
                </c:pt>
                <c:pt idx="8">
                  <c:v>0.8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002-4716-A9F1-C169BEFC5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FF5-47B0-BCC2-12CE2448479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FF5-47B0-BCC2-12CE2448479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FF5-47B0-BCC2-12CE2448479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FF5-47B0-BCC2-12CE2448479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FF5-47B0-BCC2-12CE2448479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FF5-47B0-BCC2-12CE2448479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FF5-47B0-BCC2-12CE2448479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FF5-47B0-BCC2-12CE2448479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FF5-47B0-BCC2-12CE2448479B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FF5-47B0-BCC2-12CE2448479B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5-47B0-BCC2-12CE2448479B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5-47B0-BCC2-12CE2448479B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5-47B0-BCC2-12CE2448479B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5-47B0-BCC2-12CE2448479B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5-47B0-BCC2-12CE2448479B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F5-47B0-BCC2-12CE2448479B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F5-47B0-BCC2-12CE2448479B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EFF5-47B0-BCC2-12CE2448479B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F5-47B0-BCC2-12CE2448479B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F5-47B0-BCC2-12CE2448479B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F5-47B0-BCC2-12CE2448479B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F5-47B0-BCC2-12CE2448479B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'1月'!$M$18:$M$27</c:f>
              <c:numCache>
                <c:formatCode>#,##0.0;[Red]\-#,##0.0</c:formatCode>
                <c:ptCount val="10"/>
                <c:pt idx="0">
                  <c:v>33.1</c:v>
                </c:pt>
                <c:pt idx="1">
                  <c:v>20.200000000000003</c:v>
                </c:pt>
                <c:pt idx="2">
                  <c:v>20.100000000000001</c:v>
                </c:pt>
                <c:pt idx="3">
                  <c:v>6.2</c:v>
                </c:pt>
                <c:pt idx="4">
                  <c:v>6.2</c:v>
                </c:pt>
                <c:pt idx="5">
                  <c:v>3.2</c:v>
                </c:pt>
                <c:pt idx="6">
                  <c:v>2.1</c:v>
                </c:pt>
                <c:pt idx="7">
                  <c:v>0.8</c:v>
                </c:pt>
                <c:pt idx="8">
                  <c:v>0.70000000000000007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FF5-47B0-BCC2-12CE24484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59D-4BA4-B958-23752F7F49B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59D-4BA4-B958-23752F7F49B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59D-4BA4-B958-23752F7F49B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59D-4BA4-B958-23752F7F49B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59D-4BA4-B958-23752F7F49B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59D-4BA4-B958-23752F7F49B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59D-4BA4-B958-23752F7F49B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59D-4BA4-B958-23752F7F49B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59D-4BA4-B958-23752F7F49B6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59D-4BA4-B958-23752F7F49B6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9D-4BA4-B958-23752F7F49B6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9D-4BA4-B958-23752F7F49B6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9D-4BA4-B958-23752F7F49B6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9D-4BA4-B958-23752F7F49B6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9D-4BA4-B958-23752F7F49B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59D-4BA4-B958-23752F7F49B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59D-4BA4-B958-23752F7F49B6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E59D-4BA4-B958-23752F7F49B6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59D-4BA4-B958-23752F7F49B6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59D-4BA4-B958-23752F7F49B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9D-4BA4-B958-23752F7F49B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9D-4BA4-B958-23752F7F49B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'2月'!$I$18:$I$27</c:f>
              <c:strCache>
                <c:ptCount val="10"/>
                <c:pt idx="0">
                  <c:v>ミャンマー</c:v>
                </c:pt>
                <c:pt idx="1">
                  <c:v>インドネシア</c:v>
                </c:pt>
                <c:pt idx="2">
                  <c:v>ベトナム</c:v>
                </c:pt>
                <c:pt idx="3">
                  <c:v>フィリピン</c:v>
                </c:pt>
                <c:pt idx="4">
                  <c:v>韓国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モンゴル</c:v>
                </c:pt>
                <c:pt idx="9">
                  <c:v>その他</c:v>
                </c:pt>
              </c:strCache>
            </c:strRef>
          </c:cat>
          <c:val>
            <c:numRef>
              <c:f>'2月'!$M$18:$M$27</c:f>
              <c:numCache>
                <c:formatCode>#,##0.0;[Red]\-#,##0.0</c:formatCode>
                <c:ptCount val="10"/>
                <c:pt idx="0">
                  <c:v>34.699999999999996</c:v>
                </c:pt>
                <c:pt idx="1">
                  <c:v>19.7</c:v>
                </c:pt>
                <c:pt idx="2">
                  <c:v>19.5</c:v>
                </c:pt>
                <c:pt idx="3">
                  <c:v>6.4</c:v>
                </c:pt>
                <c:pt idx="4">
                  <c:v>6.1</c:v>
                </c:pt>
                <c:pt idx="5">
                  <c:v>3.1</c:v>
                </c:pt>
                <c:pt idx="6">
                  <c:v>2.1</c:v>
                </c:pt>
                <c:pt idx="7">
                  <c:v>0.8</c:v>
                </c:pt>
                <c:pt idx="8">
                  <c:v>0.70000000000000007</c:v>
                </c:pt>
                <c:pt idx="9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9D-4BA4-B958-23752F7F4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419-43CA-B21A-164EB11DC27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419-43CA-B21A-164EB11DC27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419-43CA-B21A-164EB11DC27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419-43CA-B21A-164EB11DC27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419-43CA-B21A-164EB11DC27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419-43CA-B21A-164EB11DC27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419-43CA-B21A-164EB11DC27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419-43CA-B21A-164EB11DC27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419-43CA-B21A-164EB11DC27A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419-43CA-B21A-164EB11DC27A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19-43CA-B21A-164EB11DC27A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19-43CA-B21A-164EB11DC27A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19-43CA-B21A-164EB11DC27A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419-43CA-B21A-164EB11DC27A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419-43CA-B21A-164EB11DC27A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419-43CA-B21A-164EB11DC27A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419-43CA-B21A-164EB11DC27A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D419-43CA-B21A-164EB11DC27A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419-43CA-B21A-164EB11DC27A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419-43CA-B21A-164EB11DC27A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19-43CA-B21A-164EB11DC27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19-43CA-B21A-164EB11DC27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韓国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'3月'!$M$18:$M$27</c:f>
              <c:numCache>
                <c:formatCode>#,##0.0;[Red]\-#,##0.0</c:formatCode>
                <c:ptCount val="10"/>
                <c:pt idx="0">
                  <c:v>35.199999999999996</c:v>
                </c:pt>
                <c:pt idx="1">
                  <c:v>20.100000000000001</c:v>
                </c:pt>
                <c:pt idx="2">
                  <c:v>19</c:v>
                </c:pt>
                <c:pt idx="3">
                  <c:v>6.3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0.70000000000000007</c:v>
                </c:pt>
                <c:pt idx="9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419-43CA-B21A-164EB11DC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1B64-4FC4-8104-EA7F7B05BB2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1B64-4FC4-8104-EA7F7B05BB2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1B64-4FC4-8104-EA7F7B05BB2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1B64-4FC4-8104-EA7F7B05BB2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1B64-4FC4-8104-EA7F7B05BB2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1B64-4FC4-8104-EA7F7B05BB2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1B64-4FC4-8104-EA7F7B05BB2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1B64-4FC4-8104-EA7F7B05BB2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1B64-4FC4-8104-EA7F7B05BB23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B64-4FC4-8104-EA7F7B05BB23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64-4FC4-8104-EA7F7B05BB23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64-4FC4-8104-EA7F7B05BB23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64-4FC4-8104-EA7F7B05BB23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64-4FC4-8104-EA7F7B05BB23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64-4FC4-8104-EA7F7B05BB23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64-4FC4-8104-EA7F7B05BB23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64-4FC4-8104-EA7F7B05BB23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1B64-4FC4-8104-EA7F7B05BB23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64-4FC4-8104-EA7F7B05BB23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64-4FC4-8104-EA7F7B05BB23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64-4FC4-8104-EA7F7B05BB23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64-4FC4-8104-EA7F7B05BB23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'5月'!$I$18:$I$27</c:f>
              <c:strCache>
                <c:ptCount val="10"/>
                <c:pt idx="0">
                  <c:v>ミャンマー</c:v>
                </c:pt>
                <c:pt idx="1">
                  <c:v>インドネシア</c:v>
                </c:pt>
                <c:pt idx="2">
                  <c:v>ベトナム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'5月'!$M$18:$M$27</c:f>
              <c:numCache>
                <c:formatCode>#,##0.0;[Red]\-#,##0.0</c:formatCode>
                <c:ptCount val="10"/>
                <c:pt idx="0">
                  <c:v>29.299999999999997</c:v>
                </c:pt>
                <c:pt idx="1">
                  <c:v>21.5</c:v>
                </c:pt>
                <c:pt idx="2">
                  <c:v>20.9</c:v>
                </c:pt>
                <c:pt idx="3">
                  <c:v>6.7</c:v>
                </c:pt>
                <c:pt idx="4">
                  <c:v>6.3</c:v>
                </c:pt>
                <c:pt idx="5">
                  <c:v>3.5000000000000004</c:v>
                </c:pt>
                <c:pt idx="6">
                  <c:v>2.2999999999999998</c:v>
                </c:pt>
                <c:pt idx="7">
                  <c:v>0.89999999999999991</c:v>
                </c:pt>
                <c:pt idx="8">
                  <c:v>0.8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B64-4FC4-8104-EA7F7B05B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BDD-4D4E-B475-40B4F8BE0E7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BDD-4D4E-B475-40B4F8BE0E7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BDD-4D4E-B475-40B4F8BE0E7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BDD-4D4E-B475-40B4F8BE0E7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BDD-4D4E-B475-40B4F8BE0E7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BDD-4D4E-B475-40B4F8BE0E7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BDD-4D4E-B475-40B4F8BE0E7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BDD-4D4E-B475-40B4F8BE0E7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BDD-4D4E-B475-40B4F8BE0E79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BDD-4D4E-B475-40B4F8BE0E79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DD-4D4E-B475-40B4F8BE0E79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DD-4D4E-B475-40B4F8BE0E79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DD-4D4E-B475-40B4F8BE0E79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DD-4D4E-B475-40B4F8BE0E79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DD-4D4E-B475-40B4F8BE0E79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DD-4D4E-B475-40B4F8BE0E79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DD-4D4E-B475-40B4F8BE0E79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FBDD-4D4E-B475-40B4F8BE0E79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DD-4D4E-B475-40B4F8BE0E79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DD-4D4E-B475-40B4F8BE0E79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DD-4D4E-B475-40B4F8BE0E79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BDD-4D4E-B475-40B4F8BE0E79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'6月'!$M$18:$M$27</c:f>
              <c:numCache>
                <c:formatCode>#,##0.0;[Red]\-#,##0.0</c:formatCode>
                <c:ptCount val="10"/>
                <c:pt idx="0">
                  <c:v>29.299999999999997</c:v>
                </c:pt>
                <c:pt idx="1">
                  <c:v>21.4</c:v>
                </c:pt>
                <c:pt idx="2">
                  <c:v>21</c:v>
                </c:pt>
                <c:pt idx="3">
                  <c:v>6.7</c:v>
                </c:pt>
                <c:pt idx="4">
                  <c:v>6.6000000000000005</c:v>
                </c:pt>
                <c:pt idx="5">
                  <c:v>3.5000000000000004</c:v>
                </c:pt>
                <c:pt idx="6">
                  <c:v>2.2999999999999998</c:v>
                </c:pt>
                <c:pt idx="7">
                  <c:v>0.89999999999999991</c:v>
                </c:pt>
                <c:pt idx="8">
                  <c:v>0.8</c:v>
                </c:pt>
                <c:pt idx="9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BDD-4D4E-B475-40B4F8BE0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9BF-4651-998D-5274056E67E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9BF-4651-998D-5274056E67E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9BF-4651-998D-5274056E67E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9BF-4651-998D-5274056E67E8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9BF-4651-998D-5274056E67E8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9BF-4651-998D-5274056E67E8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9BF-4651-998D-5274056E67E8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9BF-4651-998D-5274056E67E8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9BF-4651-998D-5274056E67E8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9BF-4651-998D-5274056E67E8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BF-4651-998D-5274056E67E8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BF-4651-998D-5274056E67E8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BF-4651-998D-5274056E67E8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BF-4651-998D-5274056E67E8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BF-4651-998D-5274056E67E8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BF-4651-998D-5274056E67E8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BF-4651-998D-5274056E67E8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09BF-4651-998D-5274056E67E8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BF-4651-998D-5274056E67E8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BF-4651-998D-5274056E67E8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BF-4651-998D-5274056E67E8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BF-4651-998D-5274056E67E8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'7月'!$M$18:$M$27</c:f>
              <c:numCache>
                <c:formatCode>#,##0.0;[Red]\-#,##0.0</c:formatCode>
                <c:ptCount val="10"/>
                <c:pt idx="0">
                  <c:v>29.599999999999998</c:v>
                </c:pt>
                <c:pt idx="1">
                  <c:v>22</c:v>
                </c:pt>
                <c:pt idx="2">
                  <c:v>20.100000000000001</c:v>
                </c:pt>
                <c:pt idx="3">
                  <c:v>6.8000000000000007</c:v>
                </c:pt>
                <c:pt idx="4">
                  <c:v>6.3</c:v>
                </c:pt>
                <c:pt idx="5">
                  <c:v>3.5000000000000004</c:v>
                </c:pt>
                <c:pt idx="6">
                  <c:v>2.2999999999999998</c:v>
                </c:pt>
                <c:pt idx="7">
                  <c:v>0.89999999999999991</c:v>
                </c:pt>
                <c:pt idx="8">
                  <c:v>0.8</c:v>
                </c:pt>
                <c:pt idx="9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9BF-4651-998D-5274056E6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B5B-4F4B-B5C4-650BCFC6A96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B5B-4F4B-B5C4-650BCFC6A96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B5B-4F4B-B5C4-650BCFC6A967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B5B-4F4B-B5C4-650BCFC6A967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B5B-4F4B-B5C4-650BCFC6A967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B5B-4F4B-B5C4-650BCFC6A967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B5B-4F4B-B5C4-650BCFC6A967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B5B-4F4B-B5C4-650BCFC6A967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B5B-4F4B-B5C4-650BCFC6A967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B5B-4F4B-B5C4-650BCFC6A967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5B-4F4B-B5C4-650BCFC6A967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5B-4F4B-B5C4-650BCFC6A967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5B-4F4B-B5C4-650BCFC6A967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5B-4F4B-B5C4-650BCFC6A967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5B-4F4B-B5C4-650BCFC6A967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5B-4F4B-B5C4-650BCFC6A967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5B-4F4B-B5C4-650BCFC6A967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2B5B-4F4B-B5C4-650BCFC6A967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5B-4F4B-B5C4-650BCFC6A967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5B-4F4B-B5C4-650BCFC6A967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5B-4F4B-B5C4-650BCFC6A967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5B-4F4B-B5C4-650BCFC6A967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'8月'!$M$18:$M$27</c:f>
              <c:numCache>
                <c:formatCode>#,##0.0;[Red]\-#,##0.0</c:formatCode>
                <c:ptCount val="10"/>
                <c:pt idx="0">
                  <c:v>29.299999999999997</c:v>
                </c:pt>
                <c:pt idx="1">
                  <c:v>21.9</c:v>
                </c:pt>
                <c:pt idx="2">
                  <c:v>20.3</c:v>
                </c:pt>
                <c:pt idx="3">
                  <c:v>6.8000000000000007</c:v>
                </c:pt>
                <c:pt idx="4">
                  <c:v>6.7</c:v>
                </c:pt>
                <c:pt idx="5">
                  <c:v>3.5999999999999996</c:v>
                </c:pt>
                <c:pt idx="6">
                  <c:v>2.1999999999999997</c:v>
                </c:pt>
                <c:pt idx="7">
                  <c:v>0.89999999999999991</c:v>
                </c:pt>
                <c:pt idx="8">
                  <c:v>0.8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B5B-4F4B-B5C4-650BCFC6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B09-4F05-ADE8-A05906A09B3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B09-4F05-ADE8-A05906A09B3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B09-4F05-ADE8-A05906A09B3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B09-4F05-ADE8-A05906A09B3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B09-4F05-ADE8-A05906A09B3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B09-4F05-ADE8-A05906A09B3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B09-4F05-ADE8-A05906A09B34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B09-4F05-ADE8-A05906A09B34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B09-4F05-ADE8-A05906A09B34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B09-4F05-ADE8-A05906A09B34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09-4F05-ADE8-A05906A09B34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09-4F05-ADE8-A05906A09B34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09-4F05-ADE8-A05906A09B34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09-4F05-ADE8-A05906A09B34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09-4F05-ADE8-A05906A09B34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09-4F05-ADE8-A05906A09B34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09-4F05-ADE8-A05906A09B34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BB09-4F05-ADE8-A05906A09B34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09-4F05-ADE8-A05906A09B34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09-4F05-ADE8-A05906A09B34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09-4F05-ADE8-A05906A09B34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09-4F05-ADE8-A05906A09B34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'9月'!$M$18:$M$27</c:f>
              <c:numCache>
                <c:formatCode>#,##0.0;[Red]\-#,##0.0</c:formatCode>
                <c:ptCount val="10"/>
                <c:pt idx="0">
                  <c:v>29.299999999999997</c:v>
                </c:pt>
                <c:pt idx="1">
                  <c:v>21.8</c:v>
                </c:pt>
                <c:pt idx="2">
                  <c:v>20.399999999999999</c:v>
                </c:pt>
                <c:pt idx="3">
                  <c:v>6.8000000000000007</c:v>
                </c:pt>
                <c:pt idx="4">
                  <c:v>6.7</c:v>
                </c:pt>
                <c:pt idx="5">
                  <c:v>3.4000000000000004</c:v>
                </c:pt>
                <c:pt idx="6">
                  <c:v>2.2999999999999998</c:v>
                </c:pt>
                <c:pt idx="7">
                  <c:v>0.89999999999999991</c:v>
                </c:pt>
                <c:pt idx="8">
                  <c:v>0.8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B09-4F05-ADE8-A05906A0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ADCD-4E95-9C78-BEAC8D4F2CE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ADCD-4E95-9C78-BEAC8D4F2CE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ADCD-4E95-9C78-BEAC8D4F2CE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ADCD-4E95-9C78-BEAC8D4F2CE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ADCD-4E95-9C78-BEAC8D4F2CE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ADCD-4E95-9C78-BEAC8D4F2CE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ADCD-4E95-9C78-BEAC8D4F2CE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ADCD-4E95-9C78-BEAC8D4F2CE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ADCD-4E95-9C78-BEAC8D4F2CE3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DCD-4E95-9C78-BEAC8D4F2CE3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CD-4E95-9C78-BEAC8D4F2CE3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CD-4E95-9C78-BEAC8D4F2CE3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CD-4E95-9C78-BEAC8D4F2CE3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CD-4E95-9C78-BEAC8D4F2CE3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CD-4E95-9C78-BEAC8D4F2CE3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CD-4E95-9C78-BEAC8D4F2CE3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CD-4E95-9C78-BEAC8D4F2CE3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ADCD-4E95-9C78-BEAC8D4F2CE3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CD-4E95-9C78-BEAC8D4F2CE3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DCD-4E95-9C78-BEAC8D4F2CE3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DCD-4E95-9C78-BEAC8D4F2CE3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DCD-4E95-9C78-BEAC8D4F2CE3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韓国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'10月'!$M$18:$M$27</c:f>
              <c:numCache>
                <c:formatCode>#,##0.0;[Red]\-#,##0.0</c:formatCode>
                <c:ptCount val="10"/>
                <c:pt idx="0">
                  <c:v>29.599999999999998</c:v>
                </c:pt>
                <c:pt idx="1">
                  <c:v>21.5</c:v>
                </c:pt>
                <c:pt idx="2">
                  <c:v>21.2</c:v>
                </c:pt>
                <c:pt idx="3">
                  <c:v>6.6000000000000005</c:v>
                </c:pt>
                <c:pt idx="4">
                  <c:v>6.5</c:v>
                </c:pt>
                <c:pt idx="5">
                  <c:v>3.3000000000000003</c:v>
                </c:pt>
                <c:pt idx="6">
                  <c:v>2.1999999999999997</c:v>
                </c:pt>
                <c:pt idx="7">
                  <c:v>0.89999999999999991</c:v>
                </c:pt>
                <c:pt idx="8">
                  <c:v>0.8</c:v>
                </c:pt>
                <c:pt idx="9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DCD-4E95-9C78-BEAC8D4F2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6BB-40D2-A2B7-CA4471D0F3B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6BB-40D2-A2B7-CA4471D0F3B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6BB-40D2-A2B7-CA4471D0F3B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6BB-40D2-A2B7-CA4471D0F3B8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6BB-40D2-A2B7-CA4471D0F3B8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6BB-40D2-A2B7-CA4471D0F3B8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6BB-40D2-A2B7-CA4471D0F3B8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6BB-40D2-A2B7-CA4471D0F3B8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6BB-40D2-A2B7-CA4471D0F3B8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6BB-40D2-A2B7-CA4471D0F3B8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B-40D2-A2B7-CA4471D0F3B8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BB-40D2-A2B7-CA4471D0F3B8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BB-40D2-A2B7-CA4471D0F3B8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BB-40D2-A2B7-CA4471D0F3B8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BB-40D2-A2B7-CA4471D0F3B8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BB-40D2-A2B7-CA4471D0F3B8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BB-40D2-A2B7-CA4471D0F3B8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D6BB-40D2-A2B7-CA4471D0F3B8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BB-40D2-A2B7-CA4471D0F3B8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6BB-40D2-A2B7-CA4471D0F3B8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6BB-40D2-A2B7-CA4471D0F3B8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6BB-40D2-A2B7-CA4471D0F3B8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韓国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'11月'!$M$18:$M$27</c:f>
              <c:numCache>
                <c:formatCode>#,##0.0;[Red]\-#,##0.0</c:formatCode>
                <c:ptCount val="10"/>
                <c:pt idx="0">
                  <c:v>31.1</c:v>
                </c:pt>
                <c:pt idx="1">
                  <c:v>21.2</c:v>
                </c:pt>
                <c:pt idx="2">
                  <c:v>20.3</c:v>
                </c:pt>
                <c:pt idx="3">
                  <c:v>6.6000000000000005</c:v>
                </c:pt>
                <c:pt idx="4">
                  <c:v>6.5</c:v>
                </c:pt>
                <c:pt idx="5">
                  <c:v>3.3000000000000003</c:v>
                </c:pt>
                <c:pt idx="6">
                  <c:v>2.1999999999999997</c:v>
                </c:pt>
                <c:pt idx="7">
                  <c:v>0.89999999999999991</c:v>
                </c:pt>
                <c:pt idx="8">
                  <c:v>0.8</c:v>
                </c:pt>
                <c:pt idx="9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6BB-40D2-A2B7-CA4471D0F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14E-4D4E-9779-88516275D8C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14E-4D4E-9779-88516275D8C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14E-4D4E-9779-88516275D8C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14E-4D4E-9779-88516275D8C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14E-4D4E-9779-88516275D8C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14E-4D4E-9779-88516275D8C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14E-4D4E-9779-88516275D8C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14E-4D4E-9779-88516275D8C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14E-4D4E-9779-88516275D8C6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14E-4D4E-9779-88516275D8C6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E-4D4E-9779-88516275D8C6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4E-4D4E-9779-88516275D8C6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4E-4D4E-9779-88516275D8C6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4E-4D4E-9779-88516275D8C6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4E-4D4E-9779-88516275D8C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4E-4D4E-9779-88516275D8C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4E-4D4E-9779-88516275D8C6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014E-4D4E-9779-88516275D8C6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4E-4D4E-9779-88516275D8C6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4E-4D4E-9779-88516275D8C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4E-4D4E-9779-88516275D8C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4E-4D4E-9779-88516275D8C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韓国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'12月'!$M$18:$M$27</c:f>
              <c:numCache>
                <c:formatCode>#,##0.0;[Red]\-#,##0.0</c:formatCode>
                <c:ptCount val="10"/>
                <c:pt idx="0">
                  <c:v>32.4</c:v>
                </c:pt>
                <c:pt idx="1">
                  <c:v>20.599999999999998</c:v>
                </c:pt>
                <c:pt idx="2">
                  <c:v>19.8</c:v>
                </c:pt>
                <c:pt idx="3">
                  <c:v>6.4</c:v>
                </c:pt>
                <c:pt idx="4">
                  <c:v>6.3</c:v>
                </c:pt>
                <c:pt idx="5">
                  <c:v>3.3000000000000003</c:v>
                </c:pt>
                <c:pt idx="6">
                  <c:v>2.1999999999999997</c:v>
                </c:pt>
                <c:pt idx="7">
                  <c:v>0.89999999999999991</c:v>
                </c:pt>
                <c:pt idx="8">
                  <c:v>0.70000000000000007</c:v>
                </c:pt>
                <c:pt idx="9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14E-4D4E-9779-88516275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0;&#32207;&#21512;&#25919;&#31574;&#20418;/&#32113;&#35336;&#26989;&#21209;/&#9734;&#32113;&#35336;&#35519;&#26619;/01_&#32113;&#35336;&#38306;&#20418;/01_&#20154;&#21475;&#12289;&#19990;&#24111;&#25968;&#38306;&#20418;/foreigner&#65288;&#65320;&#65328;.&#12488;&#12524;&#12540;&#65289;/R6/070228foreig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8">
          <cell r="I18" t="str">
            <v>ミャンマー</v>
          </cell>
          <cell r="M18">
            <v>35.199999999999996</v>
          </cell>
        </row>
        <row r="19">
          <cell r="I19" t="str">
            <v>ベトナム</v>
          </cell>
          <cell r="M19">
            <v>20.100000000000001</v>
          </cell>
        </row>
        <row r="20">
          <cell r="I20" t="str">
            <v>インドネシア</v>
          </cell>
          <cell r="M20">
            <v>19</v>
          </cell>
        </row>
        <row r="21">
          <cell r="I21" t="str">
            <v>フィリピン</v>
          </cell>
          <cell r="M21">
            <v>6.3</v>
          </cell>
        </row>
        <row r="22">
          <cell r="I22" t="str">
            <v>韓国</v>
          </cell>
          <cell r="M22">
            <v>6</v>
          </cell>
        </row>
        <row r="23">
          <cell r="I23" t="str">
            <v>中国</v>
          </cell>
          <cell r="M23">
            <v>3</v>
          </cell>
        </row>
        <row r="24">
          <cell r="I24" t="str">
            <v>ネパール</v>
          </cell>
          <cell r="M24">
            <v>2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朝鮮</v>
          </cell>
          <cell r="M26">
            <v>0.70000000000000007</v>
          </cell>
        </row>
        <row r="27">
          <cell r="I27" t="str">
            <v>その他</v>
          </cell>
          <cell r="M27">
            <v>6.7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topLeftCell="B1" zoomScale="85" zoomScaleNormal="85" zoomScaleSheetLayoutView="85" workbookViewId="0">
      <selection activeCell="B39" sqref="B39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59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1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60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61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540</v>
      </c>
      <c r="D6" s="63">
        <v>202</v>
      </c>
      <c r="E6" s="62">
        <v>742</v>
      </c>
      <c r="F6" s="45">
        <f t="shared" ref="F6:F54" si="1">ROUND(E6/$E$55,3)*100</f>
        <v>30.3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1</v>
      </c>
      <c r="C7" s="60">
        <v>427</v>
      </c>
      <c r="D7" s="59">
        <v>89</v>
      </c>
      <c r="E7" s="58">
        <v>516</v>
      </c>
      <c r="F7" s="45">
        <f t="shared" si="1"/>
        <v>21.099999999999998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22</v>
      </c>
      <c r="C8" s="60">
        <v>309</v>
      </c>
      <c r="D8" s="59">
        <v>196</v>
      </c>
      <c r="E8" s="58">
        <v>505</v>
      </c>
      <c r="F8" s="45">
        <f t="shared" si="1"/>
        <v>20.599999999999998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20</v>
      </c>
      <c r="C9" s="60">
        <v>77</v>
      </c>
      <c r="D9" s="59">
        <v>85</v>
      </c>
      <c r="E9" s="58">
        <v>162</v>
      </c>
      <c r="F9" s="45">
        <f t="shared" si="1"/>
        <v>6.6000000000000005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0</v>
      </c>
      <c r="C10" s="60">
        <v>32</v>
      </c>
      <c r="D10" s="59">
        <v>128</v>
      </c>
      <c r="E10" s="58">
        <v>160</v>
      </c>
      <c r="F10" s="45">
        <f t="shared" si="1"/>
        <v>6.5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34</v>
      </c>
      <c r="D11" s="59">
        <v>48</v>
      </c>
      <c r="E11" s="58">
        <v>82</v>
      </c>
      <c r="F11" s="45">
        <f t="shared" si="1"/>
        <v>3.3000000000000003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37</v>
      </c>
      <c r="D12" s="59">
        <v>19</v>
      </c>
      <c r="E12" s="58">
        <v>56</v>
      </c>
      <c r="F12" s="45">
        <f t="shared" si="1"/>
        <v>2.2999999999999998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12</v>
      </c>
      <c r="D13" s="59">
        <v>10</v>
      </c>
      <c r="E13" s="58">
        <v>22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14</v>
      </c>
      <c r="D14" s="59">
        <v>6</v>
      </c>
      <c r="E14" s="58">
        <v>20</v>
      </c>
      <c r="F14" s="45">
        <f t="shared" si="1"/>
        <v>0.8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15</v>
      </c>
      <c r="D15" s="59">
        <v>1</v>
      </c>
      <c r="E15" s="58">
        <v>16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33</v>
      </c>
      <c r="C16" s="60">
        <v>13</v>
      </c>
      <c r="D16" s="59">
        <v>2</v>
      </c>
      <c r="E16" s="58">
        <v>15</v>
      </c>
      <c r="F16" s="45">
        <f t="shared" si="1"/>
        <v>0.6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3</v>
      </c>
      <c r="E17" s="58">
        <v>14</v>
      </c>
      <c r="F17" s="45">
        <f t="shared" si="1"/>
        <v>0.6</v>
      </c>
      <c r="G17" s="33"/>
      <c r="H17" s="52" t="s">
        <v>62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61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12</v>
      </c>
      <c r="B18" s="61" t="s">
        <v>5</v>
      </c>
      <c r="C18" s="60">
        <v>10</v>
      </c>
      <c r="D18" s="59">
        <v>4</v>
      </c>
      <c r="E18" s="58">
        <v>14</v>
      </c>
      <c r="F18" s="45">
        <f t="shared" si="1"/>
        <v>0.6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540</v>
      </c>
      <c r="K18" s="19">
        <f t="shared" si="3"/>
        <v>202</v>
      </c>
      <c r="L18" s="19">
        <f t="shared" ref="L18:L26" si="4">J18+K18</f>
        <v>742</v>
      </c>
      <c r="M18" s="55">
        <f>ROUND(L18/$E$55,3)*100</f>
        <v>30.3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30</v>
      </c>
      <c r="C19" s="60">
        <v>7</v>
      </c>
      <c r="D19" s="59">
        <v>2</v>
      </c>
      <c r="E19" s="58">
        <v>9</v>
      </c>
      <c r="F19" s="45">
        <f t="shared" si="1"/>
        <v>0.4</v>
      </c>
      <c r="G19" s="33"/>
      <c r="H19" s="53">
        <v>2</v>
      </c>
      <c r="I19" s="18" t="str">
        <f t="shared" si="3"/>
        <v>インドネシア</v>
      </c>
      <c r="J19" s="19">
        <f t="shared" si="3"/>
        <v>427</v>
      </c>
      <c r="K19" s="19">
        <f t="shared" si="3"/>
        <v>89</v>
      </c>
      <c r="L19" s="19">
        <f t="shared" si="4"/>
        <v>516</v>
      </c>
      <c r="M19" s="55">
        <f t="shared" ref="M19:M26" si="5">ROUND(L19/$E$55,3)*100</f>
        <v>21.099999999999998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14</v>
      </c>
      <c r="B20" s="61" t="s">
        <v>29</v>
      </c>
      <c r="C20" s="60">
        <v>5</v>
      </c>
      <c r="D20" s="59">
        <v>4</v>
      </c>
      <c r="E20" s="58">
        <v>9</v>
      </c>
      <c r="F20" s="45">
        <f t="shared" si="1"/>
        <v>0.4</v>
      </c>
      <c r="G20" s="33"/>
      <c r="H20" s="53">
        <v>3</v>
      </c>
      <c r="I20" s="18" t="str">
        <f t="shared" si="3"/>
        <v>ベトナム</v>
      </c>
      <c r="J20" s="19">
        <f t="shared" si="3"/>
        <v>309</v>
      </c>
      <c r="K20" s="19">
        <f t="shared" si="3"/>
        <v>196</v>
      </c>
      <c r="L20" s="19">
        <f>J20+K20</f>
        <v>505</v>
      </c>
      <c r="M20" s="55">
        <f t="shared" si="5"/>
        <v>20.599999999999998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16</v>
      </c>
      <c r="B21" s="61" t="s">
        <v>8</v>
      </c>
      <c r="C21" s="60">
        <v>4</v>
      </c>
      <c r="D21" s="59">
        <v>4</v>
      </c>
      <c r="E21" s="58">
        <v>8</v>
      </c>
      <c r="F21" s="45">
        <f t="shared" si="1"/>
        <v>0.3</v>
      </c>
      <c r="G21" s="33"/>
      <c r="H21" s="53">
        <v>4</v>
      </c>
      <c r="I21" s="18" t="str">
        <f t="shared" si="3"/>
        <v>韓国</v>
      </c>
      <c r="J21" s="19">
        <f t="shared" si="3"/>
        <v>77</v>
      </c>
      <c r="K21" s="19">
        <f t="shared" si="3"/>
        <v>85</v>
      </c>
      <c r="L21" s="19">
        <f t="shared" si="4"/>
        <v>162</v>
      </c>
      <c r="M21" s="55">
        <f t="shared" si="5"/>
        <v>6.6000000000000005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16</v>
      </c>
      <c r="B22" s="61" t="s">
        <v>39</v>
      </c>
      <c r="C22" s="60">
        <v>7</v>
      </c>
      <c r="D22" s="59">
        <v>1</v>
      </c>
      <c r="E22" s="58">
        <v>8</v>
      </c>
      <c r="F22" s="45">
        <f t="shared" si="1"/>
        <v>0.3</v>
      </c>
      <c r="G22" s="33"/>
      <c r="H22" s="53">
        <v>5</v>
      </c>
      <c r="I22" s="18" t="str">
        <f t="shared" si="3"/>
        <v>フィリピン</v>
      </c>
      <c r="J22" s="19">
        <f t="shared" si="3"/>
        <v>32</v>
      </c>
      <c r="K22" s="19">
        <f t="shared" si="3"/>
        <v>128</v>
      </c>
      <c r="L22" s="19">
        <f>J22+K22</f>
        <v>160</v>
      </c>
      <c r="M22" s="55">
        <f t="shared" si="5"/>
        <v>6.5</v>
      </c>
      <c r="O22" s="6"/>
      <c r="P22" s="6"/>
    </row>
    <row r="23" spans="1:19" ht="20.100000000000001" customHeight="1" thickTop="1" thickBot="1" x14ac:dyDescent="0.2">
      <c r="A23" s="51">
        <f t="shared" si="2"/>
        <v>16</v>
      </c>
      <c r="B23" s="61" t="s">
        <v>36</v>
      </c>
      <c r="C23" s="60">
        <v>6</v>
      </c>
      <c r="D23" s="59">
        <v>2</v>
      </c>
      <c r="E23" s="58">
        <v>8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34</v>
      </c>
      <c r="K23" s="19">
        <f t="shared" si="3"/>
        <v>48</v>
      </c>
      <c r="L23" s="19">
        <f t="shared" si="4"/>
        <v>82</v>
      </c>
      <c r="M23" s="55">
        <f t="shared" si="5"/>
        <v>3.3000000000000003</v>
      </c>
      <c r="O23" s="6"/>
      <c r="P23" s="6"/>
    </row>
    <row r="24" spans="1:19" ht="20.100000000000001" customHeight="1" thickTop="1" thickBot="1" x14ac:dyDescent="0.2">
      <c r="A24" s="51">
        <f t="shared" si="2"/>
        <v>19</v>
      </c>
      <c r="B24" s="61" t="s">
        <v>3</v>
      </c>
      <c r="C24" s="60">
        <v>6</v>
      </c>
      <c r="D24" s="59">
        <v>1</v>
      </c>
      <c r="E24" s="58">
        <v>7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37</v>
      </c>
      <c r="K24" s="19">
        <f t="shared" si="3"/>
        <v>19</v>
      </c>
      <c r="L24" s="19">
        <f t="shared" si="4"/>
        <v>56</v>
      </c>
      <c r="M24" s="55">
        <f t="shared" si="5"/>
        <v>2.2999999999999998</v>
      </c>
      <c r="O24" s="6"/>
      <c r="P24" s="6"/>
    </row>
    <row r="25" spans="1:19" ht="20.100000000000001" customHeight="1" thickTop="1" thickBot="1" x14ac:dyDescent="0.2">
      <c r="A25" s="51">
        <f t="shared" si="2"/>
        <v>19</v>
      </c>
      <c r="B25" s="61" t="s">
        <v>2</v>
      </c>
      <c r="C25" s="60">
        <v>7</v>
      </c>
      <c r="D25" s="59"/>
      <c r="E25" s="58">
        <v>7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12</v>
      </c>
      <c r="K25" s="19">
        <f t="shared" si="3"/>
        <v>10</v>
      </c>
      <c r="L25" s="19">
        <f t="shared" si="4"/>
        <v>22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35</v>
      </c>
      <c r="C26" s="60">
        <v>2</v>
      </c>
      <c r="D26" s="59">
        <v>4</v>
      </c>
      <c r="E26" s="58">
        <v>6</v>
      </c>
      <c r="F26" s="45">
        <f t="shared" si="1"/>
        <v>0.2</v>
      </c>
      <c r="G26" s="33"/>
      <c r="H26" s="54"/>
      <c r="I26" s="18" t="str">
        <f t="shared" si="3"/>
        <v>朝鮮</v>
      </c>
      <c r="J26" s="19">
        <f t="shared" si="3"/>
        <v>14</v>
      </c>
      <c r="K26" s="19">
        <f t="shared" si="3"/>
        <v>6</v>
      </c>
      <c r="L26" s="19">
        <f t="shared" si="4"/>
        <v>20</v>
      </c>
      <c r="M26" s="55">
        <f t="shared" si="5"/>
        <v>0.8</v>
      </c>
      <c r="O26" s="6"/>
      <c r="P26" s="6"/>
    </row>
    <row r="27" spans="1:19" ht="20.100000000000001" customHeight="1" thickTop="1" x14ac:dyDescent="0.15">
      <c r="A27" s="51">
        <f t="shared" si="2"/>
        <v>21</v>
      </c>
      <c r="B27" s="61" t="s">
        <v>40</v>
      </c>
      <c r="C27" s="60">
        <v>5</v>
      </c>
      <c r="D27" s="59">
        <v>1</v>
      </c>
      <c r="E27" s="58">
        <v>6</v>
      </c>
      <c r="F27" s="45">
        <f t="shared" si="1"/>
        <v>0.2</v>
      </c>
      <c r="G27" s="33"/>
      <c r="H27" s="50"/>
      <c r="I27" s="40" t="s">
        <v>27</v>
      </c>
      <c r="J27" s="41">
        <f>C55-SUM(J18:J26)</f>
        <v>129</v>
      </c>
      <c r="K27" s="41">
        <f>D55-SUM(K18:K26)</f>
        <v>54</v>
      </c>
      <c r="L27" s="39">
        <f>SUM(J27:K27)</f>
        <v>183</v>
      </c>
      <c r="M27" s="55">
        <f>ROUND(L27/$E$55,3)*100</f>
        <v>7.5</v>
      </c>
      <c r="O27" s="6"/>
      <c r="P27" s="6"/>
    </row>
    <row r="28" spans="1:19" ht="20.100000000000001" customHeight="1" x14ac:dyDescent="0.15">
      <c r="A28" s="51">
        <f t="shared" si="2"/>
        <v>23</v>
      </c>
      <c r="B28" s="61" t="s">
        <v>23</v>
      </c>
      <c r="C28" s="60">
        <v>1</v>
      </c>
      <c r="D28" s="59">
        <v>4</v>
      </c>
      <c r="E28" s="58">
        <v>5</v>
      </c>
      <c r="F28" s="45">
        <f t="shared" si="1"/>
        <v>0.2</v>
      </c>
      <c r="G28" s="49"/>
      <c r="H28" s="23"/>
      <c r="J28" s="26">
        <f>SUM(J18:J27)</f>
        <v>1611</v>
      </c>
      <c r="K28" s="26">
        <f>SUM(K18:K27)</f>
        <v>837</v>
      </c>
      <c r="L28" s="56">
        <f>SUM(L18:L27)</f>
        <v>2448</v>
      </c>
      <c r="M28" s="57">
        <f>ROUND(L28/$E$55,3)*100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23</v>
      </c>
      <c r="B29" s="61" t="s">
        <v>10</v>
      </c>
      <c r="C29" s="60">
        <v>3</v>
      </c>
      <c r="D29" s="59">
        <v>2</v>
      </c>
      <c r="E29" s="58">
        <v>5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25</v>
      </c>
      <c r="B30" s="61" t="s">
        <v>31</v>
      </c>
      <c r="C30" s="60">
        <v>2</v>
      </c>
      <c r="D30" s="59">
        <v>2</v>
      </c>
      <c r="E30" s="58">
        <v>4</v>
      </c>
      <c r="F30" s="45">
        <f t="shared" si="1"/>
        <v>0.2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25</v>
      </c>
      <c r="B31" s="61" t="s">
        <v>6</v>
      </c>
      <c r="C31" s="60">
        <v>1</v>
      </c>
      <c r="D31" s="59">
        <v>3</v>
      </c>
      <c r="E31" s="58">
        <v>4</v>
      </c>
      <c r="F31" s="45">
        <f t="shared" si="1"/>
        <v>0.2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27</v>
      </c>
      <c r="B32" s="61" t="s">
        <v>7</v>
      </c>
      <c r="C32" s="60">
        <v>2</v>
      </c>
      <c r="D32" s="59">
        <v>1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27</v>
      </c>
      <c r="B33" s="61" t="s">
        <v>51</v>
      </c>
      <c r="C33" s="60">
        <v>2</v>
      </c>
      <c r="D33" s="59">
        <v>1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27</v>
      </c>
      <c r="B34" s="61" t="s">
        <v>41</v>
      </c>
      <c r="C34" s="60">
        <v>3</v>
      </c>
      <c r="D34" s="59"/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27</v>
      </c>
      <c r="B35" s="61" t="s">
        <v>54</v>
      </c>
      <c r="C35" s="60">
        <v>2</v>
      </c>
      <c r="D35" s="59">
        <v>1</v>
      </c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27</v>
      </c>
      <c r="B36" s="61" t="s">
        <v>32</v>
      </c>
      <c r="C36" s="60">
        <v>2</v>
      </c>
      <c r="D36" s="59">
        <v>1</v>
      </c>
      <c r="E36" s="58">
        <v>3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32</v>
      </c>
      <c r="B37" s="61" t="s">
        <v>45</v>
      </c>
      <c r="C37" s="60">
        <v>2</v>
      </c>
      <c r="D37" s="59"/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32</v>
      </c>
      <c r="B38" s="61" t="s">
        <v>65</v>
      </c>
      <c r="C38" s="60"/>
      <c r="D38" s="59">
        <v>2</v>
      </c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32</v>
      </c>
      <c r="B39" s="61" t="s">
        <v>43</v>
      </c>
      <c r="C39" s="60">
        <v>2</v>
      </c>
      <c r="D39" s="59"/>
      <c r="E39" s="58">
        <v>2</v>
      </c>
      <c r="F39" s="45">
        <f t="shared" si="1"/>
        <v>0.1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9</v>
      </c>
      <c r="C40" s="60"/>
      <c r="D40" s="59">
        <v>2</v>
      </c>
      <c r="E40" s="58">
        <v>2</v>
      </c>
      <c r="F40" s="45">
        <f t="shared" si="1"/>
        <v>0.1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48</v>
      </c>
      <c r="C41" s="60">
        <v>2</v>
      </c>
      <c r="D41" s="59"/>
      <c r="E41" s="58">
        <v>2</v>
      </c>
      <c r="F41" s="45">
        <f t="shared" si="1"/>
        <v>0.1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34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44</v>
      </c>
      <c r="C43" s="60"/>
      <c r="D43" s="59">
        <v>1</v>
      </c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47</v>
      </c>
      <c r="C44" s="60">
        <v>1</v>
      </c>
      <c r="D44" s="59"/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53</v>
      </c>
      <c r="C45" s="60">
        <v>1</v>
      </c>
      <c r="D45" s="59"/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37</v>
      </c>
      <c r="C46" s="60"/>
      <c r="D46" s="59">
        <v>1</v>
      </c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58</v>
      </c>
      <c r="C47" s="60"/>
      <c r="D47" s="59">
        <v>1</v>
      </c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55</v>
      </c>
      <c r="C48" s="60"/>
      <c r="D48" s="59">
        <v>1</v>
      </c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46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57</v>
      </c>
      <c r="C50" s="60"/>
      <c r="D50" s="59">
        <v>1</v>
      </c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52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56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42</v>
      </c>
      <c r="C53" s="60"/>
      <c r="D53" s="59">
        <v>1</v>
      </c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20.100000000000001" customHeight="1" x14ac:dyDescent="0.15">
      <c r="A54" s="35"/>
      <c r="B54" s="61" t="s">
        <v>50</v>
      </c>
      <c r="C54" s="60">
        <v>1</v>
      </c>
      <c r="D54" s="59"/>
      <c r="E54" s="58">
        <v>1</v>
      </c>
      <c r="F54" s="45">
        <f t="shared" si="1"/>
        <v>0</v>
      </c>
      <c r="G54" s="49"/>
      <c r="H54" s="23"/>
      <c r="I54" s="28" t="s">
        <v>18</v>
      </c>
      <c r="J54" s="26"/>
      <c r="K54" s="26"/>
      <c r="L54" s="26"/>
      <c r="M54" s="27"/>
    </row>
    <row r="55" spans="1:13" ht="18" customHeight="1" x14ac:dyDescent="0.15">
      <c r="A55" s="33"/>
      <c r="B55" s="66" t="s">
        <v>49</v>
      </c>
      <c r="C55" s="67">
        <v>1611</v>
      </c>
      <c r="D55" s="68">
        <v>837</v>
      </c>
      <c r="E55" s="69">
        <v>2448</v>
      </c>
      <c r="F55" s="45">
        <f>SUM(F6:F54)</f>
        <v>99.399999999999935</v>
      </c>
      <c r="G55" s="35"/>
      <c r="H55" s="23"/>
      <c r="I55" s="31" t="s">
        <v>19</v>
      </c>
      <c r="J55" s="29"/>
      <c r="K55" s="29"/>
      <c r="L55" s="29"/>
      <c r="M55" s="29"/>
    </row>
    <row r="56" spans="1:13" ht="18" customHeight="1" x14ac:dyDescent="0.15">
      <c r="A56" s="33"/>
      <c r="B56" s="61"/>
      <c r="C56" s="60"/>
      <c r="D56" s="59"/>
      <c r="E56" s="58"/>
      <c r="F56" s="35"/>
      <c r="G56" s="35"/>
      <c r="H56" s="23"/>
      <c r="I56" s="31" t="s">
        <v>63</v>
      </c>
      <c r="J56" s="29"/>
      <c r="K56" s="29"/>
      <c r="L56" s="29"/>
      <c r="M56" s="29"/>
    </row>
    <row r="57" spans="1:13" ht="18" customHeight="1" x14ac:dyDescent="0.15">
      <c r="A57" s="33"/>
      <c r="E57" s="70"/>
      <c r="G57" s="33"/>
      <c r="H57" s="23"/>
      <c r="J57" s="29"/>
      <c r="K57" s="29"/>
      <c r="L57" s="29"/>
      <c r="M57" s="29"/>
    </row>
    <row r="58" spans="1:13" ht="15.75" x14ac:dyDescent="0.15">
      <c r="B58" s="34"/>
      <c r="C58" s="32"/>
      <c r="D58" s="32"/>
      <c r="E58" s="32"/>
      <c r="F58" s="35"/>
    </row>
    <row r="59" spans="1:13" ht="15.75" x14ac:dyDescent="0.15">
      <c r="C59" s="36"/>
      <c r="D59" s="36"/>
      <c r="E59" s="36"/>
      <c r="F59" s="36"/>
      <c r="K59" s="33"/>
    </row>
    <row r="65" spans="5:11" x14ac:dyDescent="0.15">
      <c r="K65" s="38"/>
    </row>
    <row r="66" spans="5:11" x14ac:dyDescent="0.15">
      <c r="E66" s="37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topLeftCell="B1" zoomScale="85" zoomScaleNormal="85" zoomScaleSheetLayoutView="85" workbookViewId="0">
      <selection activeCell="P12" sqref="P12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100</v>
      </c>
      <c r="F3" s="89"/>
      <c r="G3" s="46"/>
      <c r="H3" s="5"/>
      <c r="I3" s="5"/>
      <c r="J3" s="5"/>
      <c r="K3" s="5"/>
      <c r="L3" s="5"/>
      <c r="M3" s="5"/>
      <c r="N3" s="90"/>
      <c r="O3" s="90"/>
      <c r="P3" s="80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101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61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639</v>
      </c>
      <c r="D6" s="63">
        <v>216</v>
      </c>
      <c r="E6" s="62">
        <v>855</v>
      </c>
      <c r="F6" s="45">
        <f t="shared" ref="F6:F54" si="1">ROUND(E6/$E$55,3)*100</f>
        <v>33.1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343</v>
      </c>
      <c r="D7" s="59">
        <v>179</v>
      </c>
      <c r="E7" s="58">
        <v>522</v>
      </c>
      <c r="F7" s="45">
        <f t="shared" si="1"/>
        <v>20.200000000000003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416</v>
      </c>
      <c r="D8" s="59">
        <v>104</v>
      </c>
      <c r="E8" s="58">
        <v>520</v>
      </c>
      <c r="F8" s="45">
        <f t="shared" si="1"/>
        <v>20.100000000000001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20</v>
      </c>
      <c r="C9" s="60">
        <v>74</v>
      </c>
      <c r="D9" s="59">
        <v>86</v>
      </c>
      <c r="E9" s="58">
        <v>160</v>
      </c>
      <c r="F9" s="45">
        <f t="shared" si="1"/>
        <v>6.2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0</v>
      </c>
      <c r="C10" s="60">
        <v>33</v>
      </c>
      <c r="D10" s="59">
        <v>126</v>
      </c>
      <c r="E10" s="58">
        <v>159</v>
      </c>
      <c r="F10" s="45">
        <f t="shared" si="1"/>
        <v>6.2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34</v>
      </c>
      <c r="D11" s="59">
        <v>49</v>
      </c>
      <c r="E11" s="58">
        <v>83</v>
      </c>
      <c r="F11" s="45">
        <f t="shared" si="1"/>
        <v>3.2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36</v>
      </c>
      <c r="D12" s="59">
        <v>19</v>
      </c>
      <c r="E12" s="58">
        <v>55</v>
      </c>
      <c r="F12" s="45">
        <f t="shared" si="1"/>
        <v>2.1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12</v>
      </c>
      <c r="D13" s="59">
        <v>9</v>
      </c>
      <c r="E13" s="58">
        <v>21</v>
      </c>
      <c r="F13" s="45">
        <f t="shared" si="1"/>
        <v>0.8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13</v>
      </c>
      <c r="D14" s="59">
        <v>6</v>
      </c>
      <c r="E14" s="58">
        <v>19</v>
      </c>
      <c r="F14" s="45">
        <f t="shared" si="1"/>
        <v>0.70000000000000007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17</v>
      </c>
      <c r="D15" s="59">
        <v>1</v>
      </c>
      <c r="E15" s="58">
        <v>18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10</v>
      </c>
      <c r="B16" s="61" t="s">
        <v>30</v>
      </c>
      <c r="C16" s="60">
        <v>16</v>
      </c>
      <c r="D16" s="59">
        <v>2</v>
      </c>
      <c r="E16" s="58">
        <v>18</v>
      </c>
      <c r="F16" s="45">
        <f t="shared" si="1"/>
        <v>0.70000000000000007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5</v>
      </c>
      <c r="E17" s="58">
        <v>16</v>
      </c>
      <c r="F17" s="45">
        <f t="shared" si="1"/>
        <v>0.6</v>
      </c>
      <c r="G17" s="33"/>
      <c r="H17" s="52" t="s">
        <v>102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61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33</v>
      </c>
      <c r="C18" s="60">
        <v>10</v>
      </c>
      <c r="D18" s="59">
        <v>2</v>
      </c>
      <c r="E18" s="58">
        <v>12</v>
      </c>
      <c r="F18" s="45">
        <f t="shared" si="1"/>
        <v>0.5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639</v>
      </c>
      <c r="K18" s="19">
        <f t="shared" si="3"/>
        <v>216</v>
      </c>
      <c r="L18" s="19">
        <f t="shared" ref="L18:L26" si="4">J18+K18</f>
        <v>855</v>
      </c>
      <c r="M18" s="55">
        <f>ROUND(L18/$E$55,3)*100</f>
        <v>33.1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35</v>
      </c>
      <c r="C19" s="60">
        <v>6</v>
      </c>
      <c r="D19" s="59">
        <v>5</v>
      </c>
      <c r="E19" s="58">
        <v>11</v>
      </c>
      <c r="F19" s="45">
        <f t="shared" si="1"/>
        <v>0.4</v>
      </c>
      <c r="G19" s="33"/>
      <c r="H19" s="53">
        <v>2</v>
      </c>
      <c r="I19" s="18" t="str">
        <f t="shared" si="3"/>
        <v>ベトナム</v>
      </c>
      <c r="J19" s="19">
        <f t="shared" si="3"/>
        <v>343</v>
      </c>
      <c r="K19" s="19">
        <f t="shared" si="3"/>
        <v>179</v>
      </c>
      <c r="L19" s="19">
        <f t="shared" si="4"/>
        <v>522</v>
      </c>
      <c r="M19" s="55">
        <f t="shared" ref="M19:M26" si="5">ROUND(L19/$E$55,3)*100</f>
        <v>20.200000000000003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15</v>
      </c>
      <c r="B20" s="61" t="s">
        <v>39</v>
      </c>
      <c r="C20" s="60">
        <v>9</v>
      </c>
      <c r="D20" s="59">
        <v>1</v>
      </c>
      <c r="E20" s="58">
        <v>10</v>
      </c>
      <c r="F20" s="45">
        <f t="shared" si="1"/>
        <v>0.4</v>
      </c>
      <c r="G20" s="33"/>
      <c r="H20" s="53">
        <v>3</v>
      </c>
      <c r="I20" s="18" t="str">
        <f t="shared" si="3"/>
        <v>インドネシア</v>
      </c>
      <c r="J20" s="19">
        <f t="shared" si="3"/>
        <v>416</v>
      </c>
      <c r="K20" s="19">
        <f t="shared" si="3"/>
        <v>104</v>
      </c>
      <c r="L20" s="19">
        <f>J20+K20</f>
        <v>520</v>
      </c>
      <c r="M20" s="55">
        <f t="shared" si="5"/>
        <v>20.100000000000001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16</v>
      </c>
      <c r="B21" s="61" t="s">
        <v>5</v>
      </c>
      <c r="C21" s="60">
        <v>7</v>
      </c>
      <c r="D21" s="59">
        <v>2</v>
      </c>
      <c r="E21" s="58">
        <v>9</v>
      </c>
      <c r="F21" s="45">
        <f t="shared" si="1"/>
        <v>0.3</v>
      </c>
      <c r="G21" s="33"/>
      <c r="H21" s="53">
        <v>4</v>
      </c>
      <c r="I21" s="18" t="str">
        <f t="shared" si="3"/>
        <v>韓国</v>
      </c>
      <c r="J21" s="19">
        <f t="shared" si="3"/>
        <v>74</v>
      </c>
      <c r="K21" s="19">
        <f t="shared" si="3"/>
        <v>86</v>
      </c>
      <c r="L21" s="19">
        <f t="shared" si="4"/>
        <v>160</v>
      </c>
      <c r="M21" s="55">
        <f t="shared" si="5"/>
        <v>6.2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16</v>
      </c>
      <c r="B22" s="61" t="s">
        <v>29</v>
      </c>
      <c r="C22" s="60">
        <v>5</v>
      </c>
      <c r="D22" s="59">
        <v>4</v>
      </c>
      <c r="E22" s="58">
        <v>9</v>
      </c>
      <c r="F22" s="45">
        <f t="shared" si="1"/>
        <v>0.3</v>
      </c>
      <c r="G22" s="33"/>
      <c r="H22" s="53">
        <v>5</v>
      </c>
      <c r="I22" s="18" t="str">
        <f t="shared" si="3"/>
        <v>フィリピン</v>
      </c>
      <c r="J22" s="19">
        <f t="shared" si="3"/>
        <v>33</v>
      </c>
      <c r="K22" s="19">
        <f t="shared" si="3"/>
        <v>126</v>
      </c>
      <c r="L22" s="19">
        <f>J22+K22</f>
        <v>159</v>
      </c>
      <c r="M22" s="55">
        <f t="shared" si="5"/>
        <v>6.2</v>
      </c>
      <c r="O22" s="6"/>
      <c r="P22" s="6"/>
    </row>
    <row r="23" spans="1:19" ht="20.100000000000001" customHeight="1" thickTop="1" thickBot="1" x14ac:dyDescent="0.2">
      <c r="A23" s="51">
        <f t="shared" si="2"/>
        <v>16</v>
      </c>
      <c r="B23" s="61" t="s">
        <v>36</v>
      </c>
      <c r="C23" s="60">
        <v>7</v>
      </c>
      <c r="D23" s="59">
        <v>2</v>
      </c>
      <c r="E23" s="58">
        <v>9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34</v>
      </c>
      <c r="K23" s="19">
        <f t="shared" si="3"/>
        <v>49</v>
      </c>
      <c r="L23" s="19">
        <f t="shared" si="4"/>
        <v>83</v>
      </c>
      <c r="M23" s="55">
        <f t="shared" si="5"/>
        <v>3.2</v>
      </c>
      <c r="O23" s="6"/>
      <c r="P23" s="6"/>
    </row>
    <row r="24" spans="1:19" ht="20.100000000000001" customHeight="1" thickTop="1" thickBot="1" x14ac:dyDescent="0.2">
      <c r="A24" s="51">
        <f t="shared" si="2"/>
        <v>19</v>
      </c>
      <c r="B24" s="61" t="s">
        <v>8</v>
      </c>
      <c r="C24" s="60">
        <v>4</v>
      </c>
      <c r="D24" s="59">
        <v>4</v>
      </c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36</v>
      </c>
      <c r="K24" s="19">
        <f t="shared" si="3"/>
        <v>19</v>
      </c>
      <c r="L24" s="19">
        <f t="shared" si="4"/>
        <v>55</v>
      </c>
      <c r="M24" s="55">
        <f t="shared" si="5"/>
        <v>2.1</v>
      </c>
      <c r="O24" s="6"/>
      <c r="P24" s="6"/>
    </row>
    <row r="25" spans="1:19" ht="20.100000000000001" customHeight="1" thickTop="1" thickBot="1" x14ac:dyDescent="0.2">
      <c r="A25" s="51">
        <f t="shared" si="2"/>
        <v>19</v>
      </c>
      <c r="B25" s="61" t="s">
        <v>2</v>
      </c>
      <c r="C25" s="60">
        <v>8</v>
      </c>
      <c r="D25" s="59"/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12</v>
      </c>
      <c r="K25" s="19">
        <f t="shared" si="3"/>
        <v>9</v>
      </c>
      <c r="L25" s="19">
        <f t="shared" si="4"/>
        <v>21</v>
      </c>
      <c r="M25" s="55">
        <f t="shared" si="5"/>
        <v>0.8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4</v>
      </c>
      <c r="D26" s="59">
        <v>1</v>
      </c>
      <c r="E26" s="58">
        <v>5</v>
      </c>
      <c r="F26" s="45">
        <f t="shared" si="1"/>
        <v>0.2</v>
      </c>
      <c r="G26" s="33"/>
      <c r="H26" s="54"/>
      <c r="I26" s="18" t="str">
        <f t="shared" si="3"/>
        <v>朝鮮</v>
      </c>
      <c r="J26" s="19">
        <f t="shared" si="3"/>
        <v>13</v>
      </c>
      <c r="K26" s="19">
        <f t="shared" si="3"/>
        <v>6</v>
      </c>
      <c r="L26" s="19">
        <f t="shared" si="4"/>
        <v>19</v>
      </c>
      <c r="M26" s="55">
        <f t="shared" si="5"/>
        <v>0.70000000000000007</v>
      </c>
      <c r="O26" s="6"/>
      <c r="P26" s="6"/>
    </row>
    <row r="27" spans="1:19" ht="20.100000000000001" customHeight="1" thickTop="1" x14ac:dyDescent="0.15">
      <c r="A27" s="51">
        <f t="shared" si="2"/>
        <v>21</v>
      </c>
      <c r="B27" s="61" t="s">
        <v>31</v>
      </c>
      <c r="C27" s="60">
        <v>3</v>
      </c>
      <c r="D27" s="59">
        <v>2</v>
      </c>
      <c r="E27" s="58">
        <v>5</v>
      </c>
      <c r="F27" s="45">
        <f t="shared" si="1"/>
        <v>0.2</v>
      </c>
      <c r="G27" s="33"/>
      <c r="H27" s="50"/>
      <c r="I27" s="40" t="s">
        <v>27</v>
      </c>
      <c r="J27" s="41">
        <f>C55-SUM(J18:J26)</f>
        <v>137</v>
      </c>
      <c r="K27" s="41">
        <f>D55-SUM(K18:K26)</f>
        <v>51</v>
      </c>
      <c r="L27" s="39">
        <f>SUM(J27:K27)</f>
        <v>188</v>
      </c>
      <c r="M27" s="55">
        <f>ROUND(L27/$E$55,3)*100</f>
        <v>7.3</v>
      </c>
      <c r="O27" s="6"/>
      <c r="P27" s="6"/>
    </row>
    <row r="28" spans="1:19" ht="20.100000000000001" customHeight="1" x14ac:dyDescent="0.15">
      <c r="A28" s="51">
        <f t="shared" si="2"/>
        <v>23</v>
      </c>
      <c r="B28" s="61" t="s">
        <v>10</v>
      </c>
      <c r="C28" s="60">
        <v>3</v>
      </c>
      <c r="D28" s="59">
        <v>1</v>
      </c>
      <c r="E28" s="58">
        <v>4</v>
      </c>
      <c r="F28" s="45">
        <f t="shared" si="1"/>
        <v>0.2</v>
      </c>
      <c r="G28" s="49"/>
      <c r="H28" s="23"/>
      <c r="J28" s="26">
        <f>SUM(J18:J27)</f>
        <v>1737</v>
      </c>
      <c r="K28" s="26">
        <f>SUM(K18:K27)</f>
        <v>845</v>
      </c>
      <c r="L28" s="56">
        <f>SUM(L18:L27)</f>
        <v>2582</v>
      </c>
      <c r="M28" s="57">
        <f>ROUND(L28/$E$55,3)*100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23</v>
      </c>
      <c r="B29" s="61" t="s">
        <v>6</v>
      </c>
      <c r="C29" s="60">
        <v>1</v>
      </c>
      <c r="D29" s="59">
        <v>3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25</v>
      </c>
      <c r="B30" s="61" t="s">
        <v>51</v>
      </c>
      <c r="C30" s="60">
        <v>1</v>
      </c>
      <c r="D30" s="59">
        <v>2</v>
      </c>
      <c r="E30" s="58">
        <v>3</v>
      </c>
      <c r="F30" s="45">
        <f t="shared" si="1"/>
        <v>0.1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25</v>
      </c>
      <c r="B31" s="61" t="s">
        <v>41</v>
      </c>
      <c r="C31" s="60">
        <v>3</v>
      </c>
      <c r="D31" s="59"/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25</v>
      </c>
      <c r="B32" s="61" t="s">
        <v>54</v>
      </c>
      <c r="C32" s="60">
        <v>2</v>
      </c>
      <c r="D32" s="59">
        <v>1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25</v>
      </c>
      <c r="B33" s="61" t="s">
        <v>23</v>
      </c>
      <c r="C33" s="60"/>
      <c r="D33" s="59">
        <v>3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25</v>
      </c>
      <c r="B34" s="61" t="s">
        <v>7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25</v>
      </c>
      <c r="B35" s="61" t="s">
        <v>43</v>
      </c>
      <c r="C35" s="60">
        <v>2</v>
      </c>
      <c r="D35" s="59">
        <v>1</v>
      </c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31</v>
      </c>
      <c r="B36" s="61" t="s">
        <v>9</v>
      </c>
      <c r="C36" s="60"/>
      <c r="D36" s="59">
        <v>2</v>
      </c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31</v>
      </c>
      <c r="B37" s="61" t="s">
        <v>40</v>
      </c>
      <c r="C37" s="60">
        <v>2</v>
      </c>
      <c r="D37" s="59"/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31</v>
      </c>
      <c r="B38" s="61" t="s">
        <v>72</v>
      </c>
      <c r="C38" s="60">
        <v>2</v>
      </c>
      <c r="D38" s="59"/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31</v>
      </c>
      <c r="B39" s="61" t="s">
        <v>34</v>
      </c>
      <c r="C39" s="60">
        <v>2</v>
      </c>
      <c r="D39" s="59"/>
      <c r="E39" s="58">
        <v>2</v>
      </c>
      <c r="F39" s="45">
        <f t="shared" si="1"/>
        <v>0.1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48</v>
      </c>
      <c r="C40" s="60">
        <v>2</v>
      </c>
      <c r="D40" s="59"/>
      <c r="E40" s="58">
        <v>2</v>
      </c>
      <c r="F40" s="45">
        <f t="shared" si="1"/>
        <v>0.1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44</v>
      </c>
      <c r="C41" s="60"/>
      <c r="D41" s="59">
        <v>1</v>
      </c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52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58</v>
      </c>
      <c r="C43" s="60"/>
      <c r="D43" s="59">
        <v>1</v>
      </c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86</v>
      </c>
      <c r="C44" s="60"/>
      <c r="D44" s="59">
        <v>1</v>
      </c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42</v>
      </c>
      <c r="C45" s="60"/>
      <c r="D45" s="59">
        <v>1</v>
      </c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57</v>
      </c>
      <c r="C46" s="60"/>
      <c r="D46" s="59">
        <v>1</v>
      </c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73</v>
      </c>
      <c r="C47" s="60">
        <v>1</v>
      </c>
      <c r="D47" s="59"/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50</v>
      </c>
      <c r="C48" s="60">
        <v>1</v>
      </c>
      <c r="D48" s="59"/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46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55</v>
      </c>
      <c r="C50" s="60"/>
      <c r="D50" s="59">
        <v>1</v>
      </c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45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32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53</v>
      </c>
      <c r="C53" s="60">
        <v>1</v>
      </c>
      <c r="D53" s="59"/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16.5" x14ac:dyDescent="0.15">
      <c r="A54" s="51"/>
      <c r="B54" s="61" t="s">
        <v>47</v>
      </c>
      <c r="C54" s="60">
        <v>1</v>
      </c>
      <c r="D54" s="59"/>
      <c r="E54" s="58">
        <v>1</v>
      </c>
      <c r="F54" s="45">
        <f t="shared" si="1"/>
        <v>0</v>
      </c>
      <c r="G54" s="49"/>
      <c r="H54" s="23"/>
      <c r="J54" s="26"/>
      <c r="K54" s="26"/>
      <c r="L54" s="26"/>
      <c r="M54" s="27"/>
    </row>
    <row r="55" spans="1:13" ht="20.100000000000001" customHeight="1" x14ac:dyDescent="0.15">
      <c r="A55" s="35"/>
      <c r="B55" s="66" t="s">
        <v>49</v>
      </c>
      <c r="C55" s="67">
        <v>1737</v>
      </c>
      <c r="D55" s="68">
        <v>845</v>
      </c>
      <c r="E55" s="69">
        <v>2582</v>
      </c>
      <c r="F55" s="45">
        <f>SUM(F6:F54)</f>
        <v>99.299999999999955</v>
      </c>
      <c r="G55" s="49"/>
      <c r="H55" s="23"/>
      <c r="I55" s="28" t="s">
        <v>18</v>
      </c>
      <c r="J55" s="26"/>
      <c r="K55" s="26"/>
      <c r="L55" s="26"/>
      <c r="M55" s="27"/>
    </row>
    <row r="56" spans="1:13" ht="18" customHeight="1" x14ac:dyDescent="0.15">
      <c r="A56" s="33"/>
      <c r="B56" s="61"/>
      <c r="C56" s="60"/>
      <c r="D56" s="59"/>
      <c r="E56" s="58"/>
      <c r="F56" s="35"/>
      <c r="G56" s="35"/>
      <c r="H56" s="23"/>
      <c r="I56" s="31" t="s">
        <v>19</v>
      </c>
      <c r="J56" s="29"/>
      <c r="K56" s="29"/>
      <c r="L56" s="29"/>
      <c r="M56" s="29"/>
    </row>
    <row r="57" spans="1:13" ht="18" customHeight="1" x14ac:dyDescent="0.15">
      <c r="A57" s="33"/>
      <c r="E57" s="70"/>
      <c r="G57" s="35"/>
      <c r="H57" s="23"/>
      <c r="I57" s="31" t="s">
        <v>63</v>
      </c>
      <c r="J57" s="29"/>
      <c r="K57" s="29"/>
      <c r="L57" s="29"/>
      <c r="M57" s="29"/>
    </row>
    <row r="58" spans="1:13" ht="18" customHeight="1" x14ac:dyDescent="0.15">
      <c r="A58" s="33"/>
      <c r="B58" s="34"/>
      <c r="C58" s="32"/>
      <c r="D58" s="32"/>
      <c r="E58" s="32"/>
      <c r="F58" s="35"/>
      <c r="G58" s="33"/>
      <c r="H58" s="23"/>
      <c r="J58" s="29"/>
      <c r="K58" s="29"/>
      <c r="L58" s="29"/>
      <c r="M58" s="29"/>
    </row>
    <row r="59" spans="1:13" x14ac:dyDescent="0.15">
      <c r="C59" s="36"/>
      <c r="D59" s="36"/>
      <c r="E59" s="36"/>
      <c r="F59" s="36"/>
    </row>
    <row r="60" spans="1:13" ht="15.75" x14ac:dyDescent="0.15">
      <c r="K60" s="33"/>
    </row>
    <row r="66" spans="5:11" x14ac:dyDescent="0.15">
      <c r="E66" s="37"/>
      <c r="K66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5"/>
  <sheetViews>
    <sheetView view="pageBreakPreview" topLeftCell="B1" zoomScale="85" zoomScaleNormal="85" zoomScaleSheetLayoutView="85" workbookViewId="0">
      <selection activeCell="N12" sqref="N12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103</v>
      </c>
      <c r="F3" s="89"/>
      <c r="G3" s="46"/>
      <c r="H3" s="5"/>
      <c r="I3" s="5"/>
      <c r="J3" s="5"/>
      <c r="K3" s="5"/>
      <c r="L3" s="5"/>
      <c r="M3" s="5"/>
      <c r="N3" s="90"/>
      <c r="O3" s="90"/>
      <c r="P3" s="81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60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61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675</v>
      </c>
      <c r="D6" s="63">
        <v>237</v>
      </c>
      <c r="E6" s="62">
        <v>912</v>
      </c>
      <c r="F6" s="45">
        <f t="shared" ref="F6:F53" si="1">ROUND(E6/$E$54,3)*100</f>
        <v>34.699999999999996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1</v>
      </c>
      <c r="C7" s="60">
        <v>413</v>
      </c>
      <c r="D7" s="59">
        <v>104</v>
      </c>
      <c r="E7" s="58">
        <v>517</v>
      </c>
      <c r="F7" s="45">
        <f t="shared" si="1"/>
        <v>19.7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22</v>
      </c>
      <c r="C8" s="60">
        <v>339</v>
      </c>
      <c r="D8" s="59">
        <v>173</v>
      </c>
      <c r="E8" s="58">
        <v>512</v>
      </c>
      <c r="F8" s="45">
        <f t="shared" si="1"/>
        <v>19.5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0</v>
      </c>
      <c r="C9" s="60">
        <v>32</v>
      </c>
      <c r="D9" s="59">
        <v>136</v>
      </c>
      <c r="E9" s="58">
        <v>168</v>
      </c>
      <c r="F9" s="45">
        <f t="shared" si="1"/>
        <v>6.4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20</v>
      </c>
      <c r="C10" s="60">
        <v>75</v>
      </c>
      <c r="D10" s="59">
        <v>86</v>
      </c>
      <c r="E10" s="58">
        <v>161</v>
      </c>
      <c r="F10" s="45">
        <f t="shared" si="1"/>
        <v>6.1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35</v>
      </c>
      <c r="D11" s="59">
        <v>47</v>
      </c>
      <c r="E11" s="58">
        <v>82</v>
      </c>
      <c r="F11" s="45">
        <f t="shared" si="1"/>
        <v>3.1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36</v>
      </c>
      <c r="D12" s="59">
        <v>19</v>
      </c>
      <c r="E12" s="58">
        <v>55</v>
      </c>
      <c r="F12" s="45">
        <f t="shared" si="1"/>
        <v>2.1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12</v>
      </c>
      <c r="D13" s="59">
        <v>10</v>
      </c>
      <c r="E13" s="58">
        <v>22</v>
      </c>
      <c r="F13" s="45">
        <f t="shared" si="1"/>
        <v>0.8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38</v>
      </c>
      <c r="C14" s="60">
        <v>17</v>
      </c>
      <c r="D14" s="59">
        <v>1</v>
      </c>
      <c r="E14" s="58">
        <v>18</v>
      </c>
      <c r="F14" s="45">
        <f t="shared" si="1"/>
        <v>0.70000000000000007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24</v>
      </c>
      <c r="C15" s="60">
        <v>12</v>
      </c>
      <c r="D15" s="59">
        <v>6</v>
      </c>
      <c r="E15" s="58">
        <v>18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9</v>
      </c>
      <c r="B16" s="61" t="s">
        <v>30</v>
      </c>
      <c r="C16" s="60">
        <v>16</v>
      </c>
      <c r="D16" s="59">
        <v>2</v>
      </c>
      <c r="E16" s="58">
        <v>18</v>
      </c>
      <c r="F16" s="45">
        <f t="shared" si="1"/>
        <v>0.70000000000000007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5</v>
      </c>
      <c r="E17" s="58">
        <v>16</v>
      </c>
      <c r="F17" s="45">
        <f t="shared" si="1"/>
        <v>0.6</v>
      </c>
      <c r="G17" s="33"/>
      <c r="H17" s="52" t="s">
        <v>62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104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33</v>
      </c>
      <c r="C18" s="60">
        <v>9</v>
      </c>
      <c r="D18" s="59">
        <v>2</v>
      </c>
      <c r="E18" s="58">
        <v>11</v>
      </c>
      <c r="F18" s="45">
        <f t="shared" si="1"/>
        <v>0.4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675</v>
      </c>
      <c r="K18" s="19">
        <f t="shared" si="3"/>
        <v>237</v>
      </c>
      <c r="L18" s="19">
        <f t="shared" ref="L18:L26" si="4">J18+K18</f>
        <v>912</v>
      </c>
      <c r="M18" s="55">
        <f>ROUND(L18/$E$54,3)*100</f>
        <v>34.699999999999996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39</v>
      </c>
      <c r="C19" s="60">
        <v>9</v>
      </c>
      <c r="D19" s="59">
        <v>1</v>
      </c>
      <c r="E19" s="58">
        <v>10</v>
      </c>
      <c r="F19" s="45">
        <f t="shared" si="1"/>
        <v>0.4</v>
      </c>
      <c r="G19" s="33"/>
      <c r="H19" s="53">
        <v>2</v>
      </c>
      <c r="I19" s="18" t="str">
        <f t="shared" si="3"/>
        <v>インドネシア</v>
      </c>
      <c r="J19" s="19">
        <f t="shared" si="3"/>
        <v>413</v>
      </c>
      <c r="K19" s="19">
        <f t="shared" si="3"/>
        <v>104</v>
      </c>
      <c r="L19" s="19">
        <f t="shared" si="4"/>
        <v>517</v>
      </c>
      <c r="M19" s="55">
        <f t="shared" ref="M19:M26" si="5">ROUND(L19/$E$54,3)*100</f>
        <v>19.7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14</v>
      </c>
      <c r="B20" s="61" t="s">
        <v>5</v>
      </c>
      <c r="C20" s="60">
        <v>8</v>
      </c>
      <c r="D20" s="59">
        <v>2</v>
      </c>
      <c r="E20" s="58">
        <v>10</v>
      </c>
      <c r="F20" s="45">
        <f t="shared" si="1"/>
        <v>0.4</v>
      </c>
      <c r="G20" s="33"/>
      <c r="H20" s="53">
        <v>3</v>
      </c>
      <c r="I20" s="18" t="str">
        <f t="shared" si="3"/>
        <v>ベトナム</v>
      </c>
      <c r="J20" s="19">
        <f t="shared" si="3"/>
        <v>339</v>
      </c>
      <c r="K20" s="19">
        <f t="shared" si="3"/>
        <v>173</v>
      </c>
      <c r="L20" s="19">
        <f>J20+K20</f>
        <v>512</v>
      </c>
      <c r="M20" s="55">
        <f t="shared" si="5"/>
        <v>19.5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16</v>
      </c>
      <c r="B21" s="61" t="s">
        <v>35</v>
      </c>
      <c r="C21" s="60">
        <v>6</v>
      </c>
      <c r="D21" s="59">
        <v>3</v>
      </c>
      <c r="E21" s="58">
        <v>9</v>
      </c>
      <c r="F21" s="45">
        <f t="shared" si="1"/>
        <v>0.3</v>
      </c>
      <c r="G21" s="33"/>
      <c r="H21" s="53">
        <v>4</v>
      </c>
      <c r="I21" s="18" t="str">
        <f t="shared" si="3"/>
        <v>フィリピン</v>
      </c>
      <c r="J21" s="19">
        <f t="shared" si="3"/>
        <v>32</v>
      </c>
      <c r="K21" s="19">
        <f t="shared" si="3"/>
        <v>136</v>
      </c>
      <c r="L21" s="19">
        <f t="shared" si="4"/>
        <v>168</v>
      </c>
      <c r="M21" s="55">
        <f t="shared" si="5"/>
        <v>6.4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16</v>
      </c>
      <c r="B22" s="61" t="s">
        <v>36</v>
      </c>
      <c r="C22" s="60">
        <v>7</v>
      </c>
      <c r="D22" s="59">
        <v>2</v>
      </c>
      <c r="E22" s="58">
        <v>9</v>
      </c>
      <c r="F22" s="45">
        <f t="shared" si="1"/>
        <v>0.3</v>
      </c>
      <c r="G22" s="33"/>
      <c r="H22" s="53">
        <v>5</v>
      </c>
      <c r="I22" s="18" t="str">
        <f t="shared" si="3"/>
        <v>韓国</v>
      </c>
      <c r="J22" s="19">
        <f t="shared" si="3"/>
        <v>75</v>
      </c>
      <c r="K22" s="19">
        <f t="shared" si="3"/>
        <v>86</v>
      </c>
      <c r="L22" s="19">
        <f>J22+K22</f>
        <v>161</v>
      </c>
      <c r="M22" s="55">
        <f t="shared" si="5"/>
        <v>6.1</v>
      </c>
      <c r="O22" s="6"/>
      <c r="P22" s="6"/>
    </row>
    <row r="23" spans="1:19" ht="20.100000000000001" customHeight="1" thickTop="1" thickBot="1" x14ac:dyDescent="0.2">
      <c r="A23" s="51">
        <f t="shared" si="2"/>
        <v>16</v>
      </c>
      <c r="B23" s="61" t="s">
        <v>29</v>
      </c>
      <c r="C23" s="60">
        <v>5</v>
      </c>
      <c r="D23" s="59">
        <v>4</v>
      </c>
      <c r="E23" s="58">
        <v>9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35</v>
      </c>
      <c r="K23" s="19">
        <f t="shared" si="3"/>
        <v>47</v>
      </c>
      <c r="L23" s="19">
        <f t="shared" si="4"/>
        <v>82</v>
      </c>
      <c r="M23" s="55">
        <f t="shared" si="5"/>
        <v>3.1</v>
      </c>
      <c r="O23" s="6"/>
      <c r="P23" s="6"/>
    </row>
    <row r="24" spans="1:19" ht="20.100000000000001" customHeight="1" thickTop="1" thickBot="1" x14ac:dyDescent="0.2">
      <c r="A24" s="51">
        <f t="shared" si="2"/>
        <v>19</v>
      </c>
      <c r="B24" s="61" t="s">
        <v>8</v>
      </c>
      <c r="C24" s="60">
        <v>4</v>
      </c>
      <c r="D24" s="59">
        <v>4</v>
      </c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36</v>
      </c>
      <c r="K24" s="19">
        <f t="shared" si="3"/>
        <v>19</v>
      </c>
      <c r="L24" s="19">
        <f t="shared" si="4"/>
        <v>55</v>
      </c>
      <c r="M24" s="55">
        <f t="shared" si="5"/>
        <v>2.1</v>
      </c>
      <c r="O24" s="6"/>
      <c r="P24" s="6"/>
    </row>
    <row r="25" spans="1:19" ht="20.100000000000001" customHeight="1" thickTop="1" thickBot="1" x14ac:dyDescent="0.2">
      <c r="A25" s="51">
        <f t="shared" si="2"/>
        <v>19</v>
      </c>
      <c r="B25" s="61" t="s">
        <v>2</v>
      </c>
      <c r="C25" s="60">
        <v>8</v>
      </c>
      <c r="D25" s="59"/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12</v>
      </c>
      <c r="K25" s="19">
        <f t="shared" si="3"/>
        <v>10</v>
      </c>
      <c r="L25" s="19">
        <f t="shared" si="4"/>
        <v>22</v>
      </c>
      <c r="M25" s="55">
        <f t="shared" si="5"/>
        <v>0.8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4</v>
      </c>
      <c r="D26" s="59">
        <v>2</v>
      </c>
      <c r="E26" s="58">
        <v>6</v>
      </c>
      <c r="F26" s="45">
        <f t="shared" si="1"/>
        <v>0.2</v>
      </c>
      <c r="G26" s="33"/>
      <c r="H26" s="54"/>
      <c r="I26" s="18" t="str">
        <f t="shared" si="3"/>
        <v>モンゴル</v>
      </c>
      <c r="J26" s="19">
        <f t="shared" si="3"/>
        <v>17</v>
      </c>
      <c r="K26" s="19">
        <f t="shared" si="3"/>
        <v>1</v>
      </c>
      <c r="L26" s="19">
        <f t="shared" si="4"/>
        <v>18</v>
      </c>
      <c r="M26" s="55">
        <f t="shared" si="5"/>
        <v>0.70000000000000007</v>
      </c>
      <c r="O26" s="6"/>
      <c r="P26" s="6"/>
    </row>
    <row r="27" spans="1:19" ht="20.100000000000001" customHeight="1" thickTop="1" x14ac:dyDescent="0.15">
      <c r="A27" s="51">
        <f t="shared" si="2"/>
        <v>22</v>
      </c>
      <c r="B27" s="61" t="s">
        <v>31</v>
      </c>
      <c r="C27" s="60">
        <v>2</v>
      </c>
      <c r="D27" s="59">
        <v>2</v>
      </c>
      <c r="E27" s="58">
        <v>4</v>
      </c>
      <c r="F27" s="45">
        <f t="shared" si="1"/>
        <v>0.2</v>
      </c>
      <c r="G27" s="33"/>
      <c r="H27" s="50"/>
      <c r="I27" s="40" t="s">
        <v>27</v>
      </c>
      <c r="J27" s="41">
        <f>C54-SUM(J18:J26)</f>
        <v>128</v>
      </c>
      <c r="K27" s="41">
        <f>D54-SUM(K18:K26)</f>
        <v>56</v>
      </c>
      <c r="L27" s="39">
        <f>SUM(J27:K27)</f>
        <v>184</v>
      </c>
      <c r="M27" s="55">
        <f>ROUND(L27/$E$54,3)*100</f>
        <v>7.0000000000000009</v>
      </c>
      <c r="O27" s="6"/>
      <c r="P27" s="6"/>
    </row>
    <row r="28" spans="1:19" ht="20.100000000000001" customHeight="1" x14ac:dyDescent="0.15">
      <c r="A28" s="51">
        <f t="shared" si="2"/>
        <v>22</v>
      </c>
      <c r="B28" s="61" t="s">
        <v>10</v>
      </c>
      <c r="C28" s="60">
        <v>3</v>
      </c>
      <c r="D28" s="59">
        <v>1</v>
      </c>
      <c r="E28" s="58">
        <v>4</v>
      </c>
      <c r="F28" s="45">
        <f t="shared" si="1"/>
        <v>0.2</v>
      </c>
      <c r="G28" s="49"/>
      <c r="H28" s="23"/>
      <c r="J28" s="26">
        <f>SUM(J18:J27)</f>
        <v>1762</v>
      </c>
      <c r="K28" s="26">
        <f>SUM(K18:K27)</f>
        <v>869</v>
      </c>
      <c r="L28" s="56">
        <f>SUM(L18:L27)</f>
        <v>2631</v>
      </c>
      <c r="M28" s="57">
        <f>ROUND(L28/$E$54,3)*100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22</v>
      </c>
      <c r="B29" s="61" t="s">
        <v>6</v>
      </c>
      <c r="C29" s="60">
        <v>1</v>
      </c>
      <c r="D29" s="59">
        <v>3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25</v>
      </c>
      <c r="B30" s="61" t="s">
        <v>23</v>
      </c>
      <c r="C30" s="60"/>
      <c r="D30" s="59">
        <v>3</v>
      </c>
      <c r="E30" s="58">
        <v>3</v>
      </c>
      <c r="F30" s="45">
        <f t="shared" si="1"/>
        <v>0.1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25</v>
      </c>
      <c r="B31" s="61" t="s">
        <v>7</v>
      </c>
      <c r="C31" s="60">
        <v>2</v>
      </c>
      <c r="D31" s="59">
        <v>1</v>
      </c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25</v>
      </c>
      <c r="B32" s="61" t="s">
        <v>41</v>
      </c>
      <c r="C32" s="60">
        <v>3</v>
      </c>
      <c r="D32" s="59"/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25</v>
      </c>
      <c r="B33" s="61" t="s">
        <v>43</v>
      </c>
      <c r="C33" s="60">
        <v>2</v>
      </c>
      <c r="D33" s="59">
        <v>1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25</v>
      </c>
      <c r="B34" s="61" t="s">
        <v>54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25</v>
      </c>
      <c r="B35" s="61" t="s">
        <v>51</v>
      </c>
      <c r="C35" s="60">
        <v>1</v>
      </c>
      <c r="D35" s="59">
        <v>2</v>
      </c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31</v>
      </c>
      <c r="B36" s="61" t="s">
        <v>48</v>
      </c>
      <c r="C36" s="60">
        <v>2</v>
      </c>
      <c r="D36" s="59"/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31</v>
      </c>
      <c r="B37" s="61" t="s">
        <v>47</v>
      </c>
      <c r="C37" s="60">
        <v>1</v>
      </c>
      <c r="D37" s="59">
        <v>1</v>
      </c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31</v>
      </c>
      <c r="B38" s="61" t="s">
        <v>34</v>
      </c>
      <c r="C38" s="60">
        <v>2</v>
      </c>
      <c r="D38" s="59"/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35</v>
      </c>
      <c r="B39" s="61" t="s">
        <v>9</v>
      </c>
      <c r="C39" s="60"/>
      <c r="D39" s="59">
        <v>2</v>
      </c>
      <c r="E39" s="58">
        <v>2</v>
      </c>
      <c r="F39" s="45">
        <f t="shared" si="1"/>
        <v>0.1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42</v>
      </c>
      <c r="C40" s="60"/>
      <c r="D40" s="59">
        <v>1</v>
      </c>
      <c r="E40" s="58">
        <v>1</v>
      </c>
      <c r="F40" s="45">
        <f t="shared" si="1"/>
        <v>0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40</v>
      </c>
      <c r="C41" s="60">
        <v>1</v>
      </c>
      <c r="D41" s="59"/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50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86</v>
      </c>
      <c r="C43" s="60"/>
      <c r="D43" s="59">
        <v>1</v>
      </c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52</v>
      </c>
      <c r="C44" s="60">
        <v>1</v>
      </c>
      <c r="D44" s="59"/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53</v>
      </c>
      <c r="C45" s="60">
        <v>1</v>
      </c>
      <c r="D45" s="59"/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55</v>
      </c>
      <c r="C46" s="60"/>
      <c r="D46" s="59">
        <v>1</v>
      </c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73</v>
      </c>
      <c r="C47" s="60">
        <v>1</v>
      </c>
      <c r="D47" s="59"/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58</v>
      </c>
      <c r="C48" s="60"/>
      <c r="D48" s="59">
        <v>1</v>
      </c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32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45</v>
      </c>
      <c r="C50" s="60">
        <v>1</v>
      </c>
      <c r="D50" s="59"/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46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44</v>
      </c>
      <c r="C52" s="60"/>
      <c r="D52" s="59">
        <v>1</v>
      </c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57</v>
      </c>
      <c r="C53" s="60"/>
      <c r="D53" s="59">
        <v>1</v>
      </c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20.100000000000001" customHeight="1" x14ac:dyDescent="0.15">
      <c r="A54" s="35"/>
      <c r="B54" s="66" t="s">
        <v>49</v>
      </c>
      <c r="C54" s="67">
        <v>1762</v>
      </c>
      <c r="D54" s="68">
        <v>869</v>
      </c>
      <c r="E54" s="69">
        <v>2631</v>
      </c>
      <c r="F54" s="45">
        <f>SUM(F6:F53)</f>
        <v>99.599999999999937</v>
      </c>
      <c r="G54" s="49"/>
      <c r="H54" s="23"/>
      <c r="I54" s="28" t="s">
        <v>18</v>
      </c>
      <c r="J54" s="26"/>
      <c r="K54" s="26"/>
      <c r="L54" s="26"/>
      <c r="M54" s="27"/>
    </row>
    <row r="55" spans="1:13" ht="18" customHeight="1" x14ac:dyDescent="0.15">
      <c r="A55" s="33"/>
      <c r="B55" s="61"/>
      <c r="C55" s="60"/>
      <c r="D55" s="59"/>
      <c r="E55" s="58"/>
      <c r="F55" s="35"/>
      <c r="G55" s="35"/>
      <c r="H55" s="23"/>
      <c r="I55" s="31" t="s">
        <v>19</v>
      </c>
      <c r="J55" s="29"/>
      <c r="K55" s="29"/>
      <c r="L55" s="29"/>
      <c r="M55" s="29"/>
    </row>
    <row r="56" spans="1:13" ht="18" customHeight="1" x14ac:dyDescent="0.15">
      <c r="A56" s="33"/>
      <c r="E56" s="70"/>
      <c r="G56" s="35"/>
      <c r="H56" s="23"/>
      <c r="I56" s="31" t="s">
        <v>63</v>
      </c>
      <c r="J56" s="29"/>
      <c r="K56" s="29"/>
      <c r="L56" s="29"/>
      <c r="M56" s="29"/>
    </row>
    <row r="57" spans="1:13" ht="18" customHeight="1" x14ac:dyDescent="0.15">
      <c r="A57" s="33"/>
      <c r="B57" s="34"/>
      <c r="C57" s="32"/>
      <c r="D57" s="32"/>
      <c r="E57" s="32"/>
      <c r="F57" s="35"/>
      <c r="G57" s="33"/>
      <c r="H57" s="23"/>
      <c r="J57" s="29"/>
      <c r="K57" s="29"/>
      <c r="L57" s="29"/>
      <c r="M57" s="29"/>
    </row>
    <row r="58" spans="1:13" x14ac:dyDescent="0.15">
      <c r="C58" s="36"/>
      <c r="D58" s="36"/>
      <c r="E58" s="36"/>
      <c r="F58" s="36"/>
    </row>
    <row r="59" spans="1:13" ht="15.75" x14ac:dyDescent="0.15">
      <c r="K59" s="33"/>
    </row>
    <row r="65" spans="5:11" x14ac:dyDescent="0.15">
      <c r="E65" s="37"/>
      <c r="K65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tabSelected="1" view="pageBreakPreview" topLeftCell="B1" zoomScale="85" zoomScaleNormal="85" zoomScaleSheetLayoutView="85" workbookViewId="0">
      <selection activeCell="U15" sqref="U15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105</v>
      </c>
      <c r="F3" s="89"/>
      <c r="G3" s="46"/>
      <c r="H3" s="5"/>
      <c r="I3" s="5"/>
      <c r="J3" s="5"/>
      <c r="K3" s="5"/>
      <c r="L3" s="5"/>
      <c r="M3" s="5"/>
      <c r="N3" s="90"/>
      <c r="O3" s="90"/>
      <c r="P3" s="82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60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106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689</v>
      </c>
      <c r="D6" s="63">
        <v>257</v>
      </c>
      <c r="E6" s="62">
        <v>946</v>
      </c>
      <c r="F6" s="45">
        <f t="shared" ref="F6:F52" si="1">ROUND(E6/$E$53,3)*100</f>
        <v>35.199999999999996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347</v>
      </c>
      <c r="D7" s="59">
        <v>192</v>
      </c>
      <c r="E7" s="58">
        <v>539</v>
      </c>
      <c r="F7" s="45">
        <f t="shared" si="1"/>
        <v>20.100000000000001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401</v>
      </c>
      <c r="D8" s="59">
        <v>110</v>
      </c>
      <c r="E8" s="58">
        <v>511</v>
      </c>
      <c r="F8" s="45">
        <f t="shared" si="1"/>
        <v>19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0</v>
      </c>
      <c r="C9" s="60">
        <v>33</v>
      </c>
      <c r="D9" s="59">
        <v>136</v>
      </c>
      <c r="E9" s="58">
        <v>169</v>
      </c>
      <c r="F9" s="45">
        <f t="shared" si="1"/>
        <v>6.3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20</v>
      </c>
      <c r="C10" s="60">
        <v>75</v>
      </c>
      <c r="D10" s="59">
        <v>86</v>
      </c>
      <c r="E10" s="58">
        <v>161</v>
      </c>
      <c r="F10" s="45">
        <f t="shared" si="1"/>
        <v>6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34</v>
      </c>
      <c r="D11" s="59">
        <v>47</v>
      </c>
      <c r="E11" s="58">
        <v>81</v>
      </c>
      <c r="F11" s="45">
        <f t="shared" si="1"/>
        <v>3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35</v>
      </c>
      <c r="D12" s="59">
        <v>20</v>
      </c>
      <c r="E12" s="58">
        <v>55</v>
      </c>
      <c r="F12" s="45">
        <f t="shared" si="1"/>
        <v>2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16</v>
      </c>
      <c r="D13" s="59">
        <v>11</v>
      </c>
      <c r="E13" s="58">
        <v>27</v>
      </c>
      <c r="F13" s="45">
        <f t="shared" si="1"/>
        <v>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12</v>
      </c>
      <c r="D14" s="59">
        <v>6</v>
      </c>
      <c r="E14" s="58">
        <v>18</v>
      </c>
      <c r="F14" s="45">
        <f t="shared" si="1"/>
        <v>0.70000000000000007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30</v>
      </c>
      <c r="C15" s="60">
        <v>16</v>
      </c>
      <c r="D15" s="59">
        <v>2</v>
      </c>
      <c r="E15" s="58">
        <v>18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4</v>
      </c>
      <c r="C16" s="60">
        <v>12</v>
      </c>
      <c r="D16" s="59">
        <v>5</v>
      </c>
      <c r="E16" s="58">
        <v>17</v>
      </c>
      <c r="F16" s="45">
        <f t="shared" si="1"/>
        <v>0.6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11</v>
      </c>
      <c r="B17" s="61" t="s">
        <v>38</v>
      </c>
      <c r="C17" s="60">
        <v>16</v>
      </c>
      <c r="D17" s="59">
        <v>1</v>
      </c>
      <c r="E17" s="58">
        <v>17</v>
      </c>
      <c r="F17" s="45">
        <f t="shared" si="1"/>
        <v>0.6</v>
      </c>
      <c r="G17" s="33"/>
      <c r="H17" s="52" t="s">
        <v>107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106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35</v>
      </c>
      <c r="C18" s="60">
        <v>6</v>
      </c>
      <c r="D18" s="59">
        <v>4</v>
      </c>
      <c r="E18" s="58">
        <v>10</v>
      </c>
      <c r="F18" s="45">
        <f t="shared" si="1"/>
        <v>0.4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689</v>
      </c>
      <c r="K18" s="19">
        <f t="shared" si="3"/>
        <v>257</v>
      </c>
      <c r="L18" s="19">
        <f t="shared" ref="L18:L26" si="4">J18+K18</f>
        <v>946</v>
      </c>
      <c r="M18" s="55">
        <f t="shared" ref="M18:M28" si="5">ROUND(L18/$E$53,3)*100</f>
        <v>35.199999999999996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13</v>
      </c>
      <c r="B19" s="61" t="s">
        <v>33</v>
      </c>
      <c r="C19" s="60">
        <v>8</v>
      </c>
      <c r="D19" s="59">
        <v>2</v>
      </c>
      <c r="E19" s="58">
        <v>10</v>
      </c>
      <c r="F19" s="45">
        <f t="shared" si="1"/>
        <v>0.4</v>
      </c>
      <c r="G19" s="33"/>
      <c r="H19" s="53">
        <v>2</v>
      </c>
      <c r="I19" s="18" t="str">
        <f t="shared" si="3"/>
        <v>ベトナム</v>
      </c>
      <c r="J19" s="19">
        <f t="shared" si="3"/>
        <v>347</v>
      </c>
      <c r="K19" s="19">
        <f t="shared" si="3"/>
        <v>192</v>
      </c>
      <c r="L19" s="19">
        <f t="shared" si="4"/>
        <v>539</v>
      </c>
      <c r="M19" s="55">
        <f t="shared" si="5"/>
        <v>20.100000000000001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15</v>
      </c>
      <c r="B20" s="61" t="s">
        <v>29</v>
      </c>
      <c r="C20" s="60">
        <v>5</v>
      </c>
      <c r="D20" s="59">
        <v>4</v>
      </c>
      <c r="E20" s="58">
        <v>9</v>
      </c>
      <c r="F20" s="45">
        <f t="shared" si="1"/>
        <v>0.3</v>
      </c>
      <c r="G20" s="33"/>
      <c r="H20" s="53">
        <v>3</v>
      </c>
      <c r="I20" s="18" t="str">
        <f t="shared" si="3"/>
        <v>インドネシア</v>
      </c>
      <c r="J20" s="19">
        <f t="shared" si="3"/>
        <v>401</v>
      </c>
      <c r="K20" s="19">
        <f t="shared" si="3"/>
        <v>110</v>
      </c>
      <c r="L20" s="19">
        <f>J20+K20</f>
        <v>511</v>
      </c>
      <c r="M20" s="55">
        <f t="shared" si="5"/>
        <v>19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15</v>
      </c>
      <c r="B21" s="61" t="s">
        <v>39</v>
      </c>
      <c r="C21" s="60">
        <v>8</v>
      </c>
      <c r="D21" s="59">
        <v>1</v>
      </c>
      <c r="E21" s="58">
        <v>9</v>
      </c>
      <c r="F21" s="45">
        <f t="shared" si="1"/>
        <v>0.3</v>
      </c>
      <c r="G21" s="33"/>
      <c r="H21" s="53">
        <v>4</v>
      </c>
      <c r="I21" s="18" t="str">
        <f t="shared" si="3"/>
        <v>フィリピン</v>
      </c>
      <c r="J21" s="19">
        <f t="shared" si="3"/>
        <v>33</v>
      </c>
      <c r="K21" s="19">
        <f t="shared" si="3"/>
        <v>136</v>
      </c>
      <c r="L21" s="19">
        <f t="shared" si="4"/>
        <v>169</v>
      </c>
      <c r="M21" s="55">
        <f t="shared" si="5"/>
        <v>6.3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15</v>
      </c>
      <c r="B22" s="61" t="s">
        <v>36</v>
      </c>
      <c r="C22" s="60">
        <v>7</v>
      </c>
      <c r="D22" s="59">
        <v>2</v>
      </c>
      <c r="E22" s="58">
        <v>9</v>
      </c>
      <c r="F22" s="45">
        <f t="shared" si="1"/>
        <v>0.3</v>
      </c>
      <c r="G22" s="33"/>
      <c r="H22" s="53">
        <v>5</v>
      </c>
      <c r="I22" s="18" t="str">
        <f t="shared" si="3"/>
        <v>韓国</v>
      </c>
      <c r="J22" s="19">
        <f t="shared" si="3"/>
        <v>75</v>
      </c>
      <c r="K22" s="19">
        <f t="shared" si="3"/>
        <v>86</v>
      </c>
      <c r="L22" s="19">
        <f>J22+K22</f>
        <v>161</v>
      </c>
      <c r="M22" s="55">
        <f t="shared" si="5"/>
        <v>6</v>
      </c>
      <c r="O22" s="6"/>
      <c r="P22" s="6"/>
    </row>
    <row r="23" spans="1:19" ht="20.100000000000001" customHeight="1" thickTop="1" thickBot="1" x14ac:dyDescent="0.2">
      <c r="A23" s="51">
        <f t="shared" si="2"/>
        <v>18</v>
      </c>
      <c r="B23" s="61" t="s">
        <v>8</v>
      </c>
      <c r="C23" s="60">
        <v>4</v>
      </c>
      <c r="D23" s="59">
        <v>4</v>
      </c>
      <c r="E23" s="58">
        <v>8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34</v>
      </c>
      <c r="K23" s="19">
        <f t="shared" si="3"/>
        <v>47</v>
      </c>
      <c r="L23" s="19">
        <f t="shared" si="4"/>
        <v>81</v>
      </c>
      <c r="M23" s="55">
        <f t="shared" si="5"/>
        <v>3</v>
      </c>
      <c r="O23" s="6"/>
      <c r="P23" s="6"/>
    </row>
    <row r="24" spans="1:19" ht="20.100000000000001" customHeight="1" thickTop="1" thickBot="1" x14ac:dyDescent="0.2">
      <c r="A24" s="51">
        <f t="shared" si="2"/>
        <v>18</v>
      </c>
      <c r="B24" s="61" t="s">
        <v>2</v>
      </c>
      <c r="C24" s="60">
        <v>8</v>
      </c>
      <c r="D24" s="59"/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35</v>
      </c>
      <c r="K24" s="19">
        <f t="shared" si="3"/>
        <v>20</v>
      </c>
      <c r="L24" s="19">
        <f t="shared" si="4"/>
        <v>55</v>
      </c>
      <c r="M24" s="55">
        <f t="shared" si="5"/>
        <v>2</v>
      </c>
      <c r="O24" s="6"/>
      <c r="P24" s="6"/>
    </row>
    <row r="25" spans="1:19" ht="20.100000000000001" customHeight="1" thickTop="1" thickBot="1" x14ac:dyDescent="0.2">
      <c r="A25" s="51">
        <f t="shared" si="2"/>
        <v>18</v>
      </c>
      <c r="B25" s="61" t="s">
        <v>5</v>
      </c>
      <c r="C25" s="60">
        <v>6</v>
      </c>
      <c r="D25" s="59">
        <v>2</v>
      </c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16</v>
      </c>
      <c r="K25" s="19">
        <f t="shared" si="3"/>
        <v>11</v>
      </c>
      <c r="L25" s="19">
        <f t="shared" si="4"/>
        <v>27</v>
      </c>
      <c r="M25" s="55">
        <f t="shared" si="5"/>
        <v>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4</v>
      </c>
      <c r="D26" s="59">
        <v>2</v>
      </c>
      <c r="E26" s="58">
        <v>6</v>
      </c>
      <c r="F26" s="45">
        <f t="shared" si="1"/>
        <v>0.2</v>
      </c>
      <c r="G26" s="33"/>
      <c r="H26" s="54"/>
      <c r="I26" s="18" t="str">
        <f t="shared" si="3"/>
        <v>朝鮮</v>
      </c>
      <c r="J26" s="19">
        <f t="shared" si="3"/>
        <v>12</v>
      </c>
      <c r="K26" s="19">
        <f t="shared" si="3"/>
        <v>6</v>
      </c>
      <c r="L26" s="19">
        <f t="shared" si="4"/>
        <v>18</v>
      </c>
      <c r="M26" s="55">
        <f t="shared" si="5"/>
        <v>0.70000000000000007</v>
      </c>
      <c r="O26" s="6"/>
      <c r="P26" s="6"/>
    </row>
    <row r="27" spans="1:19" ht="20.100000000000001" customHeight="1" thickTop="1" x14ac:dyDescent="0.15">
      <c r="A27" s="51">
        <f t="shared" si="2"/>
        <v>22</v>
      </c>
      <c r="B27" s="61" t="s">
        <v>10</v>
      </c>
      <c r="C27" s="60">
        <v>4</v>
      </c>
      <c r="D27" s="59">
        <v>1</v>
      </c>
      <c r="E27" s="58">
        <v>5</v>
      </c>
      <c r="F27" s="45">
        <f t="shared" si="1"/>
        <v>0.2</v>
      </c>
      <c r="G27" s="33"/>
      <c r="H27" s="50"/>
      <c r="I27" s="40" t="s">
        <v>27</v>
      </c>
      <c r="J27" s="41">
        <f>C53-SUM(J18:J26)</f>
        <v>129</v>
      </c>
      <c r="K27" s="41">
        <f>D53-SUM(K18:K26)</f>
        <v>51</v>
      </c>
      <c r="L27" s="39">
        <f>SUM(J27:K27)</f>
        <v>180</v>
      </c>
      <c r="M27" s="55">
        <f t="shared" si="5"/>
        <v>6.7</v>
      </c>
      <c r="O27" s="6"/>
      <c r="P27" s="6"/>
    </row>
    <row r="28" spans="1:19" ht="20.100000000000001" customHeight="1" x14ac:dyDescent="0.15">
      <c r="A28" s="51">
        <f t="shared" si="2"/>
        <v>23</v>
      </c>
      <c r="B28" s="61" t="s">
        <v>6</v>
      </c>
      <c r="C28" s="60">
        <v>1</v>
      </c>
      <c r="D28" s="59">
        <v>3</v>
      </c>
      <c r="E28" s="58">
        <v>4</v>
      </c>
      <c r="F28" s="45">
        <f t="shared" si="1"/>
        <v>0.1</v>
      </c>
      <c r="G28" s="49"/>
      <c r="H28" s="23"/>
      <c r="J28" s="26">
        <f>SUM(J18:J27)</f>
        <v>1771</v>
      </c>
      <c r="K28" s="26">
        <f>SUM(K18:K27)</f>
        <v>916</v>
      </c>
      <c r="L28" s="56">
        <f>SUM(L18:L27)</f>
        <v>2687</v>
      </c>
      <c r="M28" s="57">
        <f t="shared" si="5"/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23</v>
      </c>
      <c r="B29" s="61" t="s">
        <v>31</v>
      </c>
      <c r="C29" s="60">
        <v>2</v>
      </c>
      <c r="D29" s="59">
        <v>2</v>
      </c>
      <c r="E29" s="58">
        <v>4</v>
      </c>
      <c r="F29" s="45">
        <f t="shared" si="1"/>
        <v>0.1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25</v>
      </c>
      <c r="B30" s="61" t="s">
        <v>7</v>
      </c>
      <c r="C30" s="60">
        <v>2</v>
      </c>
      <c r="D30" s="59">
        <v>1</v>
      </c>
      <c r="E30" s="58">
        <v>3</v>
      </c>
      <c r="F30" s="45">
        <f t="shared" si="1"/>
        <v>0.1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25</v>
      </c>
      <c r="B31" s="61" t="s">
        <v>41</v>
      </c>
      <c r="C31" s="60">
        <v>3</v>
      </c>
      <c r="D31" s="59"/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25</v>
      </c>
      <c r="B32" s="61" t="s">
        <v>23</v>
      </c>
      <c r="C32" s="60"/>
      <c r="D32" s="59">
        <v>3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25</v>
      </c>
      <c r="B33" s="61" t="s">
        <v>51</v>
      </c>
      <c r="C33" s="60">
        <v>1</v>
      </c>
      <c r="D33" s="59">
        <v>2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25</v>
      </c>
      <c r="B34" s="61" t="s">
        <v>47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25</v>
      </c>
      <c r="B35" s="61" t="s">
        <v>54</v>
      </c>
      <c r="C35" s="60">
        <v>2</v>
      </c>
      <c r="D35" s="59">
        <v>1</v>
      </c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31</v>
      </c>
      <c r="B36" s="61" t="s">
        <v>9</v>
      </c>
      <c r="C36" s="60"/>
      <c r="D36" s="59">
        <v>2</v>
      </c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31</v>
      </c>
      <c r="B37" s="61" t="s">
        <v>48</v>
      </c>
      <c r="C37" s="60">
        <v>2</v>
      </c>
      <c r="D37" s="59"/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31</v>
      </c>
      <c r="B38" s="61" t="s">
        <v>34</v>
      </c>
      <c r="C38" s="60">
        <v>2</v>
      </c>
      <c r="D38" s="59"/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34</v>
      </c>
      <c r="B39" s="61" t="s">
        <v>42</v>
      </c>
      <c r="C39" s="60"/>
      <c r="D39" s="59">
        <v>1</v>
      </c>
      <c r="E39" s="58">
        <v>1</v>
      </c>
      <c r="F39" s="45">
        <f t="shared" si="1"/>
        <v>0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43</v>
      </c>
      <c r="C40" s="60">
        <v>1</v>
      </c>
      <c r="D40" s="59"/>
      <c r="E40" s="58">
        <v>1</v>
      </c>
      <c r="F40" s="45">
        <f t="shared" si="1"/>
        <v>0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55</v>
      </c>
      <c r="C41" s="60"/>
      <c r="D41" s="59">
        <v>1</v>
      </c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53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52</v>
      </c>
      <c r="C43" s="60">
        <v>1</v>
      </c>
      <c r="D43" s="59"/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44</v>
      </c>
      <c r="C44" s="60"/>
      <c r="D44" s="59">
        <v>1</v>
      </c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86</v>
      </c>
      <c r="C45" s="60"/>
      <c r="D45" s="59">
        <v>1</v>
      </c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32</v>
      </c>
      <c r="C46" s="60">
        <v>1</v>
      </c>
      <c r="D46" s="59"/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58</v>
      </c>
      <c r="C47" s="60"/>
      <c r="D47" s="59">
        <v>1</v>
      </c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57</v>
      </c>
      <c r="C48" s="60"/>
      <c r="D48" s="59">
        <v>1</v>
      </c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40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45</v>
      </c>
      <c r="C50" s="60">
        <v>1</v>
      </c>
      <c r="D50" s="59"/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46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50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20.100000000000001" customHeight="1" x14ac:dyDescent="0.15">
      <c r="A53" s="35"/>
      <c r="B53" s="66" t="s">
        <v>49</v>
      </c>
      <c r="C53" s="67">
        <v>1771</v>
      </c>
      <c r="D53" s="68">
        <v>916</v>
      </c>
      <c r="E53" s="69">
        <v>2687</v>
      </c>
      <c r="F53" s="45">
        <f>SUM(F6:F52)</f>
        <v>99.299999999999926</v>
      </c>
      <c r="G53" s="49"/>
      <c r="H53" s="23"/>
      <c r="I53" s="28" t="s">
        <v>18</v>
      </c>
      <c r="J53" s="26"/>
      <c r="K53" s="26"/>
      <c r="L53" s="26"/>
      <c r="M53" s="27"/>
    </row>
    <row r="54" spans="1:13" ht="18" customHeight="1" x14ac:dyDescent="0.15">
      <c r="A54" s="33"/>
      <c r="B54" s="61"/>
      <c r="C54" s="60"/>
      <c r="D54" s="59"/>
      <c r="E54" s="58"/>
      <c r="F54" s="35"/>
      <c r="G54" s="35"/>
      <c r="H54" s="23"/>
      <c r="I54" s="31" t="s">
        <v>19</v>
      </c>
      <c r="J54" s="29"/>
      <c r="K54" s="29"/>
      <c r="L54" s="29"/>
      <c r="M54" s="29"/>
    </row>
    <row r="55" spans="1:13" ht="18" customHeight="1" x14ac:dyDescent="0.15">
      <c r="A55" s="33"/>
      <c r="E55" s="70"/>
      <c r="G55" s="35"/>
      <c r="H55" s="23"/>
      <c r="I55" s="31" t="s">
        <v>63</v>
      </c>
      <c r="J55" s="29"/>
      <c r="K55" s="29"/>
      <c r="L55" s="29"/>
      <c r="M55" s="29"/>
    </row>
    <row r="56" spans="1:13" ht="18" customHeight="1" x14ac:dyDescent="0.15">
      <c r="A56" s="33"/>
      <c r="B56" s="34"/>
      <c r="C56" s="32"/>
      <c r="D56" s="32"/>
      <c r="E56" s="32"/>
      <c r="F56" s="35"/>
      <c r="G56" s="33"/>
      <c r="H56" s="23"/>
      <c r="J56" s="29"/>
      <c r="K56" s="29"/>
      <c r="L56" s="29"/>
      <c r="M56" s="29"/>
    </row>
    <row r="57" spans="1:13" x14ac:dyDescent="0.15">
      <c r="C57" s="36"/>
      <c r="D57" s="36"/>
      <c r="E57" s="36"/>
      <c r="F57" s="36"/>
    </row>
    <row r="58" spans="1:13" ht="15.75" x14ac:dyDescent="0.15">
      <c r="K58" s="33"/>
    </row>
    <row r="64" spans="1:13" x14ac:dyDescent="0.15">
      <c r="E64" s="37"/>
      <c r="K64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5"/>
  <sheetViews>
    <sheetView view="pageBreakPreview" topLeftCell="B1" zoomScale="85" zoomScaleNormal="85" zoomScaleSheetLayoutView="85" workbookViewId="0">
      <selection activeCell="L35" sqref="L35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64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2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66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67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515</v>
      </c>
      <c r="D6" s="63">
        <v>181</v>
      </c>
      <c r="E6" s="62">
        <v>696</v>
      </c>
      <c r="F6" s="45">
        <f t="shared" ref="F6:F53" si="1">ROUND(E6/$E$54,3)*100</f>
        <v>29.299999999999997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1</v>
      </c>
      <c r="C7" s="60">
        <v>422</v>
      </c>
      <c r="D7" s="59">
        <v>88</v>
      </c>
      <c r="E7" s="58">
        <v>510</v>
      </c>
      <c r="F7" s="45">
        <f t="shared" si="1"/>
        <v>21.5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22</v>
      </c>
      <c r="C8" s="60">
        <v>300</v>
      </c>
      <c r="D8" s="59">
        <v>195</v>
      </c>
      <c r="E8" s="58">
        <v>495</v>
      </c>
      <c r="F8" s="45">
        <f t="shared" si="1"/>
        <v>20.9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20</v>
      </c>
      <c r="C9" s="60">
        <v>75</v>
      </c>
      <c r="D9" s="59">
        <v>85</v>
      </c>
      <c r="E9" s="58">
        <v>160</v>
      </c>
      <c r="F9" s="45">
        <f t="shared" si="1"/>
        <v>6.7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0</v>
      </c>
      <c r="C10" s="60">
        <v>32</v>
      </c>
      <c r="D10" s="59">
        <v>118</v>
      </c>
      <c r="E10" s="58">
        <v>150</v>
      </c>
      <c r="F10" s="45">
        <f t="shared" si="1"/>
        <v>6.3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35</v>
      </c>
      <c r="D11" s="59">
        <v>47</v>
      </c>
      <c r="E11" s="58">
        <v>82</v>
      </c>
      <c r="F11" s="45">
        <f t="shared" si="1"/>
        <v>3.5000000000000004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35</v>
      </c>
      <c r="D12" s="59">
        <v>20</v>
      </c>
      <c r="E12" s="58">
        <v>55</v>
      </c>
      <c r="F12" s="45">
        <f t="shared" si="1"/>
        <v>2.2999999999999998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12</v>
      </c>
      <c r="D13" s="59">
        <v>10</v>
      </c>
      <c r="E13" s="58">
        <v>22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14</v>
      </c>
      <c r="D14" s="59">
        <v>6</v>
      </c>
      <c r="E14" s="58">
        <v>20</v>
      </c>
      <c r="F14" s="45">
        <f t="shared" si="1"/>
        <v>0.8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15</v>
      </c>
      <c r="D15" s="59">
        <v>1</v>
      </c>
      <c r="E15" s="58">
        <v>16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33</v>
      </c>
      <c r="C16" s="60">
        <v>13</v>
      </c>
      <c r="D16" s="59">
        <v>2</v>
      </c>
      <c r="E16" s="58">
        <v>15</v>
      </c>
      <c r="F16" s="45">
        <f t="shared" si="1"/>
        <v>0.6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3</v>
      </c>
      <c r="E17" s="58">
        <v>14</v>
      </c>
      <c r="F17" s="45">
        <f t="shared" si="1"/>
        <v>0.6</v>
      </c>
      <c r="G17" s="33"/>
      <c r="H17" s="52" t="s">
        <v>68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69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12</v>
      </c>
      <c r="B18" s="61" t="s">
        <v>5</v>
      </c>
      <c r="C18" s="60">
        <v>10</v>
      </c>
      <c r="D18" s="59">
        <v>4</v>
      </c>
      <c r="E18" s="58">
        <v>14</v>
      </c>
      <c r="F18" s="45">
        <f t="shared" si="1"/>
        <v>0.6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515</v>
      </c>
      <c r="K18" s="19">
        <f t="shared" si="3"/>
        <v>181</v>
      </c>
      <c r="L18" s="19">
        <f t="shared" ref="L18:L26" si="4">J18+K18</f>
        <v>696</v>
      </c>
      <c r="M18" s="55">
        <f>ROUND(L18/$E$54,3)*100</f>
        <v>29.299999999999997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30</v>
      </c>
      <c r="C19" s="60">
        <v>8</v>
      </c>
      <c r="D19" s="59">
        <v>2</v>
      </c>
      <c r="E19" s="58">
        <v>10</v>
      </c>
      <c r="F19" s="45">
        <f t="shared" si="1"/>
        <v>0.4</v>
      </c>
      <c r="G19" s="33"/>
      <c r="H19" s="53">
        <v>2</v>
      </c>
      <c r="I19" s="18" t="str">
        <f t="shared" si="3"/>
        <v>インドネシア</v>
      </c>
      <c r="J19" s="19">
        <f t="shared" si="3"/>
        <v>422</v>
      </c>
      <c r="K19" s="19">
        <f t="shared" si="3"/>
        <v>88</v>
      </c>
      <c r="L19" s="19">
        <f t="shared" si="4"/>
        <v>510</v>
      </c>
      <c r="M19" s="55">
        <f t="shared" ref="M19:M26" si="5">ROUND(L19/$E$54,3)*100</f>
        <v>21.5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15</v>
      </c>
      <c r="B20" s="61" t="s">
        <v>29</v>
      </c>
      <c r="C20" s="60">
        <v>5</v>
      </c>
      <c r="D20" s="59">
        <v>4</v>
      </c>
      <c r="E20" s="58">
        <v>9</v>
      </c>
      <c r="F20" s="45">
        <f t="shared" si="1"/>
        <v>0.4</v>
      </c>
      <c r="G20" s="33"/>
      <c r="H20" s="53">
        <v>3</v>
      </c>
      <c r="I20" s="18" t="str">
        <f t="shared" si="3"/>
        <v>ベトナム</v>
      </c>
      <c r="J20" s="19">
        <f t="shared" si="3"/>
        <v>300</v>
      </c>
      <c r="K20" s="19">
        <f t="shared" si="3"/>
        <v>195</v>
      </c>
      <c r="L20" s="19">
        <f>J20+K20</f>
        <v>495</v>
      </c>
      <c r="M20" s="55">
        <f t="shared" si="5"/>
        <v>20.9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16</v>
      </c>
      <c r="B21" s="61" t="s">
        <v>8</v>
      </c>
      <c r="C21" s="60">
        <v>4</v>
      </c>
      <c r="D21" s="59">
        <v>4</v>
      </c>
      <c r="E21" s="58">
        <v>8</v>
      </c>
      <c r="F21" s="45">
        <f t="shared" si="1"/>
        <v>0.3</v>
      </c>
      <c r="G21" s="33"/>
      <c r="H21" s="53">
        <v>4</v>
      </c>
      <c r="I21" s="18" t="str">
        <f t="shared" si="3"/>
        <v>韓国</v>
      </c>
      <c r="J21" s="19">
        <f t="shared" si="3"/>
        <v>75</v>
      </c>
      <c r="K21" s="19">
        <f t="shared" si="3"/>
        <v>85</v>
      </c>
      <c r="L21" s="19">
        <f t="shared" si="4"/>
        <v>160</v>
      </c>
      <c r="M21" s="55">
        <f t="shared" si="5"/>
        <v>6.7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16</v>
      </c>
      <c r="B22" s="61" t="s">
        <v>39</v>
      </c>
      <c r="C22" s="60">
        <v>7</v>
      </c>
      <c r="D22" s="59">
        <v>1</v>
      </c>
      <c r="E22" s="58">
        <v>8</v>
      </c>
      <c r="F22" s="45">
        <f t="shared" si="1"/>
        <v>0.3</v>
      </c>
      <c r="G22" s="33"/>
      <c r="H22" s="53">
        <v>5</v>
      </c>
      <c r="I22" s="18" t="str">
        <f t="shared" si="3"/>
        <v>フィリピン</v>
      </c>
      <c r="J22" s="19">
        <f t="shared" si="3"/>
        <v>32</v>
      </c>
      <c r="K22" s="19">
        <f t="shared" si="3"/>
        <v>118</v>
      </c>
      <c r="L22" s="19">
        <f>J22+K22</f>
        <v>150</v>
      </c>
      <c r="M22" s="55">
        <f t="shared" si="5"/>
        <v>6.3</v>
      </c>
      <c r="O22" s="6"/>
      <c r="P22" s="6"/>
    </row>
    <row r="23" spans="1:19" ht="20.100000000000001" customHeight="1" thickTop="1" thickBot="1" x14ac:dyDescent="0.2">
      <c r="A23" s="51">
        <f t="shared" si="2"/>
        <v>16</v>
      </c>
      <c r="B23" s="61" t="s">
        <v>36</v>
      </c>
      <c r="C23" s="60">
        <v>6</v>
      </c>
      <c r="D23" s="59">
        <v>2</v>
      </c>
      <c r="E23" s="58">
        <v>8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35</v>
      </c>
      <c r="K23" s="19">
        <f t="shared" si="3"/>
        <v>47</v>
      </c>
      <c r="L23" s="19">
        <f t="shared" si="4"/>
        <v>82</v>
      </c>
      <c r="M23" s="55">
        <f t="shared" si="5"/>
        <v>3.5000000000000004</v>
      </c>
      <c r="O23" s="6"/>
      <c r="P23" s="6"/>
    </row>
    <row r="24" spans="1:19" ht="20.100000000000001" customHeight="1" thickTop="1" thickBot="1" x14ac:dyDescent="0.2">
      <c r="A24" s="51">
        <f t="shared" si="2"/>
        <v>19</v>
      </c>
      <c r="B24" s="61" t="s">
        <v>3</v>
      </c>
      <c r="C24" s="60">
        <v>6</v>
      </c>
      <c r="D24" s="59">
        <v>1</v>
      </c>
      <c r="E24" s="58">
        <v>7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35</v>
      </c>
      <c r="K24" s="19">
        <f t="shared" si="3"/>
        <v>20</v>
      </c>
      <c r="L24" s="19">
        <f t="shared" si="4"/>
        <v>55</v>
      </c>
      <c r="M24" s="55">
        <f t="shared" si="5"/>
        <v>2.2999999999999998</v>
      </c>
      <c r="O24" s="6"/>
      <c r="P24" s="6"/>
    </row>
    <row r="25" spans="1:19" ht="20.100000000000001" customHeight="1" thickTop="1" thickBot="1" x14ac:dyDescent="0.2">
      <c r="A25" s="51">
        <f t="shared" si="2"/>
        <v>19</v>
      </c>
      <c r="B25" s="61" t="s">
        <v>2</v>
      </c>
      <c r="C25" s="60">
        <v>7</v>
      </c>
      <c r="D25" s="59"/>
      <c r="E25" s="58">
        <v>7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12</v>
      </c>
      <c r="K25" s="19">
        <f t="shared" si="3"/>
        <v>10</v>
      </c>
      <c r="L25" s="19">
        <f t="shared" si="4"/>
        <v>22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35</v>
      </c>
      <c r="C26" s="60">
        <v>2</v>
      </c>
      <c r="D26" s="59">
        <v>4</v>
      </c>
      <c r="E26" s="58">
        <v>6</v>
      </c>
      <c r="F26" s="45">
        <f t="shared" si="1"/>
        <v>0.3</v>
      </c>
      <c r="G26" s="33"/>
      <c r="H26" s="54"/>
      <c r="I26" s="18" t="str">
        <f t="shared" si="3"/>
        <v>朝鮮</v>
      </c>
      <c r="J26" s="19">
        <f t="shared" si="3"/>
        <v>14</v>
      </c>
      <c r="K26" s="19">
        <f t="shared" si="3"/>
        <v>6</v>
      </c>
      <c r="L26" s="19">
        <f t="shared" si="4"/>
        <v>20</v>
      </c>
      <c r="M26" s="55">
        <f t="shared" si="5"/>
        <v>0.8</v>
      </c>
      <c r="O26" s="6"/>
      <c r="P26" s="6"/>
    </row>
    <row r="27" spans="1:19" ht="20.100000000000001" customHeight="1" thickTop="1" x14ac:dyDescent="0.15">
      <c r="A27" s="51">
        <f t="shared" si="2"/>
        <v>21</v>
      </c>
      <c r="B27" s="61" t="s">
        <v>23</v>
      </c>
      <c r="C27" s="60">
        <v>1</v>
      </c>
      <c r="D27" s="59">
        <v>5</v>
      </c>
      <c r="E27" s="58">
        <v>6</v>
      </c>
      <c r="F27" s="45">
        <f t="shared" si="1"/>
        <v>0.3</v>
      </c>
      <c r="G27" s="33"/>
      <c r="H27" s="50"/>
      <c r="I27" s="40" t="s">
        <v>27</v>
      </c>
      <c r="J27" s="41">
        <f>C54-SUM(J18:J26)</f>
        <v>129</v>
      </c>
      <c r="K27" s="41">
        <f>D54-SUM(K18:K26)</f>
        <v>54</v>
      </c>
      <c r="L27" s="39">
        <f>SUM(J27:K27)</f>
        <v>183</v>
      </c>
      <c r="M27" s="55">
        <f>ROUND(L27/$E$54,3)*100</f>
        <v>7.7</v>
      </c>
      <c r="O27" s="6"/>
      <c r="P27" s="6"/>
    </row>
    <row r="28" spans="1:19" ht="20.100000000000001" customHeight="1" x14ac:dyDescent="0.15">
      <c r="A28" s="51">
        <f t="shared" si="2"/>
        <v>23</v>
      </c>
      <c r="B28" s="61" t="s">
        <v>10</v>
      </c>
      <c r="C28" s="60">
        <v>3</v>
      </c>
      <c r="D28" s="59">
        <v>2</v>
      </c>
      <c r="E28" s="58">
        <v>5</v>
      </c>
      <c r="F28" s="45">
        <f t="shared" si="1"/>
        <v>0.2</v>
      </c>
      <c r="G28" s="49"/>
      <c r="H28" s="23"/>
      <c r="J28" s="26">
        <f>SUM(J18:J27)</f>
        <v>1569</v>
      </c>
      <c r="K28" s="26">
        <f>SUM(K18:K27)</f>
        <v>804</v>
      </c>
      <c r="L28" s="56">
        <f>SUM(L18:L27)</f>
        <v>2373</v>
      </c>
      <c r="M28" s="57">
        <f>ROUND(L28/$E$54,3)*100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24</v>
      </c>
      <c r="B29" s="61" t="s">
        <v>31</v>
      </c>
      <c r="C29" s="60">
        <v>2</v>
      </c>
      <c r="D29" s="59">
        <v>2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24</v>
      </c>
      <c r="B30" s="61" t="s">
        <v>65</v>
      </c>
      <c r="C30" s="60">
        <v>2</v>
      </c>
      <c r="D30" s="59">
        <v>2</v>
      </c>
      <c r="E30" s="58">
        <v>4</v>
      </c>
      <c r="F30" s="45">
        <f t="shared" si="1"/>
        <v>0.2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24</v>
      </c>
      <c r="B31" s="61" t="s">
        <v>6</v>
      </c>
      <c r="C31" s="60">
        <v>1</v>
      </c>
      <c r="D31" s="59">
        <v>3</v>
      </c>
      <c r="E31" s="58">
        <v>4</v>
      </c>
      <c r="F31" s="45">
        <f t="shared" si="1"/>
        <v>0.2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27</v>
      </c>
      <c r="B32" s="61" t="s">
        <v>54</v>
      </c>
      <c r="C32" s="60">
        <v>2</v>
      </c>
      <c r="D32" s="59">
        <v>1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27</v>
      </c>
      <c r="B33" s="61" t="s">
        <v>7</v>
      </c>
      <c r="C33" s="60">
        <v>2</v>
      </c>
      <c r="D33" s="59">
        <v>1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27</v>
      </c>
      <c r="B34" s="61" t="s">
        <v>32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27</v>
      </c>
      <c r="B35" s="61" t="s">
        <v>51</v>
      </c>
      <c r="C35" s="60">
        <v>2</v>
      </c>
      <c r="D35" s="59">
        <v>1</v>
      </c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27</v>
      </c>
      <c r="B36" s="61" t="s">
        <v>40</v>
      </c>
      <c r="C36" s="60">
        <v>3</v>
      </c>
      <c r="D36" s="59"/>
      <c r="E36" s="58">
        <v>3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27</v>
      </c>
      <c r="B37" s="61" t="s">
        <v>41</v>
      </c>
      <c r="C37" s="60">
        <v>3</v>
      </c>
      <c r="D37" s="59"/>
      <c r="E37" s="58">
        <v>3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33</v>
      </c>
      <c r="B38" s="61" t="s">
        <v>48</v>
      </c>
      <c r="C38" s="60">
        <v>2</v>
      </c>
      <c r="D38" s="59"/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33</v>
      </c>
      <c r="B39" s="61" t="s">
        <v>45</v>
      </c>
      <c r="C39" s="60">
        <v>2</v>
      </c>
      <c r="D39" s="59"/>
      <c r="E39" s="58">
        <v>2</v>
      </c>
      <c r="F39" s="45">
        <f t="shared" si="1"/>
        <v>0.1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9</v>
      </c>
      <c r="C40" s="60"/>
      <c r="D40" s="59">
        <v>2</v>
      </c>
      <c r="E40" s="58">
        <v>2</v>
      </c>
      <c r="F40" s="45">
        <f t="shared" si="1"/>
        <v>0.1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43</v>
      </c>
      <c r="C41" s="60">
        <v>2</v>
      </c>
      <c r="D41" s="59"/>
      <c r="E41" s="58">
        <v>2</v>
      </c>
      <c r="F41" s="45">
        <f t="shared" si="1"/>
        <v>0.1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58</v>
      </c>
      <c r="C42" s="60"/>
      <c r="D42" s="59">
        <v>1</v>
      </c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44</v>
      </c>
      <c r="C43" s="60"/>
      <c r="D43" s="59">
        <v>1</v>
      </c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42</v>
      </c>
      <c r="C44" s="60"/>
      <c r="D44" s="59">
        <v>1</v>
      </c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53</v>
      </c>
      <c r="C45" s="60">
        <v>1</v>
      </c>
      <c r="D45" s="59"/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55</v>
      </c>
      <c r="C46" s="60"/>
      <c r="D46" s="59">
        <v>1</v>
      </c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37</v>
      </c>
      <c r="C47" s="60"/>
      <c r="D47" s="59">
        <v>1</v>
      </c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57</v>
      </c>
      <c r="C48" s="60"/>
      <c r="D48" s="59">
        <v>1</v>
      </c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46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34</v>
      </c>
      <c r="C50" s="60">
        <v>1</v>
      </c>
      <c r="D50" s="59"/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50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52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47</v>
      </c>
      <c r="C53" s="60">
        <v>1</v>
      </c>
      <c r="D53" s="59"/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20.100000000000001" customHeight="1" x14ac:dyDescent="0.15">
      <c r="A54" s="35"/>
      <c r="B54" s="66" t="s">
        <v>49</v>
      </c>
      <c r="C54" s="67">
        <v>1569</v>
      </c>
      <c r="D54" s="68">
        <v>804</v>
      </c>
      <c r="E54" s="69">
        <v>2373</v>
      </c>
      <c r="F54" s="45">
        <f>SUM(F6:F53)</f>
        <v>99.39999999999992</v>
      </c>
      <c r="G54" s="49"/>
      <c r="H54" s="23"/>
      <c r="I54" s="28" t="s">
        <v>18</v>
      </c>
      <c r="J54" s="26"/>
      <c r="K54" s="26"/>
      <c r="L54" s="26"/>
      <c r="M54" s="27"/>
    </row>
    <row r="55" spans="1:13" ht="18" customHeight="1" x14ac:dyDescent="0.15">
      <c r="A55" s="33"/>
      <c r="B55" s="61"/>
      <c r="C55" s="60"/>
      <c r="D55" s="59"/>
      <c r="E55" s="58"/>
      <c r="F55" s="35"/>
      <c r="G55" s="35"/>
      <c r="H55" s="23"/>
      <c r="I55" s="31" t="s">
        <v>19</v>
      </c>
      <c r="J55" s="29"/>
      <c r="K55" s="29"/>
      <c r="L55" s="29"/>
      <c r="M55" s="29"/>
    </row>
    <row r="56" spans="1:13" ht="18" customHeight="1" x14ac:dyDescent="0.15">
      <c r="A56" s="33"/>
      <c r="E56" s="70"/>
      <c r="G56" s="35"/>
      <c r="H56" s="23"/>
      <c r="I56" s="31" t="s">
        <v>63</v>
      </c>
      <c r="J56" s="29"/>
      <c r="K56" s="29"/>
      <c r="L56" s="29"/>
      <c r="M56" s="29"/>
    </row>
    <row r="57" spans="1:13" ht="18" customHeight="1" x14ac:dyDescent="0.15">
      <c r="A57" s="33"/>
      <c r="B57" s="34"/>
      <c r="C57" s="32"/>
      <c r="D57" s="32"/>
      <c r="E57" s="32"/>
      <c r="F57" s="35"/>
      <c r="G57" s="33"/>
      <c r="H57" s="23"/>
      <c r="J57" s="29"/>
      <c r="K57" s="29"/>
      <c r="L57" s="29"/>
      <c r="M57" s="29"/>
    </row>
    <row r="58" spans="1:13" x14ac:dyDescent="0.15">
      <c r="C58" s="36"/>
      <c r="D58" s="36"/>
      <c r="E58" s="36"/>
      <c r="F58" s="36"/>
    </row>
    <row r="59" spans="1:13" ht="15.75" x14ac:dyDescent="0.15">
      <c r="K59" s="33"/>
    </row>
    <row r="65" spans="5:11" x14ac:dyDescent="0.15">
      <c r="E65" s="37"/>
      <c r="K65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topLeftCell="B1" zoomScale="85" zoomScaleNormal="85" zoomScaleSheetLayoutView="85" workbookViewId="0">
      <selection activeCell="P17" sqref="P17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70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3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60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61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521</v>
      </c>
      <c r="D6" s="63">
        <v>182</v>
      </c>
      <c r="E6" s="62">
        <v>703</v>
      </c>
      <c r="F6" s="45">
        <f t="shared" ref="F6:F54" si="1">ROUND(E6/$E$55,3)*100</f>
        <v>29.299999999999997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319</v>
      </c>
      <c r="D7" s="59">
        <v>196</v>
      </c>
      <c r="E7" s="58">
        <v>515</v>
      </c>
      <c r="F7" s="45">
        <f t="shared" si="1"/>
        <v>21.4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413</v>
      </c>
      <c r="D8" s="59">
        <v>91</v>
      </c>
      <c r="E8" s="58">
        <v>504</v>
      </c>
      <c r="F8" s="45">
        <f t="shared" si="1"/>
        <v>21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20</v>
      </c>
      <c r="C9" s="60">
        <v>75</v>
      </c>
      <c r="D9" s="59">
        <v>86</v>
      </c>
      <c r="E9" s="58">
        <v>161</v>
      </c>
      <c r="F9" s="45">
        <f t="shared" si="1"/>
        <v>6.7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0</v>
      </c>
      <c r="C10" s="60">
        <v>34</v>
      </c>
      <c r="D10" s="59">
        <v>125</v>
      </c>
      <c r="E10" s="58">
        <v>159</v>
      </c>
      <c r="F10" s="45">
        <f t="shared" si="1"/>
        <v>6.6000000000000005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36</v>
      </c>
      <c r="D11" s="59">
        <v>49</v>
      </c>
      <c r="E11" s="58">
        <v>85</v>
      </c>
      <c r="F11" s="45">
        <f t="shared" si="1"/>
        <v>3.5000000000000004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35</v>
      </c>
      <c r="D12" s="59">
        <v>21</v>
      </c>
      <c r="E12" s="58">
        <v>56</v>
      </c>
      <c r="F12" s="45">
        <f t="shared" si="1"/>
        <v>2.2999999999999998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12</v>
      </c>
      <c r="D13" s="59">
        <v>10</v>
      </c>
      <c r="E13" s="58">
        <v>22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13</v>
      </c>
      <c r="D14" s="59">
        <v>6</v>
      </c>
      <c r="E14" s="58">
        <v>19</v>
      </c>
      <c r="F14" s="45">
        <f t="shared" si="1"/>
        <v>0.8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14</v>
      </c>
      <c r="D15" s="59">
        <v>1</v>
      </c>
      <c r="E15" s="58">
        <v>15</v>
      </c>
      <c r="F15" s="45">
        <f t="shared" si="1"/>
        <v>0.6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10</v>
      </c>
      <c r="B16" s="61" t="s">
        <v>33</v>
      </c>
      <c r="C16" s="60">
        <v>13</v>
      </c>
      <c r="D16" s="59">
        <v>2</v>
      </c>
      <c r="E16" s="58">
        <v>15</v>
      </c>
      <c r="F16" s="45">
        <f t="shared" si="1"/>
        <v>0.6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3</v>
      </c>
      <c r="E17" s="58">
        <v>14</v>
      </c>
      <c r="F17" s="45">
        <f t="shared" si="1"/>
        <v>0.6</v>
      </c>
      <c r="G17" s="33"/>
      <c r="H17" s="52" t="s">
        <v>71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61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5</v>
      </c>
      <c r="C18" s="60">
        <v>10</v>
      </c>
      <c r="D18" s="59">
        <v>3</v>
      </c>
      <c r="E18" s="58">
        <v>13</v>
      </c>
      <c r="F18" s="45">
        <f t="shared" si="1"/>
        <v>0.5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521</v>
      </c>
      <c r="K18" s="19">
        <f t="shared" si="3"/>
        <v>182</v>
      </c>
      <c r="L18" s="19">
        <f t="shared" ref="L18:L26" si="4">J18+K18</f>
        <v>703</v>
      </c>
      <c r="M18" s="55">
        <f>ROUND(L18/$E$55,3)*100</f>
        <v>29.299999999999997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30</v>
      </c>
      <c r="C19" s="60">
        <v>8</v>
      </c>
      <c r="D19" s="59">
        <v>2</v>
      </c>
      <c r="E19" s="58">
        <v>10</v>
      </c>
      <c r="F19" s="45">
        <f t="shared" si="1"/>
        <v>0.4</v>
      </c>
      <c r="G19" s="33"/>
      <c r="H19" s="53">
        <v>2</v>
      </c>
      <c r="I19" s="18" t="str">
        <f t="shared" si="3"/>
        <v>ベトナム</v>
      </c>
      <c r="J19" s="19">
        <f t="shared" si="3"/>
        <v>319</v>
      </c>
      <c r="K19" s="19">
        <f t="shared" si="3"/>
        <v>196</v>
      </c>
      <c r="L19" s="19">
        <f t="shared" si="4"/>
        <v>515</v>
      </c>
      <c r="M19" s="55">
        <f t="shared" ref="M19:M26" si="5">ROUND(L19/$E$55,3)*100</f>
        <v>21.4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15</v>
      </c>
      <c r="B20" s="61" t="s">
        <v>29</v>
      </c>
      <c r="C20" s="60">
        <v>5</v>
      </c>
      <c r="D20" s="59">
        <v>4</v>
      </c>
      <c r="E20" s="58">
        <v>9</v>
      </c>
      <c r="F20" s="45">
        <f t="shared" si="1"/>
        <v>0.4</v>
      </c>
      <c r="G20" s="33"/>
      <c r="H20" s="53">
        <v>3</v>
      </c>
      <c r="I20" s="18" t="str">
        <f t="shared" si="3"/>
        <v>インドネシア</v>
      </c>
      <c r="J20" s="19">
        <f t="shared" si="3"/>
        <v>413</v>
      </c>
      <c r="K20" s="19">
        <f t="shared" si="3"/>
        <v>91</v>
      </c>
      <c r="L20" s="19">
        <f>J20+K20</f>
        <v>504</v>
      </c>
      <c r="M20" s="55">
        <f t="shared" si="5"/>
        <v>21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16</v>
      </c>
      <c r="B21" s="61" t="s">
        <v>35</v>
      </c>
      <c r="C21" s="60">
        <v>4</v>
      </c>
      <c r="D21" s="59">
        <v>4</v>
      </c>
      <c r="E21" s="58">
        <v>8</v>
      </c>
      <c r="F21" s="45">
        <f t="shared" si="1"/>
        <v>0.3</v>
      </c>
      <c r="G21" s="33"/>
      <c r="H21" s="53">
        <v>4</v>
      </c>
      <c r="I21" s="18" t="str">
        <f t="shared" si="3"/>
        <v>韓国</v>
      </c>
      <c r="J21" s="19">
        <f t="shared" si="3"/>
        <v>75</v>
      </c>
      <c r="K21" s="19">
        <f t="shared" si="3"/>
        <v>86</v>
      </c>
      <c r="L21" s="19">
        <f t="shared" si="4"/>
        <v>161</v>
      </c>
      <c r="M21" s="55">
        <f t="shared" si="5"/>
        <v>6.7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16</v>
      </c>
      <c r="B22" s="61" t="s">
        <v>8</v>
      </c>
      <c r="C22" s="60">
        <v>4</v>
      </c>
      <c r="D22" s="59">
        <v>4</v>
      </c>
      <c r="E22" s="58">
        <v>8</v>
      </c>
      <c r="F22" s="45">
        <f t="shared" si="1"/>
        <v>0.3</v>
      </c>
      <c r="G22" s="33"/>
      <c r="H22" s="53">
        <v>5</v>
      </c>
      <c r="I22" s="18" t="str">
        <f t="shared" si="3"/>
        <v>フィリピン</v>
      </c>
      <c r="J22" s="19">
        <f t="shared" si="3"/>
        <v>34</v>
      </c>
      <c r="K22" s="19">
        <f t="shared" si="3"/>
        <v>125</v>
      </c>
      <c r="L22" s="19">
        <f>J22+K22</f>
        <v>159</v>
      </c>
      <c r="M22" s="55">
        <f t="shared" si="5"/>
        <v>6.6000000000000005</v>
      </c>
      <c r="O22" s="6"/>
      <c r="P22" s="6"/>
    </row>
    <row r="23" spans="1:19" ht="20.100000000000001" customHeight="1" thickTop="1" thickBot="1" x14ac:dyDescent="0.2">
      <c r="A23" s="51">
        <f t="shared" si="2"/>
        <v>16</v>
      </c>
      <c r="B23" s="61" t="s">
        <v>39</v>
      </c>
      <c r="C23" s="60">
        <v>7</v>
      </c>
      <c r="D23" s="59">
        <v>1</v>
      </c>
      <c r="E23" s="58">
        <v>8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36</v>
      </c>
      <c r="K23" s="19">
        <f t="shared" si="3"/>
        <v>49</v>
      </c>
      <c r="L23" s="19">
        <f t="shared" si="4"/>
        <v>85</v>
      </c>
      <c r="M23" s="55">
        <f t="shared" si="5"/>
        <v>3.5000000000000004</v>
      </c>
      <c r="O23" s="6"/>
      <c r="P23" s="6"/>
    </row>
    <row r="24" spans="1:19" ht="20.100000000000001" customHeight="1" thickTop="1" thickBot="1" x14ac:dyDescent="0.2">
      <c r="A24" s="51">
        <f t="shared" si="2"/>
        <v>16</v>
      </c>
      <c r="B24" s="61" t="s">
        <v>36</v>
      </c>
      <c r="C24" s="60">
        <v>6</v>
      </c>
      <c r="D24" s="59">
        <v>2</v>
      </c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35</v>
      </c>
      <c r="K24" s="19">
        <f t="shared" si="3"/>
        <v>21</v>
      </c>
      <c r="L24" s="19">
        <f t="shared" si="4"/>
        <v>56</v>
      </c>
      <c r="M24" s="55">
        <f t="shared" si="5"/>
        <v>2.2999999999999998</v>
      </c>
      <c r="O24" s="6"/>
      <c r="P24" s="6"/>
    </row>
    <row r="25" spans="1:19" ht="20.100000000000001" customHeight="1" thickTop="1" thickBot="1" x14ac:dyDescent="0.2">
      <c r="A25" s="51">
        <f t="shared" si="2"/>
        <v>20</v>
      </c>
      <c r="B25" s="61" t="s">
        <v>2</v>
      </c>
      <c r="C25" s="60">
        <v>7</v>
      </c>
      <c r="D25" s="59"/>
      <c r="E25" s="58">
        <v>7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12</v>
      </c>
      <c r="K25" s="19">
        <f t="shared" si="3"/>
        <v>10</v>
      </c>
      <c r="L25" s="19">
        <f t="shared" si="4"/>
        <v>22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23</v>
      </c>
      <c r="C26" s="60">
        <v>1</v>
      </c>
      <c r="D26" s="59">
        <v>5</v>
      </c>
      <c r="E26" s="58">
        <v>6</v>
      </c>
      <c r="F26" s="45">
        <f t="shared" si="1"/>
        <v>0.2</v>
      </c>
      <c r="G26" s="33"/>
      <c r="H26" s="54"/>
      <c r="I26" s="18" t="str">
        <f t="shared" si="3"/>
        <v>朝鮮</v>
      </c>
      <c r="J26" s="19">
        <f t="shared" si="3"/>
        <v>13</v>
      </c>
      <c r="K26" s="19">
        <f t="shared" si="3"/>
        <v>6</v>
      </c>
      <c r="L26" s="19">
        <f t="shared" si="4"/>
        <v>19</v>
      </c>
      <c r="M26" s="55">
        <f t="shared" si="5"/>
        <v>0.8</v>
      </c>
      <c r="O26" s="6"/>
      <c r="P26" s="6"/>
    </row>
    <row r="27" spans="1:19" ht="20.100000000000001" customHeight="1" thickTop="1" x14ac:dyDescent="0.15">
      <c r="A27" s="51">
        <f t="shared" si="2"/>
        <v>21</v>
      </c>
      <c r="B27" s="61" t="s">
        <v>3</v>
      </c>
      <c r="C27" s="60">
        <v>5</v>
      </c>
      <c r="D27" s="59">
        <v>1</v>
      </c>
      <c r="E27" s="58">
        <v>6</v>
      </c>
      <c r="F27" s="45">
        <f t="shared" si="1"/>
        <v>0.2</v>
      </c>
      <c r="G27" s="33"/>
      <c r="H27" s="50"/>
      <c r="I27" s="40" t="s">
        <v>27</v>
      </c>
      <c r="J27" s="41">
        <f>C55-SUM(J18:J26)</f>
        <v>125</v>
      </c>
      <c r="K27" s="41">
        <f>D55-SUM(K18:K26)</f>
        <v>53</v>
      </c>
      <c r="L27" s="39">
        <f>SUM(J27:K27)</f>
        <v>178</v>
      </c>
      <c r="M27" s="55">
        <f>ROUND(L27/$E$55,3)*100</f>
        <v>7.3999999999999995</v>
      </c>
      <c r="O27" s="6"/>
      <c r="P27" s="6"/>
    </row>
    <row r="28" spans="1:19" ht="20.100000000000001" customHeight="1" x14ac:dyDescent="0.15">
      <c r="A28" s="51">
        <f t="shared" si="2"/>
        <v>23</v>
      </c>
      <c r="B28" s="61" t="s">
        <v>10</v>
      </c>
      <c r="C28" s="60">
        <v>3</v>
      </c>
      <c r="D28" s="59">
        <v>2</v>
      </c>
      <c r="E28" s="58">
        <v>5</v>
      </c>
      <c r="F28" s="45">
        <f t="shared" si="1"/>
        <v>0.2</v>
      </c>
      <c r="G28" s="49"/>
      <c r="H28" s="23"/>
      <c r="J28" s="26">
        <f>SUM(J18:J27)</f>
        <v>1583</v>
      </c>
      <c r="K28" s="26">
        <f>SUM(K18:K27)</f>
        <v>819</v>
      </c>
      <c r="L28" s="56">
        <f>SUM(L18:L27)</f>
        <v>2402</v>
      </c>
      <c r="M28" s="57">
        <f>ROUND(L28/$E$55,3)*100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24</v>
      </c>
      <c r="B29" s="61" t="s">
        <v>31</v>
      </c>
      <c r="C29" s="60">
        <v>2</v>
      </c>
      <c r="D29" s="59">
        <v>2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24</v>
      </c>
      <c r="B30" s="61" t="s">
        <v>6</v>
      </c>
      <c r="C30" s="60">
        <v>1</v>
      </c>
      <c r="D30" s="59">
        <v>3</v>
      </c>
      <c r="E30" s="58">
        <v>4</v>
      </c>
      <c r="F30" s="45">
        <f t="shared" si="1"/>
        <v>0.2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26</v>
      </c>
      <c r="B31" s="61" t="s">
        <v>54</v>
      </c>
      <c r="C31" s="60">
        <v>2</v>
      </c>
      <c r="D31" s="59">
        <v>1</v>
      </c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26</v>
      </c>
      <c r="B32" s="61" t="s">
        <v>51</v>
      </c>
      <c r="C32" s="60">
        <v>2</v>
      </c>
      <c r="D32" s="59">
        <v>1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26</v>
      </c>
      <c r="B33" s="61" t="s">
        <v>41</v>
      </c>
      <c r="C33" s="60">
        <v>3</v>
      </c>
      <c r="D33" s="59"/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26</v>
      </c>
      <c r="B34" s="61" t="s">
        <v>7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26</v>
      </c>
      <c r="B35" s="61" t="s">
        <v>43</v>
      </c>
      <c r="C35" s="60">
        <v>3</v>
      </c>
      <c r="D35" s="59"/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31</v>
      </c>
      <c r="B36" s="61" t="s">
        <v>72</v>
      </c>
      <c r="C36" s="60"/>
      <c r="D36" s="59">
        <v>2</v>
      </c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31</v>
      </c>
      <c r="B37" s="61" t="s">
        <v>9</v>
      </c>
      <c r="C37" s="60"/>
      <c r="D37" s="59">
        <v>2</v>
      </c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31</v>
      </c>
      <c r="B38" s="61" t="s">
        <v>48</v>
      </c>
      <c r="C38" s="60">
        <v>2</v>
      </c>
      <c r="D38" s="59"/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35</v>
      </c>
      <c r="B39" s="61" t="s">
        <v>32</v>
      </c>
      <c r="C39" s="60">
        <v>1</v>
      </c>
      <c r="D39" s="59">
        <v>1</v>
      </c>
      <c r="E39" s="58">
        <v>2</v>
      </c>
      <c r="F39" s="45">
        <f t="shared" si="1"/>
        <v>0.1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55</v>
      </c>
      <c r="C40" s="60"/>
      <c r="D40" s="59">
        <v>1</v>
      </c>
      <c r="E40" s="58">
        <v>1</v>
      </c>
      <c r="F40" s="45">
        <f t="shared" si="1"/>
        <v>0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44</v>
      </c>
      <c r="C41" s="60"/>
      <c r="D41" s="59">
        <v>1</v>
      </c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58</v>
      </c>
      <c r="C42" s="60"/>
      <c r="D42" s="59">
        <v>1</v>
      </c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73</v>
      </c>
      <c r="C43" s="60">
        <v>1</v>
      </c>
      <c r="D43" s="59"/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40</v>
      </c>
      <c r="C44" s="60">
        <v>1</v>
      </c>
      <c r="D44" s="59"/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57</v>
      </c>
      <c r="C45" s="60"/>
      <c r="D45" s="59">
        <v>1</v>
      </c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52</v>
      </c>
      <c r="C46" s="60">
        <v>1</v>
      </c>
      <c r="D46" s="59"/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50</v>
      </c>
      <c r="C47" s="60">
        <v>1</v>
      </c>
      <c r="D47" s="59"/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42</v>
      </c>
      <c r="C48" s="60"/>
      <c r="D48" s="59">
        <v>1</v>
      </c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46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34</v>
      </c>
      <c r="C50" s="60">
        <v>1</v>
      </c>
      <c r="D50" s="59"/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53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37</v>
      </c>
      <c r="C52" s="60"/>
      <c r="D52" s="59">
        <v>1</v>
      </c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45</v>
      </c>
      <c r="C53" s="60">
        <v>1</v>
      </c>
      <c r="D53" s="59"/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20.100000000000001" customHeight="1" x14ac:dyDescent="0.15">
      <c r="A54" s="35"/>
      <c r="B54" s="61" t="s">
        <v>47</v>
      </c>
      <c r="C54" s="60">
        <v>1</v>
      </c>
      <c r="D54" s="59"/>
      <c r="E54" s="58">
        <v>1</v>
      </c>
      <c r="F54" s="45">
        <f t="shared" si="1"/>
        <v>0</v>
      </c>
      <c r="G54" s="49"/>
      <c r="H54" s="23"/>
      <c r="I54" s="28" t="s">
        <v>18</v>
      </c>
      <c r="J54" s="26"/>
      <c r="K54" s="26"/>
      <c r="L54" s="26"/>
      <c r="M54" s="27"/>
    </row>
    <row r="55" spans="1:13" ht="18" customHeight="1" x14ac:dyDescent="0.15">
      <c r="A55" s="33"/>
      <c r="B55" s="66" t="s">
        <v>49</v>
      </c>
      <c r="C55" s="67">
        <v>1583</v>
      </c>
      <c r="D55" s="68">
        <v>819</v>
      </c>
      <c r="E55" s="69">
        <v>2402</v>
      </c>
      <c r="F55" s="45">
        <f>SUM(F6:F54)</f>
        <v>98.999999999999929</v>
      </c>
      <c r="G55" s="35"/>
      <c r="H55" s="23"/>
      <c r="I55" s="31" t="s">
        <v>19</v>
      </c>
      <c r="J55" s="29"/>
      <c r="K55" s="29"/>
      <c r="L55" s="29"/>
      <c r="M55" s="29"/>
    </row>
    <row r="56" spans="1:13" ht="18" customHeight="1" x14ac:dyDescent="0.15">
      <c r="A56" s="33"/>
      <c r="B56" s="61"/>
      <c r="C56" s="60"/>
      <c r="D56" s="59"/>
      <c r="E56" s="58"/>
      <c r="F56" s="35"/>
      <c r="G56" s="35"/>
      <c r="H56" s="23"/>
      <c r="I56" s="31" t="s">
        <v>63</v>
      </c>
      <c r="J56" s="29"/>
      <c r="K56" s="29"/>
      <c r="L56" s="29"/>
      <c r="M56" s="29"/>
    </row>
    <row r="57" spans="1:13" ht="18" customHeight="1" x14ac:dyDescent="0.15">
      <c r="A57" s="33"/>
      <c r="E57" s="70"/>
      <c r="G57" s="33"/>
      <c r="H57" s="23"/>
      <c r="J57" s="29"/>
      <c r="K57" s="29"/>
      <c r="L57" s="29"/>
      <c r="M57" s="29"/>
    </row>
    <row r="58" spans="1:13" ht="15.75" x14ac:dyDescent="0.15">
      <c r="B58" s="34"/>
      <c r="C58" s="32"/>
      <c r="D58" s="32"/>
      <c r="E58" s="32"/>
      <c r="F58" s="35"/>
    </row>
    <row r="59" spans="1:13" ht="15.75" x14ac:dyDescent="0.15">
      <c r="C59" s="36"/>
      <c r="D59" s="36"/>
      <c r="E59" s="36"/>
      <c r="F59" s="36"/>
      <c r="K59" s="33"/>
    </row>
    <row r="65" spans="5:11" x14ac:dyDescent="0.15">
      <c r="K65" s="38"/>
    </row>
    <row r="66" spans="5:11" x14ac:dyDescent="0.15">
      <c r="E66" s="37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topLeftCell="B1" zoomScale="85" zoomScaleNormal="85" zoomScaleSheetLayoutView="85" workbookViewId="0">
      <selection activeCell="B6" sqref="B6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74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60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61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519</v>
      </c>
      <c r="D6" s="63">
        <v>183</v>
      </c>
      <c r="E6" s="62">
        <v>702</v>
      </c>
      <c r="F6" s="45">
        <f t="shared" ref="F6:F54" si="1">ROUND(E6/$E$55,3)*100</f>
        <v>29.599999999999998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320</v>
      </c>
      <c r="D7" s="59">
        <v>203</v>
      </c>
      <c r="E7" s="58">
        <v>523</v>
      </c>
      <c r="F7" s="45">
        <f t="shared" si="1"/>
        <v>22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387</v>
      </c>
      <c r="D8" s="59">
        <v>90</v>
      </c>
      <c r="E8" s="58">
        <v>477</v>
      </c>
      <c r="F8" s="45">
        <f t="shared" si="1"/>
        <v>20.100000000000001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20</v>
      </c>
      <c r="C9" s="60">
        <v>75</v>
      </c>
      <c r="D9" s="59">
        <v>86</v>
      </c>
      <c r="E9" s="58">
        <v>161</v>
      </c>
      <c r="F9" s="45">
        <f t="shared" si="1"/>
        <v>6.8000000000000007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0</v>
      </c>
      <c r="C10" s="60">
        <v>31</v>
      </c>
      <c r="D10" s="59">
        <v>119</v>
      </c>
      <c r="E10" s="58">
        <v>150</v>
      </c>
      <c r="F10" s="45">
        <f t="shared" si="1"/>
        <v>6.3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36</v>
      </c>
      <c r="D11" s="59">
        <v>48</v>
      </c>
      <c r="E11" s="58">
        <v>84</v>
      </c>
      <c r="F11" s="45">
        <f t="shared" si="1"/>
        <v>3.5000000000000004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34</v>
      </c>
      <c r="D12" s="59">
        <v>21</v>
      </c>
      <c r="E12" s="58">
        <v>55</v>
      </c>
      <c r="F12" s="45">
        <f t="shared" si="1"/>
        <v>2.2999999999999998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11</v>
      </c>
      <c r="D13" s="59">
        <v>10</v>
      </c>
      <c r="E13" s="58">
        <v>21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13</v>
      </c>
      <c r="D14" s="59">
        <v>6</v>
      </c>
      <c r="E14" s="58">
        <v>19</v>
      </c>
      <c r="F14" s="45">
        <f t="shared" si="1"/>
        <v>0.8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17</v>
      </c>
      <c r="D15" s="59">
        <v>1</v>
      </c>
      <c r="E15" s="58">
        <v>18</v>
      </c>
      <c r="F15" s="45">
        <f t="shared" si="1"/>
        <v>0.8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33</v>
      </c>
      <c r="C16" s="60">
        <v>14</v>
      </c>
      <c r="D16" s="59">
        <v>2</v>
      </c>
      <c r="E16" s="58">
        <v>16</v>
      </c>
      <c r="F16" s="45">
        <f t="shared" si="1"/>
        <v>0.70000000000000007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3</v>
      </c>
      <c r="E17" s="58">
        <v>14</v>
      </c>
      <c r="F17" s="45">
        <f t="shared" si="1"/>
        <v>0.6</v>
      </c>
      <c r="G17" s="33"/>
      <c r="H17" s="52" t="s">
        <v>75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76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12</v>
      </c>
      <c r="B18" s="61" t="s">
        <v>5</v>
      </c>
      <c r="C18" s="60">
        <v>10</v>
      </c>
      <c r="D18" s="59">
        <v>4</v>
      </c>
      <c r="E18" s="58">
        <v>14</v>
      </c>
      <c r="F18" s="45">
        <f t="shared" si="1"/>
        <v>0.6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519</v>
      </c>
      <c r="K18" s="19">
        <f t="shared" si="3"/>
        <v>183</v>
      </c>
      <c r="L18" s="19">
        <f t="shared" ref="L18:L26" si="4">J18+K18</f>
        <v>702</v>
      </c>
      <c r="M18" s="55">
        <f>ROUND(L18/$E$55,3)*100</f>
        <v>29.599999999999998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30</v>
      </c>
      <c r="C19" s="60">
        <v>9</v>
      </c>
      <c r="D19" s="59">
        <v>2</v>
      </c>
      <c r="E19" s="58">
        <v>11</v>
      </c>
      <c r="F19" s="45">
        <f t="shared" si="1"/>
        <v>0.5</v>
      </c>
      <c r="G19" s="33"/>
      <c r="H19" s="53">
        <v>2</v>
      </c>
      <c r="I19" s="18" t="str">
        <f t="shared" si="3"/>
        <v>ベトナム</v>
      </c>
      <c r="J19" s="19">
        <f t="shared" si="3"/>
        <v>320</v>
      </c>
      <c r="K19" s="19">
        <f t="shared" si="3"/>
        <v>203</v>
      </c>
      <c r="L19" s="19">
        <f t="shared" si="4"/>
        <v>523</v>
      </c>
      <c r="M19" s="55">
        <f t="shared" ref="M19:M26" si="5">ROUND(L19/$E$55,3)*100</f>
        <v>22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15</v>
      </c>
      <c r="B20" s="61" t="s">
        <v>8</v>
      </c>
      <c r="C20" s="60">
        <v>5</v>
      </c>
      <c r="D20" s="59">
        <v>4</v>
      </c>
      <c r="E20" s="58">
        <v>9</v>
      </c>
      <c r="F20" s="45">
        <f t="shared" si="1"/>
        <v>0.4</v>
      </c>
      <c r="G20" s="33"/>
      <c r="H20" s="53">
        <v>3</v>
      </c>
      <c r="I20" s="18" t="str">
        <f t="shared" si="3"/>
        <v>インドネシア</v>
      </c>
      <c r="J20" s="19">
        <f t="shared" si="3"/>
        <v>387</v>
      </c>
      <c r="K20" s="19">
        <f t="shared" si="3"/>
        <v>90</v>
      </c>
      <c r="L20" s="19">
        <f>J20+K20</f>
        <v>477</v>
      </c>
      <c r="M20" s="55">
        <f t="shared" si="5"/>
        <v>20.100000000000001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15</v>
      </c>
      <c r="B21" s="61" t="s">
        <v>29</v>
      </c>
      <c r="C21" s="60">
        <v>5</v>
      </c>
      <c r="D21" s="59">
        <v>4</v>
      </c>
      <c r="E21" s="58">
        <v>9</v>
      </c>
      <c r="F21" s="45">
        <f t="shared" si="1"/>
        <v>0.4</v>
      </c>
      <c r="G21" s="33"/>
      <c r="H21" s="53">
        <v>4</v>
      </c>
      <c r="I21" s="18" t="str">
        <f t="shared" si="3"/>
        <v>韓国</v>
      </c>
      <c r="J21" s="19">
        <f t="shared" si="3"/>
        <v>75</v>
      </c>
      <c r="K21" s="19">
        <f t="shared" si="3"/>
        <v>86</v>
      </c>
      <c r="L21" s="19">
        <f t="shared" si="4"/>
        <v>161</v>
      </c>
      <c r="M21" s="55">
        <f t="shared" si="5"/>
        <v>6.8000000000000007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17</v>
      </c>
      <c r="B22" s="61" t="s">
        <v>39</v>
      </c>
      <c r="C22" s="60">
        <v>7</v>
      </c>
      <c r="D22" s="59">
        <v>1</v>
      </c>
      <c r="E22" s="58">
        <v>8</v>
      </c>
      <c r="F22" s="45">
        <f t="shared" si="1"/>
        <v>0.3</v>
      </c>
      <c r="G22" s="33"/>
      <c r="H22" s="53">
        <v>5</v>
      </c>
      <c r="I22" s="18" t="str">
        <f t="shared" si="3"/>
        <v>フィリピン</v>
      </c>
      <c r="J22" s="19">
        <f t="shared" si="3"/>
        <v>31</v>
      </c>
      <c r="K22" s="19">
        <f t="shared" si="3"/>
        <v>119</v>
      </c>
      <c r="L22" s="19">
        <f>J22+K22</f>
        <v>150</v>
      </c>
      <c r="M22" s="55">
        <f t="shared" si="5"/>
        <v>6.3</v>
      </c>
      <c r="O22" s="6"/>
      <c r="P22" s="6"/>
    </row>
    <row r="23" spans="1:19" ht="20.100000000000001" customHeight="1" thickTop="1" thickBot="1" x14ac:dyDescent="0.2">
      <c r="A23" s="51">
        <f t="shared" si="2"/>
        <v>17</v>
      </c>
      <c r="B23" s="61" t="s">
        <v>35</v>
      </c>
      <c r="C23" s="60">
        <v>4</v>
      </c>
      <c r="D23" s="59">
        <v>4</v>
      </c>
      <c r="E23" s="58">
        <v>8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36</v>
      </c>
      <c r="K23" s="19">
        <f t="shared" si="3"/>
        <v>48</v>
      </c>
      <c r="L23" s="19">
        <f t="shared" si="4"/>
        <v>84</v>
      </c>
      <c r="M23" s="55">
        <f t="shared" si="5"/>
        <v>3.5000000000000004</v>
      </c>
      <c r="O23" s="6"/>
      <c r="P23" s="6"/>
    </row>
    <row r="24" spans="1:19" ht="20.100000000000001" customHeight="1" thickTop="1" thickBot="1" x14ac:dyDescent="0.2">
      <c r="A24" s="51">
        <f t="shared" si="2"/>
        <v>17</v>
      </c>
      <c r="B24" s="61" t="s">
        <v>2</v>
      </c>
      <c r="C24" s="60">
        <v>8</v>
      </c>
      <c r="D24" s="59"/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34</v>
      </c>
      <c r="K24" s="19">
        <f t="shared" si="3"/>
        <v>21</v>
      </c>
      <c r="L24" s="19">
        <f t="shared" si="4"/>
        <v>55</v>
      </c>
      <c r="M24" s="55">
        <f t="shared" si="5"/>
        <v>2.2999999999999998</v>
      </c>
      <c r="O24" s="6"/>
      <c r="P24" s="6"/>
    </row>
    <row r="25" spans="1:19" ht="20.100000000000001" customHeight="1" thickTop="1" thickBot="1" x14ac:dyDescent="0.2">
      <c r="A25" s="51">
        <f t="shared" si="2"/>
        <v>17</v>
      </c>
      <c r="B25" s="61" t="s">
        <v>36</v>
      </c>
      <c r="C25" s="60">
        <v>6</v>
      </c>
      <c r="D25" s="59">
        <v>2</v>
      </c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11</v>
      </c>
      <c r="K25" s="19">
        <f t="shared" si="3"/>
        <v>10</v>
      </c>
      <c r="L25" s="19">
        <f t="shared" si="4"/>
        <v>21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5</v>
      </c>
      <c r="D26" s="59">
        <v>1</v>
      </c>
      <c r="E26" s="58">
        <v>6</v>
      </c>
      <c r="F26" s="45">
        <f t="shared" si="1"/>
        <v>0.3</v>
      </c>
      <c r="G26" s="33"/>
      <c r="H26" s="54"/>
      <c r="I26" s="18" t="str">
        <f t="shared" si="3"/>
        <v>朝鮮</v>
      </c>
      <c r="J26" s="19">
        <f t="shared" si="3"/>
        <v>13</v>
      </c>
      <c r="K26" s="19">
        <f t="shared" si="3"/>
        <v>6</v>
      </c>
      <c r="L26" s="19">
        <f t="shared" si="4"/>
        <v>19</v>
      </c>
      <c r="M26" s="55">
        <f t="shared" si="5"/>
        <v>0.8</v>
      </c>
      <c r="O26" s="6"/>
      <c r="P26" s="6"/>
    </row>
    <row r="27" spans="1:19" ht="20.100000000000001" customHeight="1" thickTop="1" x14ac:dyDescent="0.15">
      <c r="A27" s="51">
        <f t="shared" si="2"/>
        <v>22</v>
      </c>
      <c r="B27" s="61" t="s">
        <v>10</v>
      </c>
      <c r="C27" s="60">
        <v>3</v>
      </c>
      <c r="D27" s="59">
        <v>2</v>
      </c>
      <c r="E27" s="58">
        <v>5</v>
      </c>
      <c r="F27" s="45">
        <f t="shared" si="1"/>
        <v>0.2</v>
      </c>
      <c r="G27" s="33"/>
      <c r="H27" s="50"/>
      <c r="I27" s="40" t="s">
        <v>27</v>
      </c>
      <c r="J27" s="41">
        <f>C55-SUM(J18:J26)</f>
        <v>130</v>
      </c>
      <c r="K27" s="41">
        <f>D55-SUM(K18:K26)</f>
        <v>51</v>
      </c>
      <c r="L27" s="39">
        <f>SUM(J27:K27)</f>
        <v>181</v>
      </c>
      <c r="M27" s="55">
        <f>ROUND(L27/$E$55,3)*100</f>
        <v>7.6</v>
      </c>
      <c r="O27" s="6"/>
      <c r="P27" s="6"/>
    </row>
    <row r="28" spans="1:19" ht="20.100000000000001" customHeight="1" x14ac:dyDescent="0.15">
      <c r="A28" s="51">
        <f t="shared" si="2"/>
        <v>23</v>
      </c>
      <c r="B28" s="61" t="s">
        <v>31</v>
      </c>
      <c r="C28" s="60">
        <v>2</v>
      </c>
      <c r="D28" s="59">
        <v>2</v>
      </c>
      <c r="E28" s="58">
        <v>4</v>
      </c>
      <c r="F28" s="45">
        <f t="shared" si="1"/>
        <v>0.2</v>
      </c>
      <c r="G28" s="49"/>
      <c r="H28" s="23"/>
      <c r="J28" s="26">
        <f>SUM(J18:J27)</f>
        <v>1556</v>
      </c>
      <c r="K28" s="26">
        <f>SUM(K18:K27)</f>
        <v>817</v>
      </c>
      <c r="L28" s="56">
        <f>SUM(L18:L27)</f>
        <v>2373</v>
      </c>
      <c r="M28" s="57">
        <f>ROUND(L28/$E$55,3)*100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23</v>
      </c>
      <c r="B29" s="61" t="s">
        <v>6</v>
      </c>
      <c r="C29" s="60">
        <v>1</v>
      </c>
      <c r="D29" s="59">
        <v>3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25</v>
      </c>
      <c r="B30" s="61" t="s">
        <v>7</v>
      </c>
      <c r="C30" s="60">
        <v>2</v>
      </c>
      <c r="D30" s="59">
        <v>1</v>
      </c>
      <c r="E30" s="58">
        <v>3</v>
      </c>
      <c r="F30" s="45">
        <f t="shared" si="1"/>
        <v>0.1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25</v>
      </c>
      <c r="B31" s="61" t="s">
        <v>23</v>
      </c>
      <c r="C31" s="60"/>
      <c r="D31" s="59">
        <v>3</v>
      </c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25</v>
      </c>
      <c r="B32" s="61" t="s">
        <v>41</v>
      </c>
      <c r="C32" s="60">
        <v>3</v>
      </c>
      <c r="D32" s="59"/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25</v>
      </c>
      <c r="B33" s="61" t="s">
        <v>51</v>
      </c>
      <c r="C33" s="60">
        <v>2</v>
      </c>
      <c r="D33" s="59">
        <v>1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25</v>
      </c>
      <c r="B34" s="61" t="s">
        <v>54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30</v>
      </c>
      <c r="B35" s="61" t="s">
        <v>48</v>
      </c>
      <c r="C35" s="60">
        <v>2</v>
      </c>
      <c r="D35" s="59"/>
      <c r="E35" s="58">
        <v>2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30</v>
      </c>
      <c r="B36" s="61" t="s">
        <v>43</v>
      </c>
      <c r="C36" s="60">
        <v>2</v>
      </c>
      <c r="D36" s="59"/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30</v>
      </c>
      <c r="B37" s="61" t="s">
        <v>32</v>
      </c>
      <c r="C37" s="60">
        <v>1</v>
      </c>
      <c r="D37" s="59">
        <v>1</v>
      </c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30</v>
      </c>
      <c r="B38" s="61" t="s">
        <v>9</v>
      </c>
      <c r="C38" s="60"/>
      <c r="D38" s="59">
        <v>2</v>
      </c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34</v>
      </c>
      <c r="B39" s="61" t="s">
        <v>52</v>
      </c>
      <c r="C39" s="60">
        <v>1</v>
      </c>
      <c r="D39" s="59"/>
      <c r="E39" s="58">
        <v>1</v>
      </c>
      <c r="F39" s="45">
        <f t="shared" si="1"/>
        <v>0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72</v>
      </c>
      <c r="C40" s="60"/>
      <c r="D40" s="59">
        <v>1</v>
      </c>
      <c r="E40" s="58">
        <v>1</v>
      </c>
      <c r="F40" s="45">
        <f t="shared" si="1"/>
        <v>0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73</v>
      </c>
      <c r="C41" s="60">
        <v>1</v>
      </c>
      <c r="D41" s="59"/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57</v>
      </c>
      <c r="C42" s="60"/>
      <c r="D42" s="59">
        <v>1</v>
      </c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44</v>
      </c>
      <c r="C43" s="60"/>
      <c r="D43" s="59">
        <v>1</v>
      </c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50</v>
      </c>
      <c r="C44" s="60">
        <v>1</v>
      </c>
      <c r="D44" s="59"/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42</v>
      </c>
      <c r="C45" s="60"/>
      <c r="D45" s="59">
        <v>1</v>
      </c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37</v>
      </c>
      <c r="C46" s="60"/>
      <c r="D46" s="59">
        <v>1</v>
      </c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46</v>
      </c>
      <c r="C47" s="60">
        <v>1</v>
      </c>
      <c r="D47" s="59"/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45</v>
      </c>
      <c r="C48" s="60">
        <v>1</v>
      </c>
      <c r="D48" s="59"/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40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34</v>
      </c>
      <c r="C50" s="60">
        <v>1</v>
      </c>
      <c r="D50" s="59"/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47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53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58</v>
      </c>
      <c r="C53" s="60"/>
      <c r="D53" s="59">
        <v>1</v>
      </c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20.100000000000001" customHeight="1" x14ac:dyDescent="0.15">
      <c r="A54" s="35"/>
      <c r="B54" s="61" t="s">
        <v>55</v>
      </c>
      <c r="C54" s="60"/>
      <c r="D54" s="59">
        <v>1</v>
      </c>
      <c r="E54" s="58">
        <v>1</v>
      </c>
      <c r="F54" s="45">
        <f t="shared" si="1"/>
        <v>0</v>
      </c>
      <c r="G54" s="49"/>
      <c r="H54" s="23"/>
      <c r="I54" s="28" t="s">
        <v>18</v>
      </c>
      <c r="J54" s="26"/>
      <c r="K54" s="26"/>
      <c r="L54" s="26"/>
      <c r="M54" s="27"/>
    </row>
    <row r="55" spans="1:13" ht="18" customHeight="1" x14ac:dyDescent="0.15">
      <c r="A55" s="33"/>
      <c r="B55" s="66" t="s">
        <v>49</v>
      </c>
      <c r="C55" s="67">
        <v>1556</v>
      </c>
      <c r="D55" s="68">
        <v>817</v>
      </c>
      <c r="E55" s="69">
        <v>2373</v>
      </c>
      <c r="F55" s="45">
        <f>SUM(F6:F54)</f>
        <v>99.299999999999926</v>
      </c>
      <c r="G55" s="35"/>
      <c r="H55" s="23"/>
      <c r="I55" s="31" t="s">
        <v>19</v>
      </c>
      <c r="J55" s="29"/>
      <c r="K55" s="29"/>
      <c r="L55" s="29"/>
      <c r="M55" s="29"/>
    </row>
    <row r="56" spans="1:13" ht="18" customHeight="1" x14ac:dyDescent="0.15">
      <c r="A56" s="33"/>
      <c r="B56" s="61"/>
      <c r="C56" s="60"/>
      <c r="D56" s="59"/>
      <c r="E56" s="58"/>
      <c r="F56" s="35"/>
      <c r="G56" s="35"/>
      <c r="H56" s="23"/>
      <c r="I56" s="31" t="s">
        <v>77</v>
      </c>
      <c r="J56" s="29"/>
      <c r="K56" s="29"/>
      <c r="L56" s="29"/>
      <c r="M56" s="29"/>
    </row>
    <row r="57" spans="1:13" ht="18" customHeight="1" x14ac:dyDescent="0.15">
      <c r="A57" s="33"/>
      <c r="E57" s="70"/>
      <c r="G57" s="33"/>
      <c r="H57" s="23"/>
      <c r="J57" s="29"/>
      <c r="K57" s="29"/>
      <c r="L57" s="29"/>
      <c r="M57" s="29"/>
    </row>
    <row r="58" spans="1:13" ht="15.75" x14ac:dyDescent="0.15">
      <c r="B58" s="34"/>
      <c r="C58" s="32"/>
      <c r="D58" s="32"/>
      <c r="E58" s="32"/>
      <c r="F58" s="35"/>
    </row>
    <row r="59" spans="1:13" ht="15.75" x14ac:dyDescent="0.15">
      <c r="C59" s="36"/>
      <c r="D59" s="36"/>
      <c r="E59" s="36"/>
      <c r="F59" s="36"/>
      <c r="K59" s="33"/>
    </row>
    <row r="65" spans="5:11" x14ac:dyDescent="0.15">
      <c r="K65" s="38"/>
    </row>
    <row r="66" spans="5:11" x14ac:dyDescent="0.15">
      <c r="E66" s="37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5"/>
  <sheetViews>
    <sheetView view="pageBreakPreview" topLeftCell="B1" zoomScale="85" zoomScaleNormal="85" zoomScaleSheetLayoutView="85" workbookViewId="0">
      <selection activeCell="G18" sqref="G18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78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79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80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510</v>
      </c>
      <c r="D6" s="63">
        <v>181</v>
      </c>
      <c r="E6" s="62">
        <v>691</v>
      </c>
      <c r="F6" s="45">
        <f t="shared" ref="F6:F53" si="1">ROUND(E6/$E$54,3)*100</f>
        <v>29.299999999999997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328</v>
      </c>
      <c r="D7" s="59">
        <v>190</v>
      </c>
      <c r="E7" s="58">
        <v>518</v>
      </c>
      <c r="F7" s="45">
        <f t="shared" si="1"/>
        <v>21.9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389</v>
      </c>
      <c r="D8" s="59">
        <v>91</v>
      </c>
      <c r="E8" s="58">
        <v>480</v>
      </c>
      <c r="F8" s="45">
        <f t="shared" si="1"/>
        <v>20.3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20</v>
      </c>
      <c r="C9" s="60">
        <v>75</v>
      </c>
      <c r="D9" s="59">
        <v>86</v>
      </c>
      <c r="E9" s="58">
        <v>161</v>
      </c>
      <c r="F9" s="45">
        <f t="shared" si="1"/>
        <v>6.8000000000000007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0</v>
      </c>
      <c r="C10" s="60">
        <v>35</v>
      </c>
      <c r="D10" s="59">
        <v>124</v>
      </c>
      <c r="E10" s="58">
        <v>159</v>
      </c>
      <c r="F10" s="45">
        <f t="shared" si="1"/>
        <v>6.7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36</v>
      </c>
      <c r="D11" s="59">
        <v>48</v>
      </c>
      <c r="E11" s="58">
        <v>84</v>
      </c>
      <c r="F11" s="45">
        <f t="shared" si="1"/>
        <v>3.5999999999999996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33</v>
      </c>
      <c r="D12" s="59">
        <v>19</v>
      </c>
      <c r="E12" s="58">
        <v>52</v>
      </c>
      <c r="F12" s="45">
        <f t="shared" si="1"/>
        <v>2.1999999999999997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12</v>
      </c>
      <c r="D13" s="59">
        <v>10</v>
      </c>
      <c r="E13" s="58">
        <v>22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13</v>
      </c>
      <c r="D14" s="59">
        <v>6</v>
      </c>
      <c r="E14" s="58">
        <v>19</v>
      </c>
      <c r="F14" s="45">
        <f t="shared" si="1"/>
        <v>0.8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16</v>
      </c>
      <c r="D15" s="59">
        <v>1</v>
      </c>
      <c r="E15" s="58">
        <v>17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33</v>
      </c>
      <c r="C16" s="60">
        <v>14</v>
      </c>
      <c r="D16" s="59">
        <v>2</v>
      </c>
      <c r="E16" s="58">
        <v>16</v>
      </c>
      <c r="F16" s="45">
        <f t="shared" si="1"/>
        <v>0.70000000000000007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4</v>
      </c>
      <c r="E17" s="58">
        <v>15</v>
      </c>
      <c r="F17" s="45">
        <f t="shared" si="1"/>
        <v>0.6</v>
      </c>
      <c r="G17" s="33"/>
      <c r="H17" s="52" t="s">
        <v>81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80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30</v>
      </c>
      <c r="C18" s="60">
        <v>9</v>
      </c>
      <c r="D18" s="59">
        <v>2</v>
      </c>
      <c r="E18" s="58">
        <v>11</v>
      </c>
      <c r="F18" s="45">
        <f t="shared" si="1"/>
        <v>0.5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510</v>
      </c>
      <c r="K18" s="19">
        <f t="shared" si="3"/>
        <v>181</v>
      </c>
      <c r="L18" s="19">
        <f t="shared" ref="L18:L26" si="4">J18+K18</f>
        <v>691</v>
      </c>
      <c r="M18" s="55">
        <f>ROUND(L18/$E$54,3)*100</f>
        <v>29.299999999999997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5</v>
      </c>
      <c r="C19" s="60">
        <v>8</v>
      </c>
      <c r="D19" s="59">
        <v>2</v>
      </c>
      <c r="E19" s="58">
        <v>10</v>
      </c>
      <c r="F19" s="45">
        <f t="shared" si="1"/>
        <v>0.4</v>
      </c>
      <c r="G19" s="33"/>
      <c r="H19" s="53">
        <v>2</v>
      </c>
      <c r="I19" s="18" t="str">
        <f t="shared" si="3"/>
        <v>ベトナム</v>
      </c>
      <c r="J19" s="19">
        <f t="shared" si="3"/>
        <v>328</v>
      </c>
      <c r="K19" s="19">
        <f t="shared" si="3"/>
        <v>190</v>
      </c>
      <c r="L19" s="19">
        <f t="shared" si="4"/>
        <v>518</v>
      </c>
      <c r="M19" s="55">
        <f t="shared" ref="M19:M26" si="5">ROUND(L19/$E$54,3)*100</f>
        <v>21.9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15</v>
      </c>
      <c r="B20" s="61" t="s">
        <v>29</v>
      </c>
      <c r="C20" s="60">
        <v>5</v>
      </c>
      <c r="D20" s="59">
        <v>4</v>
      </c>
      <c r="E20" s="58">
        <v>9</v>
      </c>
      <c r="F20" s="45">
        <f t="shared" si="1"/>
        <v>0.4</v>
      </c>
      <c r="G20" s="33"/>
      <c r="H20" s="53">
        <v>3</v>
      </c>
      <c r="I20" s="18" t="str">
        <f t="shared" si="3"/>
        <v>インドネシア</v>
      </c>
      <c r="J20" s="19">
        <f t="shared" si="3"/>
        <v>389</v>
      </c>
      <c r="K20" s="19">
        <f t="shared" si="3"/>
        <v>91</v>
      </c>
      <c r="L20" s="19">
        <f>J20+K20</f>
        <v>480</v>
      </c>
      <c r="M20" s="55">
        <f t="shared" si="5"/>
        <v>20.3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15</v>
      </c>
      <c r="B21" s="61" t="s">
        <v>8</v>
      </c>
      <c r="C21" s="60">
        <v>5</v>
      </c>
      <c r="D21" s="59">
        <v>4</v>
      </c>
      <c r="E21" s="58">
        <v>9</v>
      </c>
      <c r="F21" s="45">
        <f t="shared" si="1"/>
        <v>0.4</v>
      </c>
      <c r="G21" s="33"/>
      <c r="H21" s="53">
        <v>4</v>
      </c>
      <c r="I21" s="18" t="str">
        <f t="shared" si="3"/>
        <v>韓国</v>
      </c>
      <c r="J21" s="19">
        <f t="shared" si="3"/>
        <v>75</v>
      </c>
      <c r="K21" s="19">
        <f t="shared" si="3"/>
        <v>86</v>
      </c>
      <c r="L21" s="19">
        <f t="shared" si="4"/>
        <v>161</v>
      </c>
      <c r="M21" s="55">
        <f t="shared" si="5"/>
        <v>6.8000000000000007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15</v>
      </c>
      <c r="B22" s="61" t="s">
        <v>36</v>
      </c>
      <c r="C22" s="60">
        <v>7</v>
      </c>
      <c r="D22" s="59">
        <v>2</v>
      </c>
      <c r="E22" s="58">
        <v>9</v>
      </c>
      <c r="F22" s="45">
        <f t="shared" si="1"/>
        <v>0.4</v>
      </c>
      <c r="G22" s="33"/>
      <c r="H22" s="53">
        <v>5</v>
      </c>
      <c r="I22" s="18" t="str">
        <f t="shared" si="3"/>
        <v>フィリピン</v>
      </c>
      <c r="J22" s="19">
        <f t="shared" si="3"/>
        <v>35</v>
      </c>
      <c r="K22" s="19">
        <f t="shared" si="3"/>
        <v>124</v>
      </c>
      <c r="L22" s="19">
        <f>J22+K22</f>
        <v>159</v>
      </c>
      <c r="M22" s="55">
        <f t="shared" si="5"/>
        <v>6.7</v>
      </c>
      <c r="O22" s="6"/>
      <c r="P22" s="6"/>
    </row>
    <row r="23" spans="1:19" ht="20.100000000000001" customHeight="1" thickTop="1" thickBot="1" x14ac:dyDescent="0.2">
      <c r="A23" s="51">
        <f t="shared" si="2"/>
        <v>18</v>
      </c>
      <c r="B23" s="61" t="s">
        <v>2</v>
      </c>
      <c r="C23" s="60">
        <v>8</v>
      </c>
      <c r="D23" s="59"/>
      <c r="E23" s="58">
        <v>8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36</v>
      </c>
      <c r="K23" s="19">
        <f t="shared" si="3"/>
        <v>48</v>
      </c>
      <c r="L23" s="19">
        <f t="shared" si="4"/>
        <v>84</v>
      </c>
      <c r="M23" s="55">
        <f t="shared" si="5"/>
        <v>3.5999999999999996</v>
      </c>
      <c r="O23" s="6"/>
      <c r="P23" s="6"/>
    </row>
    <row r="24" spans="1:19" ht="20.100000000000001" customHeight="1" thickTop="1" thickBot="1" x14ac:dyDescent="0.2">
      <c r="A24" s="51">
        <f t="shared" si="2"/>
        <v>18</v>
      </c>
      <c r="B24" s="61" t="s">
        <v>39</v>
      </c>
      <c r="C24" s="60">
        <v>7</v>
      </c>
      <c r="D24" s="59">
        <v>1</v>
      </c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33</v>
      </c>
      <c r="K24" s="19">
        <f t="shared" si="3"/>
        <v>19</v>
      </c>
      <c r="L24" s="19">
        <f t="shared" si="4"/>
        <v>52</v>
      </c>
      <c r="M24" s="55">
        <f t="shared" si="5"/>
        <v>2.1999999999999997</v>
      </c>
      <c r="O24" s="6"/>
      <c r="P24" s="6"/>
    </row>
    <row r="25" spans="1:19" ht="20.100000000000001" customHeight="1" thickTop="1" thickBot="1" x14ac:dyDescent="0.2">
      <c r="A25" s="51">
        <f t="shared" si="2"/>
        <v>18</v>
      </c>
      <c r="B25" s="61" t="s">
        <v>35</v>
      </c>
      <c r="C25" s="60">
        <v>3</v>
      </c>
      <c r="D25" s="59">
        <v>5</v>
      </c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12</v>
      </c>
      <c r="K25" s="19">
        <f t="shared" si="3"/>
        <v>10</v>
      </c>
      <c r="L25" s="19">
        <f t="shared" si="4"/>
        <v>22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5</v>
      </c>
      <c r="D26" s="59">
        <v>1</v>
      </c>
      <c r="E26" s="58">
        <v>6</v>
      </c>
      <c r="F26" s="45">
        <f t="shared" si="1"/>
        <v>0.3</v>
      </c>
      <c r="G26" s="33"/>
      <c r="H26" s="54"/>
      <c r="I26" s="18" t="str">
        <f t="shared" si="3"/>
        <v>朝鮮</v>
      </c>
      <c r="J26" s="19">
        <f t="shared" si="3"/>
        <v>13</v>
      </c>
      <c r="K26" s="19">
        <f t="shared" si="3"/>
        <v>6</v>
      </c>
      <c r="L26" s="19">
        <f t="shared" si="4"/>
        <v>19</v>
      </c>
      <c r="M26" s="55">
        <f t="shared" si="5"/>
        <v>0.8</v>
      </c>
      <c r="O26" s="6"/>
      <c r="P26" s="6"/>
    </row>
    <row r="27" spans="1:19" ht="20.100000000000001" customHeight="1" thickTop="1" x14ac:dyDescent="0.15">
      <c r="A27" s="51">
        <f t="shared" si="2"/>
        <v>22</v>
      </c>
      <c r="B27" s="61" t="s">
        <v>10</v>
      </c>
      <c r="C27" s="60">
        <v>3</v>
      </c>
      <c r="D27" s="59">
        <v>2</v>
      </c>
      <c r="E27" s="58">
        <v>5</v>
      </c>
      <c r="F27" s="45">
        <f t="shared" si="1"/>
        <v>0.2</v>
      </c>
      <c r="G27" s="33"/>
      <c r="H27" s="50"/>
      <c r="I27" s="40" t="s">
        <v>27</v>
      </c>
      <c r="J27" s="41">
        <f>C54-SUM(J18:J26)</f>
        <v>127</v>
      </c>
      <c r="K27" s="41">
        <f>D54-SUM(K18:K26)</f>
        <v>49</v>
      </c>
      <c r="L27" s="39">
        <f>SUM(J27:K27)</f>
        <v>176</v>
      </c>
      <c r="M27" s="55">
        <f>ROUND(L27/$E$54,3)*100</f>
        <v>7.5</v>
      </c>
      <c r="O27" s="6"/>
      <c r="P27" s="6"/>
    </row>
    <row r="28" spans="1:19" ht="20.100000000000001" customHeight="1" x14ac:dyDescent="0.15">
      <c r="A28" s="51">
        <f t="shared" si="2"/>
        <v>23</v>
      </c>
      <c r="B28" s="61" t="s">
        <v>6</v>
      </c>
      <c r="C28" s="60">
        <v>1</v>
      </c>
      <c r="D28" s="59">
        <v>3</v>
      </c>
      <c r="E28" s="58">
        <v>4</v>
      </c>
      <c r="F28" s="45">
        <f t="shared" si="1"/>
        <v>0.2</v>
      </c>
      <c r="G28" s="49"/>
      <c r="H28" s="23"/>
      <c r="J28" s="26">
        <f>SUM(J18:J27)</f>
        <v>1558</v>
      </c>
      <c r="K28" s="26">
        <f>SUM(K18:K27)</f>
        <v>804</v>
      </c>
      <c r="L28" s="56">
        <f>SUM(L18:L27)</f>
        <v>2362</v>
      </c>
      <c r="M28" s="57">
        <f>ROUND(L28/$E$54,3)*100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24</v>
      </c>
      <c r="B29" s="61" t="s">
        <v>7</v>
      </c>
      <c r="C29" s="60">
        <v>2</v>
      </c>
      <c r="D29" s="59">
        <v>1</v>
      </c>
      <c r="E29" s="58">
        <v>3</v>
      </c>
      <c r="F29" s="45">
        <f t="shared" si="1"/>
        <v>0.1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24</v>
      </c>
      <c r="B30" s="61" t="s">
        <v>54</v>
      </c>
      <c r="C30" s="60">
        <v>2</v>
      </c>
      <c r="D30" s="59">
        <v>1</v>
      </c>
      <c r="E30" s="58">
        <v>3</v>
      </c>
      <c r="F30" s="45">
        <f t="shared" si="1"/>
        <v>0.1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24</v>
      </c>
      <c r="B31" s="61" t="s">
        <v>23</v>
      </c>
      <c r="C31" s="60"/>
      <c r="D31" s="59">
        <v>3</v>
      </c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24</v>
      </c>
      <c r="B32" s="61" t="s">
        <v>31</v>
      </c>
      <c r="C32" s="60">
        <v>2</v>
      </c>
      <c r="D32" s="59">
        <v>1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24</v>
      </c>
      <c r="B33" s="61" t="s">
        <v>51</v>
      </c>
      <c r="C33" s="60">
        <v>2</v>
      </c>
      <c r="D33" s="59">
        <v>1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24</v>
      </c>
      <c r="B34" s="61" t="s">
        <v>41</v>
      </c>
      <c r="C34" s="60">
        <v>3</v>
      </c>
      <c r="D34" s="59"/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30</v>
      </c>
      <c r="B35" s="61" t="s">
        <v>32</v>
      </c>
      <c r="C35" s="60">
        <v>1</v>
      </c>
      <c r="D35" s="59">
        <v>1</v>
      </c>
      <c r="E35" s="58">
        <v>2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30</v>
      </c>
      <c r="B36" s="61" t="s">
        <v>48</v>
      </c>
      <c r="C36" s="60">
        <v>2</v>
      </c>
      <c r="D36" s="59"/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30</v>
      </c>
      <c r="B37" s="61" t="s">
        <v>43</v>
      </c>
      <c r="C37" s="60">
        <v>2</v>
      </c>
      <c r="D37" s="59"/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30</v>
      </c>
      <c r="B38" s="61" t="s">
        <v>9</v>
      </c>
      <c r="C38" s="60"/>
      <c r="D38" s="59">
        <v>2</v>
      </c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34</v>
      </c>
      <c r="B39" s="61" t="s">
        <v>42</v>
      </c>
      <c r="C39" s="60"/>
      <c r="D39" s="59">
        <v>1</v>
      </c>
      <c r="E39" s="58">
        <v>1</v>
      </c>
      <c r="F39" s="45">
        <f t="shared" si="1"/>
        <v>0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58</v>
      </c>
      <c r="C40" s="60"/>
      <c r="D40" s="59">
        <v>1</v>
      </c>
      <c r="E40" s="58">
        <v>1</v>
      </c>
      <c r="F40" s="45">
        <f t="shared" si="1"/>
        <v>0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55</v>
      </c>
      <c r="C41" s="60"/>
      <c r="D41" s="59">
        <v>1</v>
      </c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53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52</v>
      </c>
      <c r="C43" s="60">
        <v>1</v>
      </c>
      <c r="D43" s="59"/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44</v>
      </c>
      <c r="C44" s="60"/>
      <c r="D44" s="59">
        <v>1</v>
      </c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73</v>
      </c>
      <c r="C45" s="60">
        <v>1</v>
      </c>
      <c r="D45" s="59"/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57</v>
      </c>
      <c r="C46" s="60"/>
      <c r="D46" s="59">
        <v>1</v>
      </c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72</v>
      </c>
      <c r="C47" s="60"/>
      <c r="D47" s="59">
        <v>1</v>
      </c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46</v>
      </c>
      <c r="C48" s="60">
        <v>1</v>
      </c>
      <c r="D48" s="59"/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40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50</v>
      </c>
      <c r="C50" s="60">
        <v>1</v>
      </c>
      <c r="D50" s="59"/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34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45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47</v>
      </c>
      <c r="C53" s="60">
        <v>1</v>
      </c>
      <c r="D53" s="59"/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20.100000000000001" customHeight="1" x14ac:dyDescent="0.15">
      <c r="A54" s="35"/>
      <c r="B54" s="66" t="s">
        <v>49</v>
      </c>
      <c r="C54" s="67">
        <v>1558</v>
      </c>
      <c r="D54" s="68">
        <v>804</v>
      </c>
      <c r="E54" s="69">
        <v>2362</v>
      </c>
      <c r="F54" s="45">
        <f>SUM(F6:F53)</f>
        <v>99.19999999999996</v>
      </c>
      <c r="G54" s="49"/>
      <c r="H54" s="23"/>
      <c r="I54" s="28" t="s">
        <v>18</v>
      </c>
      <c r="J54" s="26"/>
      <c r="K54" s="26"/>
      <c r="L54" s="26"/>
      <c r="M54" s="27"/>
    </row>
    <row r="55" spans="1:13" ht="18" customHeight="1" x14ac:dyDescent="0.15">
      <c r="A55" s="33"/>
      <c r="B55" s="61"/>
      <c r="C55" s="60"/>
      <c r="D55" s="59"/>
      <c r="E55" s="58"/>
      <c r="F55" s="35"/>
      <c r="G55" s="35"/>
      <c r="H55" s="23"/>
      <c r="I55" s="31" t="s">
        <v>19</v>
      </c>
      <c r="J55" s="29"/>
      <c r="K55" s="29"/>
      <c r="L55" s="29"/>
      <c r="M55" s="29"/>
    </row>
    <row r="56" spans="1:13" ht="18" customHeight="1" x14ac:dyDescent="0.15">
      <c r="A56" s="33"/>
      <c r="E56" s="70"/>
      <c r="G56" s="35"/>
      <c r="H56" s="23"/>
      <c r="I56" s="31" t="s">
        <v>82</v>
      </c>
      <c r="J56" s="29"/>
      <c r="K56" s="29"/>
      <c r="L56" s="29"/>
      <c r="M56" s="29"/>
    </row>
    <row r="57" spans="1:13" ht="18" customHeight="1" x14ac:dyDescent="0.15">
      <c r="A57" s="33"/>
      <c r="B57" s="34"/>
      <c r="C57" s="32"/>
      <c r="D57" s="32"/>
      <c r="E57" s="32"/>
      <c r="F57" s="35"/>
      <c r="G57" s="33"/>
      <c r="H57" s="23"/>
      <c r="J57" s="29"/>
      <c r="K57" s="29"/>
      <c r="L57" s="29"/>
      <c r="M57" s="29"/>
    </row>
    <row r="58" spans="1:13" x14ac:dyDescent="0.15">
      <c r="C58" s="36"/>
      <c r="D58" s="36"/>
      <c r="E58" s="36"/>
      <c r="F58" s="36"/>
    </row>
    <row r="59" spans="1:13" ht="15.75" x14ac:dyDescent="0.15">
      <c r="K59" s="33"/>
    </row>
    <row r="65" spans="5:11" x14ac:dyDescent="0.15">
      <c r="E65" s="37"/>
      <c r="K65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topLeftCell="B19" zoomScale="85" zoomScaleNormal="85" zoomScaleSheetLayoutView="85" workbookViewId="0">
      <selection activeCell="U8" sqref="U8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83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60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84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514</v>
      </c>
      <c r="D6" s="63">
        <v>178</v>
      </c>
      <c r="E6" s="62">
        <v>692</v>
      </c>
      <c r="F6" s="45">
        <f t="shared" ref="F6:F54" si="1">ROUND(E6/$E$55,3)*100</f>
        <v>29.299999999999997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328</v>
      </c>
      <c r="D7" s="59">
        <v>187</v>
      </c>
      <c r="E7" s="58">
        <v>515</v>
      </c>
      <c r="F7" s="45">
        <f t="shared" si="1"/>
        <v>21.8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389</v>
      </c>
      <c r="D8" s="59">
        <v>92</v>
      </c>
      <c r="E8" s="58">
        <v>481</v>
      </c>
      <c r="F8" s="45">
        <f t="shared" si="1"/>
        <v>20.399999999999999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20</v>
      </c>
      <c r="C9" s="60">
        <v>75</v>
      </c>
      <c r="D9" s="59">
        <v>86</v>
      </c>
      <c r="E9" s="58">
        <v>161</v>
      </c>
      <c r="F9" s="45">
        <f t="shared" si="1"/>
        <v>6.8000000000000007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0</v>
      </c>
      <c r="C10" s="60">
        <v>30</v>
      </c>
      <c r="D10" s="59">
        <v>128</v>
      </c>
      <c r="E10" s="58">
        <v>158</v>
      </c>
      <c r="F10" s="45">
        <f t="shared" si="1"/>
        <v>6.7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34</v>
      </c>
      <c r="D11" s="59">
        <v>45</v>
      </c>
      <c r="E11" s="58">
        <v>79</v>
      </c>
      <c r="F11" s="45">
        <f t="shared" si="1"/>
        <v>3.4000000000000004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33</v>
      </c>
      <c r="D12" s="59">
        <v>21</v>
      </c>
      <c r="E12" s="58">
        <v>54</v>
      </c>
      <c r="F12" s="45">
        <f t="shared" si="1"/>
        <v>2.2999999999999998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12</v>
      </c>
      <c r="D13" s="59">
        <v>10</v>
      </c>
      <c r="E13" s="58">
        <v>22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13</v>
      </c>
      <c r="D14" s="59">
        <v>6</v>
      </c>
      <c r="E14" s="58">
        <v>19</v>
      </c>
      <c r="F14" s="45">
        <f t="shared" si="1"/>
        <v>0.8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16</v>
      </c>
      <c r="D15" s="59">
        <v>1</v>
      </c>
      <c r="E15" s="58">
        <v>17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33</v>
      </c>
      <c r="C16" s="60">
        <v>14</v>
      </c>
      <c r="D16" s="59">
        <v>2</v>
      </c>
      <c r="E16" s="58">
        <v>16</v>
      </c>
      <c r="F16" s="45">
        <f t="shared" si="1"/>
        <v>0.70000000000000007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4</v>
      </c>
      <c r="E17" s="58">
        <v>15</v>
      </c>
      <c r="F17" s="45">
        <f t="shared" si="1"/>
        <v>0.6</v>
      </c>
      <c r="G17" s="33"/>
      <c r="H17" s="52" t="s">
        <v>85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61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5</v>
      </c>
      <c r="C18" s="60">
        <v>9</v>
      </c>
      <c r="D18" s="59">
        <v>2</v>
      </c>
      <c r="E18" s="58">
        <v>11</v>
      </c>
      <c r="F18" s="45">
        <f t="shared" si="1"/>
        <v>0.5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514</v>
      </c>
      <c r="K18" s="19">
        <f t="shared" si="3"/>
        <v>178</v>
      </c>
      <c r="L18" s="19">
        <f t="shared" ref="L18:L26" si="4">J18+K18</f>
        <v>692</v>
      </c>
      <c r="M18" s="55">
        <f>ROUND(L18/$E$55,3)*100</f>
        <v>29.299999999999997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30</v>
      </c>
      <c r="C19" s="60">
        <v>8</v>
      </c>
      <c r="D19" s="59">
        <v>2</v>
      </c>
      <c r="E19" s="58">
        <v>10</v>
      </c>
      <c r="F19" s="45">
        <f t="shared" si="1"/>
        <v>0.4</v>
      </c>
      <c r="G19" s="33"/>
      <c r="H19" s="53">
        <v>2</v>
      </c>
      <c r="I19" s="18" t="str">
        <f t="shared" si="3"/>
        <v>ベトナム</v>
      </c>
      <c r="J19" s="19">
        <f t="shared" si="3"/>
        <v>328</v>
      </c>
      <c r="K19" s="19">
        <f t="shared" si="3"/>
        <v>187</v>
      </c>
      <c r="L19" s="19">
        <f t="shared" si="4"/>
        <v>515</v>
      </c>
      <c r="M19" s="55">
        <f t="shared" ref="M19:M26" si="5">ROUND(L19/$E$55,3)*100</f>
        <v>21.8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15</v>
      </c>
      <c r="B20" s="61" t="s">
        <v>29</v>
      </c>
      <c r="C20" s="60">
        <v>5</v>
      </c>
      <c r="D20" s="59">
        <v>4</v>
      </c>
      <c r="E20" s="58">
        <v>9</v>
      </c>
      <c r="F20" s="45">
        <f t="shared" si="1"/>
        <v>0.4</v>
      </c>
      <c r="G20" s="33"/>
      <c r="H20" s="53">
        <v>3</v>
      </c>
      <c r="I20" s="18" t="str">
        <f t="shared" si="3"/>
        <v>インドネシア</v>
      </c>
      <c r="J20" s="19">
        <f t="shared" si="3"/>
        <v>389</v>
      </c>
      <c r="K20" s="19">
        <f t="shared" si="3"/>
        <v>92</v>
      </c>
      <c r="L20" s="19">
        <f>J20+K20</f>
        <v>481</v>
      </c>
      <c r="M20" s="55">
        <f t="shared" si="5"/>
        <v>20.399999999999999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15</v>
      </c>
      <c r="B21" s="61" t="s">
        <v>8</v>
      </c>
      <c r="C21" s="60">
        <v>5</v>
      </c>
      <c r="D21" s="59">
        <v>4</v>
      </c>
      <c r="E21" s="58">
        <v>9</v>
      </c>
      <c r="F21" s="45">
        <f t="shared" si="1"/>
        <v>0.4</v>
      </c>
      <c r="G21" s="33"/>
      <c r="H21" s="53">
        <v>4</v>
      </c>
      <c r="I21" s="18" t="str">
        <f t="shared" si="3"/>
        <v>韓国</v>
      </c>
      <c r="J21" s="19">
        <f t="shared" si="3"/>
        <v>75</v>
      </c>
      <c r="K21" s="19">
        <f t="shared" si="3"/>
        <v>86</v>
      </c>
      <c r="L21" s="19">
        <f t="shared" si="4"/>
        <v>161</v>
      </c>
      <c r="M21" s="55">
        <f t="shared" si="5"/>
        <v>6.8000000000000007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15</v>
      </c>
      <c r="B22" s="61" t="s">
        <v>36</v>
      </c>
      <c r="C22" s="60">
        <v>7</v>
      </c>
      <c r="D22" s="59">
        <v>2</v>
      </c>
      <c r="E22" s="58">
        <v>9</v>
      </c>
      <c r="F22" s="45">
        <f t="shared" si="1"/>
        <v>0.4</v>
      </c>
      <c r="G22" s="33"/>
      <c r="H22" s="53">
        <v>5</v>
      </c>
      <c r="I22" s="18" t="str">
        <f t="shared" si="3"/>
        <v>フィリピン</v>
      </c>
      <c r="J22" s="19">
        <f t="shared" si="3"/>
        <v>30</v>
      </c>
      <c r="K22" s="19">
        <f t="shared" si="3"/>
        <v>128</v>
      </c>
      <c r="L22" s="19">
        <f>J22+K22</f>
        <v>158</v>
      </c>
      <c r="M22" s="55">
        <f t="shared" si="5"/>
        <v>6.7</v>
      </c>
      <c r="O22" s="6"/>
      <c r="P22" s="6"/>
    </row>
    <row r="23" spans="1:19" ht="20.100000000000001" customHeight="1" thickTop="1" thickBot="1" x14ac:dyDescent="0.2">
      <c r="A23" s="51">
        <f t="shared" si="2"/>
        <v>18</v>
      </c>
      <c r="B23" s="61" t="s">
        <v>39</v>
      </c>
      <c r="C23" s="60">
        <v>7</v>
      </c>
      <c r="D23" s="59">
        <v>1</v>
      </c>
      <c r="E23" s="58">
        <v>8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34</v>
      </c>
      <c r="K23" s="19">
        <f t="shared" si="3"/>
        <v>45</v>
      </c>
      <c r="L23" s="19">
        <f t="shared" si="4"/>
        <v>79</v>
      </c>
      <c r="M23" s="55">
        <f t="shared" si="5"/>
        <v>3.4000000000000004</v>
      </c>
      <c r="O23" s="6"/>
      <c r="P23" s="6"/>
    </row>
    <row r="24" spans="1:19" ht="20.100000000000001" customHeight="1" thickTop="1" thickBot="1" x14ac:dyDescent="0.2">
      <c r="A24" s="51">
        <f t="shared" si="2"/>
        <v>18</v>
      </c>
      <c r="B24" s="61" t="s">
        <v>35</v>
      </c>
      <c r="C24" s="60">
        <v>3</v>
      </c>
      <c r="D24" s="59">
        <v>5</v>
      </c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33</v>
      </c>
      <c r="K24" s="19">
        <f t="shared" si="3"/>
        <v>21</v>
      </c>
      <c r="L24" s="19">
        <f t="shared" si="4"/>
        <v>54</v>
      </c>
      <c r="M24" s="55">
        <f t="shared" si="5"/>
        <v>2.2999999999999998</v>
      </c>
      <c r="O24" s="6"/>
      <c r="P24" s="6"/>
    </row>
    <row r="25" spans="1:19" ht="20.100000000000001" customHeight="1" thickTop="1" thickBot="1" x14ac:dyDescent="0.2">
      <c r="A25" s="51">
        <f t="shared" si="2"/>
        <v>18</v>
      </c>
      <c r="B25" s="61" t="s">
        <v>2</v>
      </c>
      <c r="C25" s="60">
        <v>8</v>
      </c>
      <c r="D25" s="59"/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12</v>
      </c>
      <c r="K25" s="19">
        <f t="shared" si="3"/>
        <v>10</v>
      </c>
      <c r="L25" s="19">
        <f t="shared" si="4"/>
        <v>22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5</v>
      </c>
      <c r="D26" s="59">
        <v>1</v>
      </c>
      <c r="E26" s="58">
        <v>6</v>
      </c>
      <c r="F26" s="45">
        <f t="shared" si="1"/>
        <v>0.3</v>
      </c>
      <c r="G26" s="33"/>
      <c r="H26" s="54"/>
      <c r="I26" s="18" t="str">
        <f t="shared" si="3"/>
        <v>朝鮮</v>
      </c>
      <c r="J26" s="19">
        <f t="shared" si="3"/>
        <v>13</v>
      </c>
      <c r="K26" s="19">
        <f t="shared" si="3"/>
        <v>6</v>
      </c>
      <c r="L26" s="19">
        <f t="shared" si="4"/>
        <v>19</v>
      </c>
      <c r="M26" s="55">
        <f t="shared" si="5"/>
        <v>0.8</v>
      </c>
      <c r="O26" s="6"/>
      <c r="P26" s="6"/>
    </row>
    <row r="27" spans="1:19" ht="20.100000000000001" customHeight="1" thickTop="1" x14ac:dyDescent="0.15">
      <c r="A27" s="51">
        <f t="shared" si="2"/>
        <v>22</v>
      </c>
      <c r="B27" s="61" t="s">
        <v>31</v>
      </c>
      <c r="C27" s="60">
        <v>2</v>
      </c>
      <c r="D27" s="59">
        <v>2</v>
      </c>
      <c r="E27" s="58">
        <v>4</v>
      </c>
      <c r="F27" s="45">
        <f t="shared" si="1"/>
        <v>0.2</v>
      </c>
      <c r="G27" s="33"/>
      <c r="H27" s="50"/>
      <c r="I27" s="40" t="s">
        <v>27</v>
      </c>
      <c r="J27" s="41">
        <f>C55-SUM(J18:J26)</f>
        <v>128</v>
      </c>
      <c r="K27" s="41">
        <f>D55-SUM(K18:K26)</f>
        <v>49</v>
      </c>
      <c r="L27" s="39">
        <f>SUM(J27:K27)</f>
        <v>177</v>
      </c>
      <c r="M27" s="55">
        <f>ROUND(L27/$E$55,3)*100</f>
        <v>7.5</v>
      </c>
      <c r="O27" s="6"/>
      <c r="P27" s="6"/>
    </row>
    <row r="28" spans="1:19" ht="20.100000000000001" customHeight="1" x14ac:dyDescent="0.15">
      <c r="A28" s="51">
        <f t="shared" si="2"/>
        <v>22</v>
      </c>
      <c r="B28" s="61" t="s">
        <v>10</v>
      </c>
      <c r="C28" s="60">
        <v>3</v>
      </c>
      <c r="D28" s="59">
        <v>1</v>
      </c>
      <c r="E28" s="58">
        <v>4</v>
      </c>
      <c r="F28" s="45">
        <f t="shared" si="1"/>
        <v>0.2</v>
      </c>
      <c r="G28" s="49"/>
      <c r="H28" s="23"/>
      <c r="J28" s="26">
        <f>SUM(J18:J27)</f>
        <v>1556</v>
      </c>
      <c r="K28" s="26">
        <f>SUM(K18:K27)</f>
        <v>802</v>
      </c>
      <c r="L28" s="56">
        <f>SUM(L18:L27)</f>
        <v>2358</v>
      </c>
      <c r="M28" s="57">
        <f>ROUND(L28/$E$55,3)*100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22</v>
      </c>
      <c r="B29" s="61" t="s">
        <v>6</v>
      </c>
      <c r="C29" s="60">
        <v>1</v>
      </c>
      <c r="D29" s="59">
        <v>3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25</v>
      </c>
      <c r="B30" s="61" t="s">
        <v>7</v>
      </c>
      <c r="C30" s="60">
        <v>2</v>
      </c>
      <c r="D30" s="59">
        <v>1</v>
      </c>
      <c r="E30" s="58">
        <v>3</v>
      </c>
      <c r="F30" s="45">
        <f t="shared" si="1"/>
        <v>0.1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25</v>
      </c>
      <c r="B31" s="61" t="s">
        <v>23</v>
      </c>
      <c r="C31" s="60"/>
      <c r="D31" s="59">
        <v>3</v>
      </c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25</v>
      </c>
      <c r="B32" s="61" t="s">
        <v>54</v>
      </c>
      <c r="C32" s="60">
        <v>2</v>
      </c>
      <c r="D32" s="59">
        <v>1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25</v>
      </c>
      <c r="B33" s="61" t="s">
        <v>51</v>
      </c>
      <c r="C33" s="60">
        <v>2</v>
      </c>
      <c r="D33" s="59">
        <v>1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25</v>
      </c>
      <c r="B34" s="61" t="s">
        <v>41</v>
      </c>
      <c r="C34" s="60">
        <v>3</v>
      </c>
      <c r="D34" s="59"/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30</v>
      </c>
      <c r="B35" s="61" t="s">
        <v>43</v>
      </c>
      <c r="C35" s="60">
        <v>2</v>
      </c>
      <c r="D35" s="59"/>
      <c r="E35" s="58">
        <v>2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30</v>
      </c>
      <c r="B36" s="61" t="s">
        <v>48</v>
      </c>
      <c r="C36" s="60">
        <v>2</v>
      </c>
      <c r="D36" s="59"/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30</v>
      </c>
      <c r="B37" s="61" t="s">
        <v>40</v>
      </c>
      <c r="C37" s="60">
        <v>2</v>
      </c>
      <c r="D37" s="59"/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30</v>
      </c>
      <c r="B38" s="61" t="s">
        <v>9</v>
      </c>
      <c r="C38" s="60"/>
      <c r="D38" s="59">
        <v>2</v>
      </c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34</v>
      </c>
      <c r="B39" s="61" t="s">
        <v>52</v>
      </c>
      <c r="C39" s="60">
        <v>1</v>
      </c>
      <c r="D39" s="59"/>
      <c r="E39" s="58">
        <v>1</v>
      </c>
      <c r="F39" s="45">
        <f t="shared" si="1"/>
        <v>0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72</v>
      </c>
      <c r="C40" s="60"/>
      <c r="D40" s="59">
        <v>1</v>
      </c>
      <c r="E40" s="58">
        <v>1</v>
      </c>
      <c r="F40" s="45">
        <f t="shared" si="1"/>
        <v>0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44</v>
      </c>
      <c r="C41" s="60"/>
      <c r="D41" s="59">
        <v>1</v>
      </c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32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34</v>
      </c>
      <c r="C43" s="60">
        <v>1</v>
      </c>
      <c r="D43" s="59"/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53</v>
      </c>
      <c r="C44" s="60">
        <v>1</v>
      </c>
      <c r="D44" s="59"/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42</v>
      </c>
      <c r="C45" s="60"/>
      <c r="D45" s="59">
        <v>1</v>
      </c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57</v>
      </c>
      <c r="C46" s="60"/>
      <c r="D46" s="59">
        <v>1</v>
      </c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55</v>
      </c>
      <c r="C47" s="60"/>
      <c r="D47" s="59">
        <v>1</v>
      </c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73</v>
      </c>
      <c r="C48" s="60">
        <v>1</v>
      </c>
      <c r="D48" s="59"/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86</v>
      </c>
      <c r="C49" s="60"/>
      <c r="D49" s="59">
        <v>1</v>
      </c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58</v>
      </c>
      <c r="C50" s="60"/>
      <c r="D50" s="59">
        <v>1</v>
      </c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47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50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46</v>
      </c>
      <c r="C53" s="60">
        <v>1</v>
      </c>
      <c r="D53" s="59"/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16.5" x14ac:dyDescent="0.15">
      <c r="A54" s="51"/>
      <c r="B54" s="61" t="s">
        <v>45</v>
      </c>
      <c r="C54" s="60">
        <v>1</v>
      </c>
      <c r="D54" s="59"/>
      <c r="E54" s="58">
        <v>1</v>
      </c>
      <c r="F54" s="45">
        <f t="shared" si="1"/>
        <v>0</v>
      </c>
      <c r="G54" s="49"/>
      <c r="H54" s="23"/>
      <c r="J54" s="26"/>
      <c r="K54" s="26"/>
      <c r="L54" s="26"/>
      <c r="M54" s="27"/>
    </row>
    <row r="55" spans="1:13" ht="20.100000000000001" customHeight="1" x14ac:dyDescent="0.15">
      <c r="A55" s="35"/>
      <c r="B55" s="66" t="s">
        <v>49</v>
      </c>
      <c r="C55" s="67">
        <v>1556</v>
      </c>
      <c r="D55" s="68">
        <v>802</v>
      </c>
      <c r="E55" s="69">
        <v>2358</v>
      </c>
      <c r="F55" s="45">
        <f>SUM(F6:F54)</f>
        <v>99.199999999999974</v>
      </c>
      <c r="G55" s="49"/>
      <c r="H55" s="23"/>
      <c r="I55" s="28" t="s">
        <v>18</v>
      </c>
      <c r="J55" s="26"/>
      <c r="K55" s="26"/>
      <c r="L55" s="26"/>
      <c r="M55" s="27"/>
    </row>
    <row r="56" spans="1:13" ht="18" customHeight="1" x14ac:dyDescent="0.15">
      <c r="A56" s="33"/>
      <c r="B56" s="61"/>
      <c r="C56" s="60"/>
      <c r="D56" s="59"/>
      <c r="E56" s="58"/>
      <c r="F56" s="35"/>
      <c r="G56" s="35"/>
      <c r="H56" s="23"/>
      <c r="I56" s="31" t="s">
        <v>19</v>
      </c>
      <c r="J56" s="29"/>
      <c r="K56" s="29"/>
      <c r="L56" s="29"/>
      <c r="M56" s="29"/>
    </row>
    <row r="57" spans="1:13" ht="18" customHeight="1" x14ac:dyDescent="0.15">
      <c r="A57" s="33"/>
      <c r="E57" s="70"/>
      <c r="G57" s="35"/>
      <c r="H57" s="23"/>
      <c r="I57" s="31" t="s">
        <v>63</v>
      </c>
      <c r="J57" s="29"/>
      <c r="K57" s="29"/>
      <c r="L57" s="29"/>
      <c r="M57" s="29"/>
    </row>
    <row r="58" spans="1:13" ht="18" customHeight="1" x14ac:dyDescent="0.15">
      <c r="A58" s="33"/>
      <c r="B58" s="34"/>
      <c r="C58" s="32"/>
      <c r="D58" s="32"/>
      <c r="E58" s="32"/>
      <c r="F58" s="35"/>
      <c r="G58" s="33"/>
      <c r="H58" s="23"/>
      <c r="J58" s="29"/>
      <c r="K58" s="29"/>
      <c r="L58" s="29"/>
      <c r="M58" s="29"/>
    </row>
    <row r="59" spans="1:13" x14ac:dyDescent="0.15">
      <c r="C59" s="36"/>
      <c r="D59" s="36"/>
      <c r="E59" s="36"/>
      <c r="F59" s="36"/>
    </row>
    <row r="60" spans="1:13" ht="15.75" x14ac:dyDescent="0.15">
      <c r="K60" s="33"/>
    </row>
    <row r="66" spans="5:11" x14ac:dyDescent="0.15">
      <c r="E66" s="37"/>
      <c r="K66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topLeftCell="B1" zoomScale="85" zoomScaleNormal="85" zoomScaleSheetLayoutView="85" workbookViewId="0">
      <selection activeCell="P49" sqref="P49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87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7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60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61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535</v>
      </c>
      <c r="D6" s="63">
        <v>186</v>
      </c>
      <c r="E6" s="62">
        <v>721</v>
      </c>
      <c r="F6" s="45">
        <f t="shared" ref="F6:F54" si="1">ROUND(E6/$E$55,3)*100</f>
        <v>29.599999999999998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329</v>
      </c>
      <c r="D7" s="59">
        <v>194</v>
      </c>
      <c r="E7" s="58">
        <v>523</v>
      </c>
      <c r="F7" s="45">
        <f t="shared" si="1"/>
        <v>21.5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425</v>
      </c>
      <c r="D8" s="59">
        <v>91</v>
      </c>
      <c r="E8" s="58">
        <v>516</v>
      </c>
      <c r="F8" s="45">
        <f t="shared" si="1"/>
        <v>21.2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0</v>
      </c>
      <c r="C9" s="60">
        <v>33</v>
      </c>
      <c r="D9" s="59">
        <v>129</v>
      </c>
      <c r="E9" s="58">
        <v>162</v>
      </c>
      <c r="F9" s="45">
        <f t="shared" si="1"/>
        <v>6.6000000000000005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20</v>
      </c>
      <c r="C10" s="60">
        <v>73</v>
      </c>
      <c r="D10" s="59">
        <v>86</v>
      </c>
      <c r="E10" s="58">
        <v>159</v>
      </c>
      <c r="F10" s="45">
        <f t="shared" si="1"/>
        <v>6.5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33</v>
      </c>
      <c r="D11" s="59">
        <v>47</v>
      </c>
      <c r="E11" s="58">
        <v>80</v>
      </c>
      <c r="F11" s="45">
        <f t="shared" si="1"/>
        <v>3.3000000000000003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34</v>
      </c>
      <c r="D12" s="59">
        <v>20</v>
      </c>
      <c r="E12" s="58">
        <v>54</v>
      </c>
      <c r="F12" s="45">
        <f t="shared" si="1"/>
        <v>2.1999999999999997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12</v>
      </c>
      <c r="D13" s="59">
        <v>10</v>
      </c>
      <c r="E13" s="58">
        <v>22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13</v>
      </c>
      <c r="D14" s="59">
        <v>6</v>
      </c>
      <c r="E14" s="58">
        <v>19</v>
      </c>
      <c r="F14" s="45">
        <f t="shared" si="1"/>
        <v>0.8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16</v>
      </c>
      <c r="D15" s="59">
        <v>1</v>
      </c>
      <c r="E15" s="58">
        <v>17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4</v>
      </c>
      <c r="C16" s="60">
        <v>11</v>
      </c>
      <c r="D16" s="59">
        <v>5</v>
      </c>
      <c r="E16" s="58">
        <v>16</v>
      </c>
      <c r="F16" s="45">
        <f t="shared" si="1"/>
        <v>0.70000000000000007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11</v>
      </c>
      <c r="B17" s="61" t="s">
        <v>33</v>
      </c>
      <c r="C17" s="60">
        <v>14</v>
      </c>
      <c r="D17" s="59">
        <v>2</v>
      </c>
      <c r="E17" s="58">
        <v>16</v>
      </c>
      <c r="F17" s="45">
        <f t="shared" si="1"/>
        <v>0.70000000000000007</v>
      </c>
      <c r="G17" s="33"/>
      <c r="H17" s="52" t="s">
        <v>88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89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30</v>
      </c>
      <c r="C18" s="60">
        <v>8</v>
      </c>
      <c r="D18" s="59">
        <v>2</v>
      </c>
      <c r="E18" s="58">
        <v>10</v>
      </c>
      <c r="F18" s="45">
        <f t="shared" si="1"/>
        <v>0.4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535</v>
      </c>
      <c r="K18" s="19">
        <f t="shared" si="3"/>
        <v>186</v>
      </c>
      <c r="L18" s="19">
        <f t="shared" ref="L18:L26" si="4">J18+K18</f>
        <v>721</v>
      </c>
      <c r="M18" s="55">
        <f>ROUND(L18/$E$55,3)*100</f>
        <v>29.599999999999998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29</v>
      </c>
      <c r="C19" s="60">
        <v>5</v>
      </c>
      <c r="D19" s="59">
        <v>4</v>
      </c>
      <c r="E19" s="58">
        <v>9</v>
      </c>
      <c r="F19" s="45">
        <f t="shared" si="1"/>
        <v>0.4</v>
      </c>
      <c r="G19" s="33"/>
      <c r="H19" s="53">
        <v>2</v>
      </c>
      <c r="I19" s="18" t="str">
        <f t="shared" si="3"/>
        <v>ベトナム</v>
      </c>
      <c r="J19" s="19">
        <f t="shared" si="3"/>
        <v>329</v>
      </c>
      <c r="K19" s="19">
        <f t="shared" si="3"/>
        <v>194</v>
      </c>
      <c r="L19" s="19">
        <f t="shared" si="4"/>
        <v>523</v>
      </c>
      <c r="M19" s="55">
        <f t="shared" ref="M19:M26" si="5">ROUND(L19/$E$55,3)*100</f>
        <v>21.5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14</v>
      </c>
      <c r="B20" s="61" t="s">
        <v>5</v>
      </c>
      <c r="C20" s="60">
        <v>7</v>
      </c>
      <c r="D20" s="59">
        <v>2</v>
      </c>
      <c r="E20" s="58">
        <v>9</v>
      </c>
      <c r="F20" s="45">
        <f t="shared" si="1"/>
        <v>0.4</v>
      </c>
      <c r="G20" s="33"/>
      <c r="H20" s="53">
        <v>3</v>
      </c>
      <c r="I20" s="18" t="str">
        <f t="shared" si="3"/>
        <v>インドネシア</v>
      </c>
      <c r="J20" s="19">
        <f t="shared" si="3"/>
        <v>425</v>
      </c>
      <c r="K20" s="19">
        <f t="shared" si="3"/>
        <v>91</v>
      </c>
      <c r="L20" s="19">
        <f>J20+K20</f>
        <v>516</v>
      </c>
      <c r="M20" s="55">
        <f t="shared" si="5"/>
        <v>21.2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14</v>
      </c>
      <c r="B21" s="61" t="s">
        <v>8</v>
      </c>
      <c r="C21" s="60">
        <v>5</v>
      </c>
      <c r="D21" s="59">
        <v>4</v>
      </c>
      <c r="E21" s="58">
        <v>9</v>
      </c>
      <c r="F21" s="45">
        <f t="shared" si="1"/>
        <v>0.4</v>
      </c>
      <c r="G21" s="33"/>
      <c r="H21" s="53">
        <v>4</v>
      </c>
      <c r="I21" s="18" t="str">
        <f t="shared" si="3"/>
        <v>フィリピン</v>
      </c>
      <c r="J21" s="19">
        <f t="shared" si="3"/>
        <v>33</v>
      </c>
      <c r="K21" s="19">
        <f t="shared" si="3"/>
        <v>129</v>
      </c>
      <c r="L21" s="19">
        <f t="shared" si="4"/>
        <v>162</v>
      </c>
      <c r="M21" s="55">
        <f t="shared" si="5"/>
        <v>6.6000000000000005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14</v>
      </c>
      <c r="B22" s="61" t="s">
        <v>39</v>
      </c>
      <c r="C22" s="60">
        <v>8</v>
      </c>
      <c r="D22" s="59">
        <v>1</v>
      </c>
      <c r="E22" s="58">
        <v>9</v>
      </c>
      <c r="F22" s="45">
        <f t="shared" si="1"/>
        <v>0.4</v>
      </c>
      <c r="G22" s="33"/>
      <c r="H22" s="53">
        <v>5</v>
      </c>
      <c r="I22" s="18" t="str">
        <f t="shared" si="3"/>
        <v>韓国</v>
      </c>
      <c r="J22" s="19">
        <f t="shared" si="3"/>
        <v>73</v>
      </c>
      <c r="K22" s="19">
        <f t="shared" si="3"/>
        <v>86</v>
      </c>
      <c r="L22" s="19">
        <f>J22+K22</f>
        <v>159</v>
      </c>
      <c r="M22" s="55">
        <f t="shared" si="5"/>
        <v>6.5</v>
      </c>
      <c r="O22" s="6"/>
      <c r="P22" s="6"/>
    </row>
    <row r="23" spans="1:19" ht="20.100000000000001" customHeight="1" thickTop="1" thickBot="1" x14ac:dyDescent="0.2">
      <c r="A23" s="51">
        <f t="shared" si="2"/>
        <v>14</v>
      </c>
      <c r="B23" s="61" t="s">
        <v>36</v>
      </c>
      <c r="C23" s="60">
        <v>7</v>
      </c>
      <c r="D23" s="59">
        <v>2</v>
      </c>
      <c r="E23" s="58">
        <v>9</v>
      </c>
      <c r="F23" s="45">
        <f t="shared" si="1"/>
        <v>0.4</v>
      </c>
      <c r="G23" s="33"/>
      <c r="H23" s="53">
        <v>6</v>
      </c>
      <c r="I23" s="18" t="str">
        <f t="shared" si="3"/>
        <v>中国</v>
      </c>
      <c r="J23" s="19">
        <f t="shared" si="3"/>
        <v>33</v>
      </c>
      <c r="K23" s="19">
        <f t="shared" si="3"/>
        <v>47</v>
      </c>
      <c r="L23" s="19">
        <f t="shared" si="4"/>
        <v>80</v>
      </c>
      <c r="M23" s="55">
        <f t="shared" si="5"/>
        <v>3.3000000000000003</v>
      </c>
      <c r="O23" s="6"/>
      <c r="P23" s="6"/>
    </row>
    <row r="24" spans="1:19" ht="20.100000000000001" customHeight="1" thickTop="1" thickBot="1" x14ac:dyDescent="0.2">
      <c r="A24" s="51">
        <f t="shared" si="2"/>
        <v>19</v>
      </c>
      <c r="B24" s="61" t="s">
        <v>35</v>
      </c>
      <c r="C24" s="60">
        <v>3</v>
      </c>
      <c r="D24" s="59">
        <v>5</v>
      </c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34</v>
      </c>
      <c r="K24" s="19">
        <f t="shared" si="3"/>
        <v>20</v>
      </c>
      <c r="L24" s="19">
        <f t="shared" si="4"/>
        <v>54</v>
      </c>
      <c r="M24" s="55">
        <f t="shared" si="5"/>
        <v>2.1999999999999997</v>
      </c>
      <c r="O24" s="6"/>
      <c r="P24" s="6"/>
    </row>
    <row r="25" spans="1:19" ht="20.100000000000001" customHeight="1" thickTop="1" thickBot="1" x14ac:dyDescent="0.2">
      <c r="A25" s="51">
        <f t="shared" si="2"/>
        <v>19</v>
      </c>
      <c r="B25" s="61" t="s">
        <v>2</v>
      </c>
      <c r="C25" s="60">
        <v>8</v>
      </c>
      <c r="D25" s="59"/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12</v>
      </c>
      <c r="K25" s="19">
        <f t="shared" si="3"/>
        <v>10</v>
      </c>
      <c r="L25" s="19">
        <f t="shared" si="4"/>
        <v>22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5</v>
      </c>
      <c r="D26" s="59">
        <v>1</v>
      </c>
      <c r="E26" s="58">
        <v>6</v>
      </c>
      <c r="F26" s="45">
        <f t="shared" si="1"/>
        <v>0.2</v>
      </c>
      <c r="G26" s="33"/>
      <c r="H26" s="54"/>
      <c r="I26" s="18" t="str">
        <f t="shared" si="3"/>
        <v>朝鮮</v>
      </c>
      <c r="J26" s="19">
        <f t="shared" si="3"/>
        <v>13</v>
      </c>
      <c r="K26" s="19">
        <f t="shared" si="3"/>
        <v>6</v>
      </c>
      <c r="L26" s="19">
        <f t="shared" si="4"/>
        <v>19</v>
      </c>
      <c r="M26" s="55">
        <f t="shared" si="5"/>
        <v>0.8</v>
      </c>
      <c r="O26" s="6"/>
      <c r="P26" s="6"/>
    </row>
    <row r="27" spans="1:19" ht="20.100000000000001" customHeight="1" thickTop="1" x14ac:dyDescent="0.15">
      <c r="A27" s="51">
        <f t="shared" si="2"/>
        <v>22</v>
      </c>
      <c r="B27" s="61" t="s">
        <v>10</v>
      </c>
      <c r="C27" s="60">
        <v>3</v>
      </c>
      <c r="D27" s="59">
        <v>1</v>
      </c>
      <c r="E27" s="58">
        <v>4</v>
      </c>
      <c r="F27" s="45">
        <f t="shared" si="1"/>
        <v>0.2</v>
      </c>
      <c r="G27" s="33"/>
      <c r="H27" s="50"/>
      <c r="I27" s="40" t="s">
        <v>27</v>
      </c>
      <c r="J27" s="41">
        <f>C55-SUM(J18:J26)</f>
        <v>131</v>
      </c>
      <c r="K27" s="41">
        <f>D55-SUM(K18:K26)</f>
        <v>50</v>
      </c>
      <c r="L27" s="39">
        <f>SUM(J27:K27)</f>
        <v>181</v>
      </c>
      <c r="M27" s="55">
        <f>ROUND(L27/$E$55,3)*100</f>
        <v>7.3999999999999995</v>
      </c>
      <c r="O27" s="6"/>
      <c r="P27" s="6"/>
    </row>
    <row r="28" spans="1:19" ht="20.100000000000001" customHeight="1" x14ac:dyDescent="0.15">
      <c r="A28" s="51">
        <f t="shared" si="2"/>
        <v>22</v>
      </c>
      <c r="B28" s="61" t="s">
        <v>31</v>
      </c>
      <c r="C28" s="60">
        <v>2</v>
      </c>
      <c r="D28" s="59">
        <v>2</v>
      </c>
      <c r="E28" s="58">
        <v>4</v>
      </c>
      <c r="F28" s="45">
        <f t="shared" si="1"/>
        <v>0.2</v>
      </c>
      <c r="G28" s="49"/>
      <c r="H28" s="23"/>
      <c r="J28" s="26">
        <f>SUM(J18:J27)</f>
        <v>1618</v>
      </c>
      <c r="K28" s="26">
        <f>SUM(K18:K27)</f>
        <v>819</v>
      </c>
      <c r="L28" s="56">
        <f>SUM(L18:L27)</f>
        <v>2437</v>
      </c>
      <c r="M28" s="57">
        <f>ROUND(L28/$E$55,3)*100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22</v>
      </c>
      <c r="B29" s="61" t="s">
        <v>6</v>
      </c>
      <c r="C29" s="60">
        <v>1</v>
      </c>
      <c r="D29" s="59">
        <v>3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22</v>
      </c>
      <c r="B30" s="61" t="s">
        <v>72</v>
      </c>
      <c r="C30" s="60">
        <v>3</v>
      </c>
      <c r="D30" s="59">
        <v>1</v>
      </c>
      <c r="E30" s="58">
        <v>4</v>
      </c>
      <c r="F30" s="45">
        <f t="shared" si="1"/>
        <v>0.2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26</v>
      </c>
      <c r="B31" s="61" t="s">
        <v>7</v>
      </c>
      <c r="C31" s="60">
        <v>2</v>
      </c>
      <c r="D31" s="59">
        <v>1</v>
      </c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26</v>
      </c>
      <c r="B32" s="61" t="s">
        <v>54</v>
      </c>
      <c r="C32" s="60">
        <v>2</v>
      </c>
      <c r="D32" s="59">
        <v>1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26</v>
      </c>
      <c r="B33" s="61" t="s">
        <v>23</v>
      </c>
      <c r="C33" s="60"/>
      <c r="D33" s="59">
        <v>3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26</v>
      </c>
      <c r="B34" s="61" t="s">
        <v>51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26</v>
      </c>
      <c r="B35" s="61" t="s">
        <v>41</v>
      </c>
      <c r="C35" s="60">
        <v>3</v>
      </c>
      <c r="D35" s="59"/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31</v>
      </c>
      <c r="B36" s="61" t="s">
        <v>48</v>
      </c>
      <c r="C36" s="60">
        <v>2</v>
      </c>
      <c r="D36" s="59"/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31</v>
      </c>
      <c r="B37" s="61" t="s">
        <v>40</v>
      </c>
      <c r="C37" s="60">
        <v>2</v>
      </c>
      <c r="D37" s="59"/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31</v>
      </c>
      <c r="B38" s="61" t="s">
        <v>43</v>
      </c>
      <c r="C38" s="60">
        <v>2</v>
      </c>
      <c r="D38" s="59"/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31</v>
      </c>
      <c r="B39" s="61" t="s">
        <v>34</v>
      </c>
      <c r="C39" s="60">
        <v>2</v>
      </c>
      <c r="D39" s="59"/>
      <c r="E39" s="58">
        <v>2</v>
      </c>
      <c r="F39" s="45">
        <f t="shared" si="1"/>
        <v>0.1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9</v>
      </c>
      <c r="C40" s="60"/>
      <c r="D40" s="59">
        <v>2</v>
      </c>
      <c r="E40" s="58">
        <v>2</v>
      </c>
      <c r="F40" s="45">
        <f t="shared" si="1"/>
        <v>0.1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44</v>
      </c>
      <c r="C41" s="60"/>
      <c r="D41" s="59">
        <v>1</v>
      </c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46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57</v>
      </c>
      <c r="C43" s="60"/>
      <c r="D43" s="59">
        <v>1</v>
      </c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45</v>
      </c>
      <c r="C44" s="60">
        <v>1</v>
      </c>
      <c r="D44" s="59"/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42</v>
      </c>
      <c r="C45" s="60"/>
      <c r="D45" s="59">
        <v>1</v>
      </c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32</v>
      </c>
      <c r="C46" s="60">
        <v>1</v>
      </c>
      <c r="D46" s="59"/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86</v>
      </c>
      <c r="C47" s="60"/>
      <c r="D47" s="59">
        <v>1</v>
      </c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73</v>
      </c>
      <c r="C48" s="60">
        <v>1</v>
      </c>
      <c r="D48" s="59"/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58</v>
      </c>
      <c r="C49" s="60"/>
      <c r="D49" s="59">
        <v>1</v>
      </c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55</v>
      </c>
      <c r="C50" s="60"/>
      <c r="D50" s="59">
        <v>1</v>
      </c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52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50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53</v>
      </c>
      <c r="C53" s="60">
        <v>1</v>
      </c>
      <c r="D53" s="59"/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16.5" x14ac:dyDescent="0.15">
      <c r="A54" s="51"/>
      <c r="B54" s="61" t="s">
        <v>47</v>
      </c>
      <c r="C54" s="60">
        <v>1</v>
      </c>
      <c r="D54" s="59"/>
      <c r="E54" s="58">
        <v>1</v>
      </c>
      <c r="F54" s="45">
        <f t="shared" si="1"/>
        <v>0</v>
      </c>
      <c r="G54" s="49"/>
      <c r="H54" s="23"/>
      <c r="J54" s="26"/>
      <c r="K54" s="26"/>
      <c r="L54" s="26"/>
      <c r="M54" s="27"/>
    </row>
    <row r="55" spans="1:13" ht="20.100000000000001" customHeight="1" x14ac:dyDescent="0.15">
      <c r="A55" s="35"/>
      <c r="B55" s="66" t="s">
        <v>49</v>
      </c>
      <c r="C55" s="67">
        <v>1618</v>
      </c>
      <c r="D55" s="68">
        <v>819</v>
      </c>
      <c r="E55" s="69">
        <v>2437</v>
      </c>
      <c r="F55" s="45">
        <f>SUM(F6:F54)</f>
        <v>99.699999999999989</v>
      </c>
      <c r="G55" s="49"/>
      <c r="H55" s="23"/>
      <c r="I55" s="28" t="s">
        <v>18</v>
      </c>
      <c r="J55" s="26"/>
      <c r="K55" s="26"/>
      <c r="L55" s="26"/>
      <c r="M55" s="27"/>
    </row>
    <row r="56" spans="1:13" ht="18" customHeight="1" x14ac:dyDescent="0.15">
      <c r="A56" s="33"/>
      <c r="B56" s="61"/>
      <c r="C56" s="60"/>
      <c r="D56" s="59"/>
      <c r="E56" s="58"/>
      <c r="F56" s="35"/>
      <c r="G56" s="35"/>
      <c r="H56" s="23"/>
      <c r="I56" s="31" t="s">
        <v>19</v>
      </c>
      <c r="J56" s="29"/>
      <c r="K56" s="29"/>
      <c r="L56" s="29"/>
      <c r="M56" s="29"/>
    </row>
    <row r="57" spans="1:13" ht="18" customHeight="1" x14ac:dyDescent="0.15">
      <c r="A57" s="33"/>
      <c r="E57" s="70"/>
      <c r="G57" s="35"/>
      <c r="H57" s="23"/>
      <c r="I57" s="31" t="s">
        <v>63</v>
      </c>
      <c r="J57" s="29"/>
      <c r="K57" s="29"/>
      <c r="L57" s="29"/>
      <c r="M57" s="29"/>
    </row>
    <row r="58" spans="1:13" ht="18" customHeight="1" x14ac:dyDescent="0.15">
      <c r="A58" s="33"/>
      <c r="B58" s="34"/>
      <c r="C58" s="32"/>
      <c r="D58" s="32"/>
      <c r="E58" s="32"/>
      <c r="F58" s="35"/>
      <c r="G58" s="33"/>
      <c r="H58" s="23"/>
      <c r="J58" s="29"/>
      <c r="K58" s="29"/>
      <c r="L58" s="29"/>
      <c r="M58" s="29"/>
    </row>
    <row r="59" spans="1:13" x14ac:dyDescent="0.15">
      <c r="C59" s="36"/>
      <c r="D59" s="36"/>
      <c r="E59" s="36"/>
      <c r="F59" s="36"/>
    </row>
    <row r="60" spans="1:13" ht="15.75" x14ac:dyDescent="0.15">
      <c r="K60" s="33"/>
    </row>
    <row r="66" spans="5:11" x14ac:dyDescent="0.15">
      <c r="E66" s="37"/>
      <c r="K66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topLeftCell="B1" zoomScale="85" zoomScaleNormal="85" zoomScaleSheetLayoutView="85" workbookViewId="0">
      <selection activeCell="B4" sqref="B4:F4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93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8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60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90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561</v>
      </c>
      <c r="D6" s="63">
        <v>207</v>
      </c>
      <c r="E6" s="62">
        <v>768</v>
      </c>
      <c r="F6" s="45">
        <f t="shared" ref="F6:F54" si="1">ROUND(E6/$E$55,3)*100</f>
        <v>31.1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332</v>
      </c>
      <c r="D7" s="59">
        <v>192</v>
      </c>
      <c r="E7" s="58">
        <v>524</v>
      </c>
      <c r="F7" s="45">
        <f t="shared" si="1"/>
        <v>21.2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406</v>
      </c>
      <c r="D8" s="59">
        <v>95</v>
      </c>
      <c r="E8" s="58">
        <v>501</v>
      </c>
      <c r="F8" s="45">
        <f t="shared" si="1"/>
        <v>20.3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0</v>
      </c>
      <c r="C9" s="60">
        <v>34</v>
      </c>
      <c r="D9" s="59">
        <v>128</v>
      </c>
      <c r="E9" s="58">
        <v>162</v>
      </c>
      <c r="F9" s="45">
        <f t="shared" si="1"/>
        <v>6.6000000000000005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20</v>
      </c>
      <c r="C10" s="60">
        <v>74</v>
      </c>
      <c r="D10" s="59">
        <v>86</v>
      </c>
      <c r="E10" s="58">
        <v>160</v>
      </c>
      <c r="F10" s="45">
        <f t="shared" si="1"/>
        <v>6.5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34</v>
      </c>
      <c r="D11" s="59">
        <v>47</v>
      </c>
      <c r="E11" s="58">
        <v>81</v>
      </c>
      <c r="F11" s="45">
        <f t="shared" si="1"/>
        <v>3.3000000000000003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35</v>
      </c>
      <c r="D12" s="59">
        <v>20</v>
      </c>
      <c r="E12" s="58">
        <v>55</v>
      </c>
      <c r="F12" s="45">
        <f t="shared" si="1"/>
        <v>2.1999999999999997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13</v>
      </c>
      <c r="D13" s="59">
        <v>10</v>
      </c>
      <c r="E13" s="58">
        <v>23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13</v>
      </c>
      <c r="D14" s="59">
        <v>6</v>
      </c>
      <c r="E14" s="58">
        <v>19</v>
      </c>
      <c r="F14" s="45">
        <f t="shared" si="1"/>
        <v>0.8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38</v>
      </c>
      <c r="C15" s="60">
        <v>16</v>
      </c>
      <c r="D15" s="59">
        <v>1</v>
      </c>
      <c r="E15" s="58">
        <v>17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4</v>
      </c>
      <c r="C16" s="60">
        <v>11</v>
      </c>
      <c r="D16" s="59">
        <v>5</v>
      </c>
      <c r="E16" s="58">
        <v>16</v>
      </c>
      <c r="F16" s="45">
        <f t="shared" si="1"/>
        <v>0.6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33</v>
      </c>
      <c r="C17" s="60">
        <v>11</v>
      </c>
      <c r="D17" s="59">
        <v>2</v>
      </c>
      <c r="E17" s="58">
        <v>13</v>
      </c>
      <c r="F17" s="45">
        <f t="shared" si="1"/>
        <v>0.5</v>
      </c>
      <c r="G17" s="33"/>
      <c r="H17" s="52" t="s">
        <v>91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90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30</v>
      </c>
      <c r="C18" s="60">
        <v>10</v>
      </c>
      <c r="D18" s="59">
        <v>2</v>
      </c>
      <c r="E18" s="58">
        <v>12</v>
      </c>
      <c r="F18" s="45">
        <f t="shared" si="1"/>
        <v>0.5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561</v>
      </c>
      <c r="K18" s="19">
        <f t="shared" si="3"/>
        <v>207</v>
      </c>
      <c r="L18" s="19">
        <f t="shared" ref="L18:L26" si="4">J18+K18</f>
        <v>768</v>
      </c>
      <c r="M18" s="55">
        <f>ROUND(L18/$E$55,3)*100</f>
        <v>31.1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29</v>
      </c>
      <c r="C19" s="60">
        <v>5</v>
      </c>
      <c r="D19" s="59">
        <v>4</v>
      </c>
      <c r="E19" s="58">
        <v>9</v>
      </c>
      <c r="F19" s="45">
        <f t="shared" si="1"/>
        <v>0.4</v>
      </c>
      <c r="G19" s="33"/>
      <c r="H19" s="53">
        <v>2</v>
      </c>
      <c r="I19" s="18" t="str">
        <f t="shared" si="3"/>
        <v>ベトナム</v>
      </c>
      <c r="J19" s="19">
        <f t="shared" si="3"/>
        <v>332</v>
      </c>
      <c r="K19" s="19">
        <f t="shared" si="3"/>
        <v>192</v>
      </c>
      <c r="L19" s="19">
        <f t="shared" si="4"/>
        <v>524</v>
      </c>
      <c r="M19" s="55">
        <f t="shared" ref="M19:M26" si="5">ROUND(L19/$E$55,3)*100</f>
        <v>21.2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14</v>
      </c>
      <c r="B20" s="61" t="s">
        <v>5</v>
      </c>
      <c r="C20" s="60">
        <v>7</v>
      </c>
      <c r="D20" s="59">
        <v>2</v>
      </c>
      <c r="E20" s="58">
        <v>9</v>
      </c>
      <c r="F20" s="45">
        <f t="shared" si="1"/>
        <v>0.4</v>
      </c>
      <c r="G20" s="33"/>
      <c r="H20" s="53">
        <v>3</v>
      </c>
      <c r="I20" s="18" t="str">
        <f t="shared" si="3"/>
        <v>インドネシア</v>
      </c>
      <c r="J20" s="19">
        <f t="shared" si="3"/>
        <v>406</v>
      </c>
      <c r="K20" s="19">
        <f t="shared" si="3"/>
        <v>95</v>
      </c>
      <c r="L20" s="19">
        <f>J20+K20</f>
        <v>501</v>
      </c>
      <c r="M20" s="55">
        <f t="shared" si="5"/>
        <v>20.3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14</v>
      </c>
      <c r="B21" s="61" t="s">
        <v>8</v>
      </c>
      <c r="C21" s="60">
        <v>5</v>
      </c>
      <c r="D21" s="59">
        <v>4</v>
      </c>
      <c r="E21" s="58">
        <v>9</v>
      </c>
      <c r="F21" s="45">
        <f t="shared" si="1"/>
        <v>0.4</v>
      </c>
      <c r="G21" s="33"/>
      <c r="H21" s="53">
        <v>4</v>
      </c>
      <c r="I21" s="18" t="str">
        <f t="shared" si="3"/>
        <v>フィリピン</v>
      </c>
      <c r="J21" s="19">
        <f t="shared" si="3"/>
        <v>34</v>
      </c>
      <c r="K21" s="19">
        <f t="shared" si="3"/>
        <v>128</v>
      </c>
      <c r="L21" s="19">
        <f t="shared" si="4"/>
        <v>162</v>
      </c>
      <c r="M21" s="55">
        <f t="shared" si="5"/>
        <v>6.6000000000000005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14</v>
      </c>
      <c r="B22" s="61" t="s">
        <v>36</v>
      </c>
      <c r="C22" s="60">
        <v>7</v>
      </c>
      <c r="D22" s="59">
        <v>2</v>
      </c>
      <c r="E22" s="58">
        <v>9</v>
      </c>
      <c r="F22" s="45">
        <f t="shared" si="1"/>
        <v>0.4</v>
      </c>
      <c r="G22" s="33"/>
      <c r="H22" s="53">
        <v>5</v>
      </c>
      <c r="I22" s="18" t="str">
        <f t="shared" si="3"/>
        <v>韓国</v>
      </c>
      <c r="J22" s="19">
        <f t="shared" si="3"/>
        <v>74</v>
      </c>
      <c r="K22" s="19">
        <f t="shared" si="3"/>
        <v>86</v>
      </c>
      <c r="L22" s="19">
        <f>J22+K22</f>
        <v>160</v>
      </c>
      <c r="M22" s="55">
        <f t="shared" si="5"/>
        <v>6.5</v>
      </c>
      <c r="O22" s="6"/>
      <c r="P22" s="6"/>
    </row>
    <row r="23" spans="1:19" ht="20.100000000000001" customHeight="1" thickTop="1" thickBot="1" x14ac:dyDescent="0.2">
      <c r="A23" s="51">
        <f t="shared" si="2"/>
        <v>18</v>
      </c>
      <c r="B23" s="61" t="s">
        <v>2</v>
      </c>
      <c r="C23" s="60">
        <v>8</v>
      </c>
      <c r="D23" s="59"/>
      <c r="E23" s="58">
        <v>8</v>
      </c>
      <c r="F23" s="45">
        <f t="shared" si="1"/>
        <v>0.3</v>
      </c>
      <c r="G23" s="33"/>
      <c r="H23" s="53">
        <v>6</v>
      </c>
      <c r="I23" s="18" t="str">
        <f t="shared" si="3"/>
        <v>中国</v>
      </c>
      <c r="J23" s="19">
        <f t="shared" si="3"/>
        <v>34</v>
      </c>
      <c r="K23" s="19">
        <f t="shared" si="3"/>
        <v>47</v>
      </c>
      <c r="L23" s="19">
        <f t="shared" si="4"/>
        <v>81</v>
      </c>
      <c r="M23" s="55">
        <f t="shared" si="5"/>
        <v>3.3000000000000003</v>
      </c>
      <c r="O23" s="6"/>
      <c r="P23" s="6"/>
    </row>
    <row r="24" spans="1:19" ht="20.100000000000001" customHeight="1" thickTop="1" thickBot="1" x14ac:dyDescent="0.2">
      <c r="A24" s="51">
        <f t="shared" si="2"/>
        <v>18</v>
      </c>
      <c r="B24" s="61" t="s">
        <v>35</v>
      </c>
      <c r="C24" s="60">
        <v>3</v>
      </c>
      <c r="D24" s="59">
        <v>5</v>
      </c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35</v>
      </c>
      <c r="K24" s="19">
        <f t="shared" si="3"/>
        <v>20</v>
      </c>
      <c r="L24" s="19">
        <f t="shared" si="4"/>
        <v>55</v>
      </c>
      <c r="M24" s="55">
        <f t="shared" si="5"/>
        <v>2.1999999999999997</v>
      </c>
      <c r="O24" s="6"/>
      <c r="P24" s="6"/>
    </row>
    <row r="25" spans="1:19" ht="20.100000000000001" customHeight="1" thickTop="1" thickBot="1" x14ac:dyDescent="0.2">
      <c r="A25" s="51">
        <f t="shared" si="2"/>
        <v>18</v>
      </c>
      <c r="B25" s="61" t="s">
        <v>39</v>
      </c>
      <c r="C25" s="60">
        <v>7</v>
      </c>
      <c r="D25" s="59">
        <v>1</v>
      </c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13</v>
      </c>
      <c r="K25" s="19">
        <f t="shared" si="3"/>
        <v>10</v>
      </c>
      <c r="L25" s="19">
        <f t="shared" si="4"/>
        <v>23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4</v>
      </c>
      <c r="D26" s="59">
        <v>1</v>
      </c>
      <c r="E26" s="58">
        <v>5</v>
      </c>
      <c r="F26" s="45">
        <f t="shared" si="1"/>
        <v>0.2</v>
      </c>
      <c r="G26" s="33"/>
      <c r="H26" s="54"/>
      <c r="I26" s="18" t="str">
        <f t="shared" si="3"/>
        <v>朝鮮</v>
      </c>
      <c r="J26" s="19">
        <f t="shared" si="3"/>
        <v>13</v>
      </c>
      <c r="K26" s="19">
        <f t="shared" si="3"/>
        <v>6</v>
      </c>
      <c r="L26" s="19">
        <f t="shared" si="4"/>
        <v>19</v>
      </c>
      <c r="M26" s="55">
        <f t="shared" si="5"/>
        <v>0.8</v>
      </c>
      <c r="O26" s="6"/>
      <c r="P26" s="6"/>
    </row>
    <row r="27" spans="1:19" ht="20.100000000000001" customHeight="1" thickTop="1" x14ac:dyDescent="0.15">
      <c r="A27" s="51">
        <f t="shared" si="2"/>
        <v>22</v>
      </c>
      <c r="B27" s="61" t="s">
        <v>31</v>
      </c>
      <c r="C27" s="60">
        <v>2</v>
      </c>
      <c r="D27" s="59">
        <v>2</v>
      </c>
      <c r="E27" s="58">
        <v>4</v>
      </c>
      <c r="F27" s="45">
        <f t="shared" si="1"/>
        <v>0.2</v>
      </c>
      <c r="G27" s="33"/>
      <c r="H27" s="50"/>
      <c r="I27" s="40" t="s">
        <v>27</v>
      </c>
      <c r="J27" s="41">
        <f>C55-SUM(J18:J26)</f>
        <v>126</v>
      </c>
      <c r="K27" s="41">
        <f>D55-SUM(K18:K26)</f>
        <v>52</v>
      </c>
      <c r="L27" s="39">
        <f>SUM(J27:K27)</f>
        <v>178</v>
      </c>
      <c r="M27" s="55">
        <f>ROUND(L27/$E$55,3)*100</f>
        <v>7.1999999999999993</v>
      </c>
      <c r="O27" s="6"/>
      <c r="P27" s="6"/>
    </row>
    <row r="28" spans="1:19" ht="20.100000000000001" customHeight="1" x14ac:dyDescent="0.15">
      <c r="A28" s="51">
        <f t="shared" si="2"/>
        <v>22</v>
      </c>
      <c r="B28" s="61" t="s">
        <v>10</v>
      </c>
      <c r="C28" s="60">
        <v>3</v>
      </c>
      <c r="D28" s="59">
        <v>1</v>
      </c>
      <c r="E28" s="58">
        <v>4</v>
      </c>
      <c r="F28" s="45">
        <f t="shared" si="1"/>
        <v>0.2</v>
      </c>
      <c r="G28" s="49"/>
      <c r="H28" s="23"/>
      <c r="J28" s="26">
        <f>SUM(J18:J27)</f>
        <v>1628</v>
      </c>
      <c r="K28" s="26">
        <f>SUM(K18:K27)</f>
        <v>843</v>
      </c>
      <c r="L28" s="56">
        <f>SUM(L18:L27)</f>
        <v>2471</v>
      </c>
      <c r="M28" s="57">
        <f>ROUND(L28/$E$55,3)*100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22</v>
      </c>
      <c r="B29" s="61" t="s">
        <v>6</v>
      </c>
      <c r="C29" s="60">
        <v>1</v>
      </c>
      <c r="D29" s="59">
        <v>3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25</v>
      </c>
      <c r="B30" s="61" t="s">
        <v>43</v>
      </c>
      <c r="C30" s="60">
        <v>2</v>
      </c>
      <c r="D30" s="59">
        <v>1</v>
      </c>
      <c r="E30" s="58">
        <v>3</v>
      </c>
      <c r="F30" s="45">
        <f t="shared" si="1"/>
        <v>0.1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25</v>
      </c>
      <c r="B31" s="61" t="s">
        <v>23</v>
      </c>
      <c r="C31" s="60"/>
      <c r="D31" s="59">
        <v>3</v>
      </c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25</v>
      </c>
      <c r="B32" s="61" t="s">
        <v>72</v>
      </c>
      <c r="C32" s="60">
        <v>1</v>
      </c>
      <c r="D32" s="59">
        <v>2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25</v>
      </c>
      <c r="B33" s="61" t="s">
        <v>54</v>
      </c>
      <c r="C33" s="60">
        <v>2</v>
      </c>
      <c r="D33" s="59">
        <v>1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25</v>
      </c>
      <c r="B34" s="61" t="s">
        <v>51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25</v>
      </c>
      <c r="B35" s="61" t="s">
        <v>7</v>
      </c>
      <c r="C35" s="60">
        <v>2</v>
      </c>
      <c r="D35" s="59">
        <v>1</v>
      </c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25</v>
      </c>
      <c r="B36" s="61" t="s">
        <v>41</v>
      </c>
      <c r="C36" s="60">
        <v>3</v>
      </c>
      <c r="D36" s="59"/>
      <c r="E36" s="58">
        <v>3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32</v>
      </c>
      <c r="B37" s="61" t="s">
        <v>9</v>
      </c>
      <c r="C37" s="60"/>
      <c r="D37" s="59">
        <v>2</v>
      </c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32</v>
      </c>
      <c r="B38" s="61" t="s">
        <v>40</v>
      </c>
      <c r="C38" s="60">
        <v>2</v>
      </c>
      <c r="D38" s="59"/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32</v>
      </c>
      <c r="B39" s="61" t="s">
        <v>34</v>
      </c>
      <c r="C39" s="60">
        <v>2</v>
      </c>
      <c r="D39" s="59"/>
      <c r="E39" s="58">
        <v>2</v>
      </c>
      <c r="F39" s="45">
        <f t="shared" si="1"/>
        <v>0.1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48</v>
      </c>
      <c r="C40" s="60">
        <v>2</v>
      </c>
      <c r="D40" s="59"/>
      <c r="E40" s="58">
        <v>2</v>
      </c>
      <c r="F40" s="45">
        <f t="shared" si="1"/>
        <v>0.1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44</v>
      </c>
      <c r="C41" s="60"/>
      <c r="D41" s="59">
        <v>1</v>
      </c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53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86</v>
      </c>
      <c r="C43" s="60"/>
      <c r="D43" s="59">
        <v>1</v>
      </c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47</v>
      </c>
      <c r="C44" s="60">
        <v>1</v>
      </c>
      <c r="D44" s="59"/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42</v>
      </c>
      <c r="C45" s="60"/>
      <c r="D45" s="59">
        <v>1</v>
      </c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32</v>
      </c>
      <c r="C46" s="60">
        <v>1</v>
      </c>
      <c r="D46" s="59"/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55</v>
      </c>
      <c r="C47" s="60"/>
      <c r="D47" s="59">
        <v>1</v>
      </c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57</v>
      </c>
      <c r="C48" s="60"/>
      <c r="D48" s="59">
        <v>1</v>
      </c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58</v>
      </c>
      <c r="C49" s="60"/>
      <c r="D49" s="59">
        <v>1</v>
      </c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73</v>
      </c>
      <c r="C50" s="60">
        <v>1</v>
      </c>
      <c r="D50" s="59"/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52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46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50</v>
      </c>
      <c r="C53" s="60">
        <v>1</v>
      </c>
      <c r="D53" s="59"/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16.5" x14ac:dyDescent="0.15">
      <c r="A54" s="51"/>
      <c r="B54" s="61" t="s">
        <v>45</v>
      </c>
      <c r="C54" s="60">
        <v>1</v>
      </c>
      <c r="D54" s="59"/>
      <c r="E54" s="58">
        <v>1</v>
      </c>
      <c r="F54" s="45">
        <f t="shared" si="1"/>
        <v>0</v>
      </c>
      <c r="G54" s="49"/>
      <c r="H54" s="23"/>
      <c r="J54" s="26"/>
      <c r="K54" s="26"/>
      <c r="L54" s="26"/>
      <c r="M54" s="27"/>
    </row>
    <row r="55" spans="1:13" ht="20.100000000000001" customHeight="1" x14ac:dyDescent="0.15">
      <c r="A55" s="35"/>
      <c r="B55" s="66" t="s">
        <v>49</v>
      </c>
      <c r="C55" s="67">
        <v>1628</v>
      </c>
      <c r="D55" s="68">
        <v>843</v>
      </c>
      <c r="E55" s="69">
        <v>2471</v>
      </c>
      <c r="F55" s="45">
        <f>SUM(F6:F54)</f>
        <v>99.599999999999952</v>
      </c>
      <c r="G55" s="49"/>
      <c r="H55" s="23"/>
      <c r="I55" s="28" t="s">
        <v>18</v>
      </c>
      <c r="J55" s="26"/>
      <c r="K55" s="26"/>
      <c r="L55" s="26"/>
      <c r="M55" s="27"/>
    </row>
    <row r="56" spans="1:13" ht="18" customHeight="1" x14ac:dyDescent="0.15">
      <c r="A56" s="33"/>
      <c r="B56" s="61"/>
      <c r="C56" s="60"/>
      <c r="D56" s="59"/>
      <c r="E56" s="58"/>
      <c r="F56" s="35"/>
      <c r="G56" s="35"/>
      <c r="H56" s="23"/>
      <c r="I56" s="31" t="s">
        <v>19</v>
      </c>
      <c r="J56" s="29"/>
      <c r="K56" s="29"/>
      <c r="L56" s="29"/>
      <c r="M56" s="29"/>
    </row>
    <row r="57" spans="1:13" ht="18" customHeight="1" x14ac:dyDescent="0.15">
      <c r="A57" s="33"/>
      <c r="E57" s="70"/>
      <c r="G57" s="35"/>
      <c r="H57" s="23"/>
      <c r="I57" s="31" t="s">
        <v>92</v>
      </c>
      <c r="J57" s="29"/>
      <c r="K57" s="29"/>
      <c r="L57" s="29"/>
      <c r="M57" s="29"/>
    </row>
    <row r="58" spans="1:13" ht="18" customHeight="1" x14ac:dyDescent="0.15">
      <c r="A58" s="33"/>
      <c r="B58" s="34"/>
      <c r="C58" s="32"/>
      <c r="D58" s="32"/>
      <c r="E58" s="32"/>
      <c r="F58" s="35"/>
      <c r="G58" s="33"/>
      <c r="H58" s="23"/>
      <c r="J58" s="29"/>
      <c r="K58" s="29"/>
      <c r="L58" s="29"/>
      <c r="M58" s="29"/>
    </row>
    <row r="59" spans="1:13" x14ac:dyDescent="0.15">
      <c r="C59" s="36"/>
      <c r="D59" s="36"/>
      <c r="E59" s="36"/>
      <c r="F59" s="36"/>
    </row>
    <row r="60" spans="1:13" ht="15.75" x14ac:dyDescent="0.15">
      <c r="K60" s="33"/>
    </row>
    <row r="66" spans="5:11" x14ac:dyDescent="0.15">
      <c r="E66" s="37"/>
      <c r="K66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topLeftCell="B4" zoomScale="85" zoomScaleNormal="85" zoomScaleSheetLayoutView="85" workbookViewId="0">
      <selection activeCell="J24" sqref="J24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83" t="s">
        <v>17</v>
      </c>
      <c r="C1" s="84"/>
      <c r="D1" s="84"/>
      <c r="E1" s="85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6"/>
      <c r="B3" s="86" t="s">
        <v>11</v>
      </c>
      <c r="C3" s="87"/>
      <c r="D3" s="87"/>
      <c r="E3" s="88" t="s">
        <v>94</v>
      </c>
      <c r="F3" s="89"/>
      <c r="G3" s="46"/>
      <c r="H3" s="5"/>
      <c r="I3" s="5"/>
      <c r="J3" s="5"/>
      <c r="K3" s="5"/>
      <c r="L3" s="5"/>
      <c r="M3" s="5"/>
      <c r="N3" s="90"/>
      <c r="O3" s="90"/>
      <c r="P3" s="79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6"/>
    </row>
    <row r="4" spans="1:35" ht="20.100000000000001" customHeight="1" x14ac:dyDescent="0.15">
      <c r="A4" s="47"/>
      <c r="B4" s="91" t="s">
        <v>12</v>
      </c>
      <c r="C4" s="92"/>
      <c r="D4" s="92"/>
      <c r="E4" s="92"/>
      <c r="F4" s="93"/>
      <c r="G4" s="8"/>
      <c r="H4" s="5"/>
      <c r="I4" s="8"/>
      <c r="J4" s="9"/>
      <c r="K4" s="9"/>
      <c r="L4" s="8"/>
      <c r="M4" s="10"/>
      <c r="AB4" s="14"/>
      <c r="AC4" s="14"/>
      <c r="AD4" s="14"/>
      <c r="AE4" s="14"/>
      <c r="AF4" s="14"/>
      <c r="AG4" s="14"/>
      <c r="AH4" s="14"/>
      <c r="AI4" s="6"/>
    </row>
    <row r="5" spans="1:35" ht="20.100000000000001" customHeight="1" x14ac:dyDescent="0.15">
      <c r="A5" s="48" t="s">
        <v>95</v>
      </c>
      <c r="B5" s="42" t="s">
        <v>13</v>
      </c>
      <c r="C5" s="43" t="s">
        <v>14</v>
      </c>
      <c r="D5" s="43" t="s">
        <v>15</v>
      </c>
      <c r="E5" s="42" t="s">
        <v>16</v>
      </c>
      <c r="F5" s="44" t="s">
        <v>96</v>
      </c>
      <c r="G5" s="10"/>
      <c r="I5" s="15"/>
      <c r="J5" s="16"/>
      <c r="K5" s="16"/>
      <c r="L5" s="16"/>
      <c r="M5" s="17"/>
      <c r="AB5" s="20"/>
      <c r="AC5" s="20"/>
      <c r="AD5" s="20"/>
      <c r="AE5" s="20"/>
      <c r="AF5" s="20"/>
      <c r="AG5" s="20"/>
      <c r="AH5" s="6"/>
      <c r="AI5" s="6"/>
    </row>
    <row r="6" spans="1:35" ht="20.100000000000001" customHeight="1" x14ac:dyDescent="0.15">
      <c r="A6" s="51">
        <f t="shared" ref="A6:A14" si="0">RANK(E6,$E$6:$E$40)</f>
        <v>1</v>
      </c>
      <c r="B6" s="65" t="s">
        <v>28</v>
      </c>
      <c r="C6" s="64">
        <v>617</v>
      </c>
      <c r="D6" s="63">
        <v>206</v>
      </c>
      <c r="E6" s="62">
        <v>823</v>
      </c>
      <c r="F6" s="45">
        <f t="shared" ref="F6:F54" si="1">ROUND(E6/$E$55,3)*100</f>
        <v>32.4</v>
      </c>
      <c r="G6" s="17"/>
      <c r="I6" s="21"/>
      <c r="J6" s="22"/>
      <c r="K6" s="22"/>
      <c r="L6" s="16"/>
      <c r="M6" s="17"/>
      <c r="AB6" s="20"/>
      <c r="AC6" s="20"/>
      <c r="AD6" s="20"/>
      <c r="AE6" s="20"/>
      <c r="AF6" s="20"/>
      <c r="AG6" s="20"/>
      <c r="AH6" s="6"/>
      <c r="AI6" s="6"/>
    </row>
    <row r="7" spans="1:35" ht="20.100000000000001" customHeight="1" x14ac:dyDescent="0.15">
      <c r="A7" s="51">
        <f t="shared" si="0"/>
        <v>2</v>
      </c>
      <c r="B7" s="61" t="s">
        <v>22</v>
      </c>
      <c r="C7" s="60">
        <v>338</v>
      </c>
      <c r="D7" s="59">
        <v>186</v>
      </c>
      <c r="E7" s="58">
        <v>524</v>
      </c>
      <c r="F7" s="45">
        <f t="shared" si="1"/>
        <v>20.599999999999998</v>
      </c>
      <c r="G7" s="33"/>
      <c r="H7" s="23"/>
      <c r="I7" s="21"/>
      <c r="J7" s="22"/>
      <c r="K7" s="22"/>
      <c r="L7" s="16"/>
      <c r="M7" s="17"/>
      <c r="AB7" s="20"/>
      <c r="AC7" s="20"/>
      <c r="AD7" s="20"/>
      <c r="AE7" s="20"/>
      <c r="AF7" s="20"/>
      <c r="AG7" s="20"/>
      <c r="AH7" s="6"/>
      <c r="AI7" s="6"/>
    </row>
    <row r="8" spans="1:35" ht="20.100000000000001" customHeight="1" x14ac:dyDescent="0.15">
      <c r="A8" s="51">
        <f t="shared" si="0"/>
        <v>3</v>
      </c>
      <c r="B8" s="61" t="s">
        <v>1</v>
      </c>
      <c r="C8" s="60">
        <v>410</v>
      </c>
      <c r="D8" s="59">
        <v>94</v>
      </c>
      <c r="E8" s="58">
        <v>504</v>
      </c>
      <c r="F8" s="45">
        <f t="shared" si="1"/>
        <v>19.8</v>
      </c>
      <c r="G8" s="33"/>
      <c r="H8" s="23"/>
      <c r="I8" s="21"/>
      <c r="J8" s="22"/>
      <c r="K8" s="22"/>
      <c r="L8" s="16"/>
      <c r="M8" s="17"/>
      <c r="P8" s="28"/>
      <c r="Q8" s="28"/>
      <c r="R8" s="28"/>
      <c r="S8" s="28"/>
      <c r="AB8" s="20"/>
      <c r="AC8" s="20"/>
      <c r="AD8" s="20"/>
      <c r="AE8" s="20"/>
      <c r="AF8" s="20"/>
      <c r="AG8" s="20"/>
      <c r="AH8" s="6"/>
      <c r="AI8" s="6"/>
    </row>
    <row r="9" spans="1:35" ht="20.100000000000001" customHeight="1" x14ac:dyDescent="0.15">
      <c r="A9" s="51">
        <f t="shared" si="0"/>
        <v>4</v>
      </c>
      <c r="B9" s="61" t="s">
        <v>0</v>
      </c>
      <c r="C9" s="60">
        <v>34</v>
      </c>
      <c r="D9" s="59">
        <v>129</v>
      </c>
      <c r="E9" s="58">
        <v>163</v>
      </c>
      <c r="F9" s="45">
        <f t="shared" si="1"/>
        <v>6.4</v>
      </c>
      <c r="G9" s="33"/>
      <c r="H9" s="23"/>
      <c r="I9" s="21"/>
      <c r="J9" s="22"/>
      <c r="K9" s="22"/>
      <c r="L9" s="16"/>
      <c r="M9" s="17"/>
      <c r="AB9" s="20"/>
      <c r="AC9" s="20"/>
      <c r="AD9" s="20"/>
      <c r="AE9" s="20"/>
      <c r="AF9" s="20"/>
      <c r="AG9" s="20"/>
      <c r="AH9" s="20"/>
      <c r="AI9" s="6"/>
    </row>
    <row r="10" spans="1:35" ht="20.100000000000001" customHeight="1" x14ac:dyDescent="0.15">
      <c r="A10" s="51">
        <f t="shared" si="0"/>
        <v>5</v>
      </c>
      <c r="B10" s="61" t="s">
        <v>20</v>
      </c>
      <c r="C10" s="60">
        <v>74</v>
      </c>
      <c r="D10" s="59">
        <v>86</v>
      </c>
      <c r="E10" s="58">
        <v>160</v>
      </c>
      <c r="F10" s="45">
        <f t="shared" si="1"/>
        <v>6.3</v>
      </c>
      <c r="G10" s="33"/>
      <c r="H10" s="23"/>
      <c r="I10" s="21"/>
      <c r="J10" s="22"/>
      <c r="K10" s="22"/>
      <c r="L10" s="16"/>
      <c r="M10" s="17"/>
    </row>
    <row r="11" spans="1:35" ht="20.100000000000001" customHeight="1" x14ac:dyDescent="0.15">
      <c r="A11" s="51">
        <f t="shared" si="0"/>
        <v>6</v>
      </c>
      <c r="B11" s="61" t="s">
        <v>21</v>
      </c>
      <c r="C11" s="60">
        <v>35</v>
      </c>
      <c r="D11" s="59">
        <v>48</v>
      </c>
      <c r="E11" s="58">
        <v>83</v>
      </c>
      <c r="F11" s="45">
        <f t="shared" si="1"/>
        <v>3.3000000000000003</v>
      </c>
      <c r="G11" s="33"/>
      <c r="H11" s="23"/>
      <c r="I11" s="21"/>
      <c r="J11" s="22"/>
      <c r="K11" s="22"/>
      <c r="L11" s="16"/>
      <c r="M11" s="17"/>
      <c r="N11" s="28"/>
      <c r="O11" s="28"/>
      <c r="P11" s="28"/>
      <c r="Q11" s="28"/>
      <c r="R11" s="28"/>
      <c r="S11" s="28"/>
      <c r="T11" s="28"/>
    </row>
    <row r="12" spans="1:35" ht="20.100000000000001" customHeight="1" x14ac:dyDescent="0.15">
      <c r="A12" s="51">
        <f t="shared" si="0"/>
        <v>7</v>
      </c>
      <c r="B12" s="61" t="s">
        <v>25</v>
      </c>
      <c r="C12" s="60">
        <v>36</v>
      </c>
      <c r="D12" s="59">
        <v>19</v>
      </c>
      <c r="E12" s="58">
        <v>55</v>
      </c>
      <c r="F12" s="45">
        <f t="shared" si="1"/>
        <v>2.1999999999999997</v>
      </c>
      <c r="G12" s="33"/>
      <c r="H12" s="23"/>
      <c r="I12" s="21"/>
      <c r="J12" s="22"/>
      <c r="K12" s="22"/>
      <c r="L12" s="16"/>
      <c r="M12" s="17"/>
      <c r="N12" s="28"/>
      <c r="O12" s="28"/>
      <c r="T12" s="28"/>
    </row>
    <row r="13" spans="1:35" ht="20.100000000000001" customHeight="1" x14ac:dyDescent="0.15">
      <c r="A13" s="51">
        <f t="shared" si="0"/>
        <v>8</v>
      </c>
      <c r="B13" s="61" t="s">
        <v>26</v>
      </c>
      <c r="C13" s="60">
        <v>13</v>
      </c>
      <c r="D13" s="59">
        <v>9</v>
      </c>
      <c r="E13" s="58">
        <v>22</v>
      </c>
      <c r="F13" s="45">
        <f t="shared" si="1"/>
        <v>0.89999999999999991</v>
      </c>
      <c r="G13" s="33"/>
      <c r="H13" s="23"/>
      <c r="I13" s="21"/>
      <c r="J13" s="22"/>
      <c r="K13" s="22"/>
      <c r="L13" s="16"/>
      <c r="M13" s="17"/>
    </row>
    <row r="14" spans="1:35" ht="20.100000000000001" customHeight="1" x14ac:dyDescent="0.15">
      <c r="A14" s="51">
        <f t="shared" si="0"/>
        <v>9</v>
      </c>
      <c r="B14" s="61" t="s">
        <v>24</v>
      </c>
      <c r="C14" s="60">
        <v>13</v>
      </c>
      <c r="D14" s="59">
        <v>6</v>
      </c>
      <c r="E14" s="58">
        <v>19</v>
      </c>
      <c r="F14" s="45">
        <f t="shared" si="1"/>
        <v>0.70000000000000007</v>
      </c>
      <c r="G14" s="33"/>
      <c r="H14" s="23"/>
      <c r="I14" s="24"/>
      <c r="J14" s="22"/>
      <c r="K14" s="22"/>
      <c r="L14" s="22"/>
      <c r="M14" s="25"/>
    </row>
    <row r="15" spans="1:35" ht="20.100000000000001" customHeight="1" x14ac:dyDescent="0.15">
      <c r="A15" s="51"/>
      <c r="B15" s="61" t="s">
        <v>30</v>
      </c>
      <c r="C15" s="60">
        <v>17</v>
      </c>
      <c r="D15" s="59">
        <v>2</v>
      </c>
      <c r="E15" s="58">
        <v>19</v>
      </c>
      <c r="F15" s="45">
        <f t="shared" si="1"/>
        <v>0.70000000000000007</v>
      </c>
      <c r="G15" s="33"/>
      <c r="H15" s="23"/>
      <c r="I15" s="24"/>
      <c r="J15" s="22"/>
      <c r="K15" s="22"/>
      <c r="L15" s="22"/>
      <c r="M15" s="25"/>
    </row>
    <row r="16" spans="1:35" ht="20.100000000000001" customHeight="1" x14ac:dyDescent="0.15">
      <c r="A16" s="51">
        <f t="shared" ref="A16:A38" si="2">RANK(E16,$E$6:$E$40)</f>
        <v>11</v>
      </c>
      <c r="B16" s="61" t="s">
        <v>38</v>
      </c>
      <c r="C16" s="60">
        <v>17</v>
      </c>
      <c r="D16" s="59">
        <v>1</v>
      </c>
      <c r="E16" s="58">
        <v>18</v>
      </c>
      <c r="F16" s="45">
        <f t="shared" si="1"/>
        <v>0.70000000000000007</v>
      </c>
      <c r="G16" s="33"/>
      <c r="H16" s="23"/>
      <c r="I16" s="24"/>
      <c r="J16" s="22"/>
      <c r="K16" s="22"/>
      <c r="L16" s="22"/>
      <c r="M16" s="25"/>
      <c r="N16" s="14"/>
    </row>
    <row r="17" spans="1:19" ht="20.100000000000001" customHeight="1" thickBot="1" x14ac:dyDescent="0.2">
      <c r="A17" s="51">
        <f t="shared" si="2"/>
        <v>12</v>
      </c>
      <c r="B17" s="61" t="s">
        <v>4</v>
      </c>
      <c r="C17" s="60">
        <v>11</v>
      </c>
      <c r="D17" s="59">
        <v>5</v>
      </c>
      <c r="E17" s="58">
        <v>16</v>
      </c>
      <c r="F17" s="45">
        <f t="shared" si="1"/>
        <v>0.6</v>
      </c>
      <c r="G17" s="33"/>
      <c r="H17" s="52" t="s">
        <v>68</v>
      </c>
      <c r="I17" s="11" t="s">
        <v>13</v>
      </c>
      <c r="J17" s="12" t="s">
        <v>14</v>
      </c>
      <c r="K17" s="12" t="s">
        <v>15</v>
      </c>
      <c r="L17" s="11" t="s">
        <v>16</v>
      </c>
      <c r="M17" s="13" t="s">
        <v>97</v>
      </c>
      <c r="N17" s="20"/>
      <c r="O17" s="4"/>
      <c r="P17" s="6"/>
    </row>
    <row r="18" spans="1:19" ht="20.100000000000001" customHeight="1" thickTop="1" thickBot="1" x14ac:dyDescent="0.2">
      <c r="A18" s="51">
        <f t="shared" si="2"/>
        <v>13</v>
      </c>
      <c r="B18" s="61" t="s">
        <v>33</v>
      </c>
      <c r="C18" s="60">
        <v>10</v>
      </c>
      <c r="D18" s="59">
        <v>2</v>
      </c>
      <c r="E18" s="58">
        <v>12</v>
      </c>
      <c r="F18" s="45">
        <f t="shared" si="1"/>
        <v>0.5</v>
      </c>
      <c r="G18" s="33"/>
      <c r="H18" s="53">
        <v>1</v>
      </c>
      <c r="I18" s="18" t="str">
        <f t="shared" ref="I18:K26" si="3">B6</f>
        <v>ミャンマー</v>
      </c>
      <c r="J18" s="19">
        <f t="shared" si="3"/>
        <v>617</v>
      </c>
      <c r="K18" s="19">
        <f t="shared" si="3"/>
        <v>206</v>
      </c>
      <c r="L18" s="19">
        <f t="shared" ref="L18:L26" si="4">J18+K18</f>
        <v>823</v>
      </c>
      <c r="M18" s="55">
        <f>ROUND(L18/$E$55,3)*100</f>
        <v>32.4</v>
      </c>
      <c r="N18" s="20"/>
      <c r="O18" s="16"/>
      <c r="P18" s="6"/>
    </row>
    <row r="19" spans="1:19" ht="20.100000000000001" customHeight="1" thickTop="1" thickBot="1" x14ac:dyDescent="0.2">
      <c r="A19" s="51">
        <f t="shared" si="2"/>
        <v>14</v>
      </c>
      <c r="B19" s="61" t="s">
        <v>35</v>
      </c>
      <c r="C19" s="60">
        <v>6</v>
      </c>
      <c r="D19" s="59">
        <v>5</v>
      </c>
      <c r="E19" s="58">
        <v>11</v>
      </c>
      <c r="F19" s="45">
        <f t="shared" si="1"/>
        <v>0.4</v>
      </c>
      <c r="G19" s="33"/>
      <c r="H19" s="53">
        <v>2</v>
      </c>
      <c r="I19" s="18" t="str">
        <f t="shared" si="3"/>
        <v>ベトナム</v>
      </c>
      <c r="J19" s="19">
        <f t="shared" si="3"/>
        <v>338</v>
      </c>
      <c r="K19" s="19">
        <f t="shared" si="3"/>
        <v>186</v>
      </c>
      <c r="L19" s="19">
        <f t="shared" si="4"/>
        <v>524</v>
      </c>
      <c r="M19" s="55">
        <f t="shared" ref="M19:M26" si="5">ROUND(L19/$E$55,3)*100</f>
        <v>20.599999999999998</v>
      </c>
      <c r="N19" s="20"/>
      <c r="O19" s="6"/>
      <c r="P19" s="4"/>
      <c r="Q19" s="29"/>
      <c r="R19" s="30"/>
      <c r="S19" s="30"/>
    </row>
    <row r="20" spans="1:19" ht="20.100000000000001" customHeight="1" thickTop="1" thickBot="1" x14ac:dyDescent="0.2">
      <c r="A20" s="51">
        <f t="shared" si="2"/>
        <v>15</v>
      </c>
      <c r="B20" s="61" t="s">
        <v>39</v>
      </c>
      <c r="C20" s="60">
        <v>9</v>
      </c>
      <c r="D20" s="59">
        <v>1</v>
      </c>
      <c r="E20" s="58">
        <v>10</v>
      </c>
      <c r="F20" s="45">
        <f t="shared" si="1"/>
        <v>0.4</v>
      </c>
      <c r="G20" s="33"/>
      <c r="H20" s="53">
        <v>3</v>
      </c>
      <c r="I20" s="18" t="str">
        <f t="shared" si="3"/>
        <v>インドネシア</v>
      </c>
      <c r="J20" s="19">
        <f t="shared" si="3"/>
        <v>410</v>
      </c>
      <c r="K20" s="19">
        <f t="shared" si="3"/>
        <v>94</v>
      </c>
      <c r="L20" s="19">
        <f>J20+K20</f>
        <v>504</v>
      </c>
      <c r="M20" s="55">
        <f t="shared" si="5"/>
        <v>19.8</v>
      </c>
      <c r="N20" s="20"/>
      <c r="O20" s="6"/>
      <c r="P20" s="6"/>
    </row>
    <row r="21" spans="1:19" ht="20.100000000000001" customHeight="1" thickTop="1" thickBot="1" x14ac:dyDescent="0.2">
      <c r="A21" s="51">
        <f t="shared" si="2"/>
        <v>16</v>
      </c>
      <c r="B21" s="61" t="s">
        <v>5</v>
      </c>
      <c r="C21" s="60">
        <v>7</v>
      </c>
      <c r="D21" s="59">
        <v>2</v>
      </c>
      <c r="E21" s="58">
        <v>9</v>
      </c>
      <c r="F21" s="45">
        <f t="shared" si="1"/>
        <v>0.4</v>
      </c>
      <c r="G21" s="33"/>
      <c r="H21" s="53">
        <v>4</v>
      </c>
      <c r="I21" s="18" t="str">
        <f t="shared" si="3"/>
        <v>フィリピン</v>
      </c>
      <c r="J21" s="19">
        <f t="shared" si="3"/>
        <v>34</v>
      </c>
      <c r="K21" s="19">
        <f t="shared" si="3"/>
        <v>129</v>
      </c>
      <c r="L21" s="19">
        <f t="shared" si="4"/>
        <v>163</v>
      </c>
      <c r="M21" s="55">
        <f t="shared" si="5"/>
        <v>6.4</v>
      </c>
      <c r="N21" s="20"/>
      <c r="O21" s="6"/>
      <c r="P21" s="6"/>
    </row>
    <row r="22" spans="1:19" ht="20.100000000000001" customHeight="1" thickTop="1" thickBot="1" x14ac:dyDescent="0.2">
      <c r="A22" s="51">
        <f t="shared" si="2"/>
        <v>16</v>
      </c>
      <c r="B22" s="61" t="s">
        <v>29</v>
      </c>
      <c r="C22" s="60">
        <v>5</v>
      </c>
      <c r="D22" s="59">
        <v>4</v>
      </c>
      <c r="E22" s="58">
        <v>9</v>
      </c>
      <c r="F22" s="45">
        <f t="shared" si="1"/>
        <v>0.4</v>
      </c>
      <c r="G22" s="33"/>
      <c r="H22" s="53">
        <v>5</v>
      </c>
      <c r="I22" s="18" t="str">
        <f t="shared" si="3"/>
        <v>韓国</v>
      </c>
      <c r="J22" s="19">
        <f t="shared" si="3"/>
        <v>74</v>
      </c>
      <c r="K22" s="19">
        <f t="shared" si="3"/>
        <v>86</v>
      </c>
      <c r="L22" s="19">
        <f>J22+K22</f>
        <v>160</v>
      </c>
      <c r="M22" s="55">
        <f t="shared" si="5"/>
        <v>6.3</v>
      </c>
      <c r="O22" s="6"/>
      <c r="P22" s="6"/>
    </row>
    <row r="23" spans="1:19" ht="20.100000000000001" customHeight="1" thickTop="1" thickBot="1" x14ac:dyDescent="0.2">
      <c r="A23" s="51">
        <f t="shared" si="2"/>
        <v>16</v>
      </c>
      <c r="B23" s="61" t="s">
        <v>36</v>
      </c>
      <c r="C23" s="60">
        <v>7</v>
      </c>
      <c r="D23" s="59">
        <v>2</v>
      </c>
      <c r="E23" s="58">
        <v>9</v>
      </c>
      <c r="F23" s="45">
        <f t="shared" si="1"/>
        <v>0.4</v>
      </c>
      <c r="G23" s="33"/>
      <c r="H23" s="53">
        <v>6</v>
      </c>
      <c r="I23" s="18" t="str">
        <f t="shared" si="3"/>
        <v>中国</v>
      </c>
      <c r="J23" s="19">
        <f t="shared" si="3"/>
        <v>35</v>
      </c>
      <c r="K23" s="19">
        <f t="shared" si="3"/>
        <v>48</v>
      </c>
      <c r="L23" s="19">
        <f t="shared" si="4"/>
        <v>83</v>
      </c>
      <c r="M23" s="55">
        <f t="shared" si="5"/>
        <v>3.3000000000000003</v>
      </c>
      <c r="O23" s="6"/>
      <c r="P23" s="6"/>
    </row>
    <row r="24" spans="1:19" ht="20.100000000000001" customHeight="1" thickTop="1" thickBot="1" x14ac:dyDescent="0.2">
      <c r="A24" s="51">
        <f t="shared" si="2"/>
        <v>19</v>
      </c>
      <c r="B24" s="61" t="s">
        <v>8</v>
      </c>
      <c r="C24" s="60">
        <v>4</v>
      </c>
      <c r="D24" s="59">
        <v>4</v>
      </c>
      <c r="E24" s="58">
        <v>8</v>
      </c>
      <c r="F24" s="45">
        <f t="shared" si="1"/>
        <v>0.3</v>
      </c>
      <c r="G24" s="33"/>
      <c r="H24" s="53">
        <v>7</v>
      </c>
      <c r="I24" s="18" t="str">
        <f t="shared" si="3"/>
        <v>ネパール</v>
      </c>
      <c r="J24" s="19">
        <f t="shared" si="3"/>
        <v>36</v>
      </c>
      <c r="K24" s="19">
        <f t="shared" si="3"/>
        <v>19</v>
      </c>
      <c r="L24" s="19">
        <f t="shared" si="4"/>
        <v>55</v>
      </c>
      <c r="M24" s="55">
        <f t="shared" si="5"/>
        <v>2.1999999999999997</v>
      </c>
      <c r="O24" s="6"/>
      <c r="P24" s="6"/>
    </row>
    <row r="25" spans="1:19" ht="20.100000000000001" customHeight="1" thickTop="1" thickBot="1" x14ac:dyDescent="0.2">
      <c r="A25" s="51">
        <f t="shared" si="2"/>
        <v>19</v>
      </c>
      <c r="B25" s="61" t="s">
        <v>2</v>
      </c>
      <c r="C25" s="60">
        <v>8</v>
      </c>
      <c r="D25" s="59"/>
      <c r="E25" s="58">
        <v>8</v>
      </c>
      <c r="F25" s="45">
        <f t="shared" si="1"/>
        <v>0.3</v>
      </c>
      <c r="G25" s="33"/>
      <c r="H25" s="53">
        <v>8</v>
      </c>
      <c r="I25" s="18" t="str">
        <f t="shared" si="3"/>
        <v>アフガニスタン</v>
      </c>
      <c r="J25" s="19">
        <f t="shared" si="3"/>
        <v>13</v>
      </c>
      <c r="K25" s="19">
        <f t="shared" si="3"/>
        <v>9</v>
      </c>
      <c r="L25" s="19">
        <f t="shared" si="4"/>
        <v>22</v>
      </c>
      <c r="M25" s="55">
        <f t="shared" si="5"/>
        <v>0.89999999999999991</v>
      </c>
      <c r="O25" s="6"/>
      <c r="P25" s="6"/>
    </row>
    <row r="26" spans="1:19" ht="20.100000000000001" customHeight="1" thickTop="1" thickBot="1" x14ac:dyDescent="0.2">
      <c r="A26" s="51">
        <f t="shared" si="2"/>
        <v>21</v>
      </c>
      <c r="B26" s="61" t="s">
        <v>3</v>
      </c>
      <c r="C26" s="60">
        <v>4</v>
      </c>
      <c r="D26" s="59">
        <v>1</v>
      </c>
      <c r="E26" s="58">
        <v>5</v>
      </c>
      <c r="F26" s="45">
        <f t="shared" si="1"/>
        <v>0.2</v>
      </c>
      <c r="G26" s="33"/>
      <c r="H26" s="54"/>
      <c r="I26" s="18" t="str">
        <f t="shared" si="3"/>
        <v>朝鮮</v>
      </c>
      <c r="J26" s="19">
        <f t="shared" si="3"/>
        <v>13</v>
      </c>
      <c r="K26" s="19">
        <f t="shared" si="3"/>
        <v>6</v>
      </c>
      <c r="L26" s="19">
        <f t="shared" si="4"/>
        <v>19</v>
      </c>
      <c r="M26" s="55">
        <f t="shared" si="5"/>
        <v>0.70000000000000007</v>
      </c>
      <c r="O26" s="6"/>
      <c r="P26" s="6"/>
    </row>
    <row r="27" spans="1:19" ht="20.100000000000001" customHeight="1" thickTop="1" x14ac:dyDescent="0.15">
      <c r="A27" s="51">
        <f t="shared" si="2"/>
        <v>22</v>
      </c>
      <c r="B27" s="61" t="s">
        <v>10</v>
      </c>
      <c r="C27" s="60">
        <v>3</v>
      </c>
      <c r="D27" s="59">
        <v>1</v>
      </c>
      <c r="E27" s="58">
        <v>4</v>
      </c>
      <c r="F27" s="45">
        <f t="shared" si="1"/>
        <v>0.2</v>
      </c>
      <c r="G27" s="33"/>
      <c r="H27" s="50"/>
      <c r="I27" s="40" t="s">
        <v>27</v>
      </c>
      <c r="J27" s="41">
        <f>C55-SUM(J18:J26)</f>
        <v>137</v>
      </c>
      <c r="K27" s="41">
        <f>D55-SUM(K18:K26)</f>
        <v>51</v>
      </c>
      <c r="L27" s="39">
        <f>SUM(J27:K27)</f>
        <v>188</v>
      </c>
      <c r="M27" s="55">
        <f>ROUND(L27/$E$55,3)*100</f>
        <v>7.3999999999999995</v>
      </c>
      <c r="O27" s="6"/>
      <c r="P27" s="6"/>
    </row>
    <row r="28" spans="1:19" ht="20.100000000000001" customHeight="1" x14ac:dyDescent="0.15">
      <c r="A28" s="51">
        <f t="shared" si="2"/>
        <v>22</v>
      </c>
      <c r="B28" s="61" t="s">
        <v>6</v>
      </c>
      <c r="C28" s="60">
        <v>1</v>
      </c>
      <c r="D28" s="59">
        <v>3</v>
      </c>
      <c r="E28" s="58">
        <v>4</v>
      </c>
      <c r="F28" s="45">
        <f t="shared" si="1"/>
        <v>0.2</v>
      </c>
      <c r="G28" s="49"/>
      <c r="H28" s="23"/>
      <c r="J28" s="26">
        <f>SUM(J18:J27)</f>
        <v>1707</v>
      </c>
      <c r="K28" s="26">
        <f>SUM(K18:K27)</f>
        <v>834</v>
      </c>
      <c r="L28" s="56">
        <f>SUM(L18:L27)</f>
        <v>2541</v>
      </c>
      <c r="M28" s="57">
        <f>ROUND(L28/$E$55,3)*100</f>
        <v>100</v>
      </c>
      <c r="N28" s="6"/>
      <c r="O28" s="6"/>
      <c r="P28" s="6"/>
    </row>
    <row r="29" spans="1:19" ht="20.100000000000001" customHeight="1" x14ac:dyDescent="0.15">
      <c r="A29" s="51">
        <f t="shared" si="2"/>
        <v>22</v>
      </c>
      <c r="B29" s="61" t="s">
        <v>31</v>
      </c>
      <c r="C29" s="60">
        <v>2</v>
      </c>
      <c r="D29" s="59">
        <v>2</v>
      </c>
      <c r="E29" s="58">
        <v>4</v>
      </c>
      <c r="F29" s="45">
        <f t="shared" si="1"/>
        <v>0.2</v>
      </c>
      <c r="G29" s="49"/>
      <c r="H29" s="23"/>
      <c r="J29" s="26"/>
      <c r="K29" s="26"/>
      <c r="L29" s="26"/>
      <c r="M29" s="27"/>
    </row>
    <row r="30" spans="1:19" ht="20.100000000000001" customHeight="1" x14ac:dyDescent="0.15">
      <c r="A30" s="51">
        <f t="shared" si="2"/>
        <v>25</v>
      </c>
      <c r="B30" s="61" t="s">
        <v>51</v>
      </c>
      <c r="C30" s="60">
        <v>1</v>
      </c>
      <c r="D30" s="59">
        <v>2</v>
      </c>
      <c r="E30" s="58">
        <v>3</v>
      </c>
      <c r="F30" s="45">
        <f t="shared" si="1"/>
        <v>0.1</v>
      </c>
      <c r="G30" s="49"/>
      <c r="H30" s="23"/>
      <c r="J30" s="26"/>
      <c r="K30" s="26"/>
      <c r="L30" s="26"/>
      <c r="M30" s="27"/>
    </row>
    <row r="31" spans="1:19" ht="20.100000000000001" customHeight="1" x14ac:dyDescent="0.15">
      <c r="A31" s="51">
        <f t="shared" si="2"/>
        <v>25</v>
      </c>
      <c r="B31" s="61" t="s">
        <v>41</v>
      </c>
      <c r="C31" s="60">
        <v>3</v>
      </c>
      <c r="D31" s="59"/>
      <c r="E31" s="58">
        <v>3</v>
      </c>
      <c r="F31" s="45">
        <f t="shared" si="1"/>
        <v>0.1</v>
      </c>
      <c r="G31" s="49"/>
      <c r="H31" s="23"/>
      <c r="J31" s="26"/>
      <c r="K31" s="26"/>
      <c r="L31" s="26"/>
      <c r="M31" s="27"/>
    </row>
    <row r="32" spans="1:19" ht="20.100000000000001" customHeight="1" x14ac:dyDescent="0.15">
      <c r="A32" s="51">
        <f t="shared" si="2"/>
        <v>25</v>
      </c>
      <c r="B32" s="61" t="s">
        <v>54</v>
      </c>
      <c r="C32" s="60">
        <v>2</v>
      </c>
      <c r="D32" s="59">
        <v>1</v>
      </c>
      <c r="E32" s="58">
        <v>3</v>
      </c>
      <c r="F32" s="45">
        <f t="shared" si="1"/>
        <v>0.1</v>
      </c>
      <c r="G32" s="49"/>
      <c r="H32" s="23"/>
      <c r="J32" s="26"/>
      <c r="K32" s="26"/>
      <c r="L32" s="26"/>
      <c r="M32" s="27"/>
    </row>
    <row r="33" spans="1:13" ht="20.100000000000001" customHeight="1" x14ac:dyDescent="0.15">
      <c r="A33" s="51">
        <f t="shared" si="2"/>
        <v>25</v>
      </c>
      <c r="B33" s="61" t="s">
        <v>23</v>
      </c>
      <c r="C33" s="60"/>
      <c r="D33" s="59">
        <v>3</v>
      </c>
      <c r="E33" s="58">
        <v>3</v>
      </c>
      <c r="F33" s="45">
        <f t="shared" si="1"/>
        <v>0.1</v>
      </c>
      <c r="G33" s="49"/>
      <c r="H33" s="23"/>
      <c r="J33" s="26"/>
      <c r="K33" s="26"/>
      <c r="L33" s="26"/>
      <c r="M33" s="27"/>
    </row>
    <row r="34" spans="1:13" ht="20.100000000000001" customHeight="1" x14ac:dyDescent="0.15">
      <c r="A34" s="51">
        <f t="shared" si="2"/>
        <v>25</v>
      </c>
      <c r="B34" s="61" t="s">
        <v>7</v>
      </c>
      <c r="C34" s="60">
        <v>2</v>
      </c>
      <c r="D34" s="59">
        <v>1</v>
      </c>
      <c r="E34" s="58">
        <v>3</v>
      </c>
      <c r="F34" s="45">
        <f t="shared" si="1"/>
        <v>0.1</v>
      </c>
      <c r="G34" s="49"/>
      <c r="H34" s="23"/>
      <c r="J34" s="26"/>
      <c r="K34" s="26"/>
      <c r="L34" s="26"/>
      <c r="M34" s="27"/>
    </row>
    <row r="35" spans="1:13" ht="20.100000000000001" customHeight="1" x14ac:dyDescent="0.15">
      <c r="A35" s="51">
        <f t="shared" si="2"/>
        <v>25</v>
      </c>
      <c r="B35" s="61" t="s">
        <v>43</v>
      </c>
      <c r="C35" s="60">
        <v>2</v>
      </c>
      <c r="D35" s="59">
        <v>1</v>
      </c>
      <c r="E35" s="58">
        <v>3</v>
      </c>
      <c r="F35" s="45">
        <f t="shared" si="1"/>
        <v>0.1</v>
      </c>
      <c r="G35" s="49"/>
      <c r="H35" s="23"/>
      <c r="J35" s="26"/>
      <c r="K35" s="26"/>
      <c r="L35" s="26"/>
      <c r="M35" s="27"/>
    </row>
    <row r="36" spans="1:13" ht="18.75" customHeight="1" x14ac:dyDescent="0.15">
      <c r="A36" s="51">
        <f t="shared" si="2"/>
        <v>31</v>
      </c>
      <c r="B36" s="61" t="s">
        <v>9</v>
      </c>
      <c r="C36" s="60"/>
      <c r="D36" s="59">
        <v>2</v>
      </c>
      <c r="E36" s="58">
        <v>2</v>
      </c>
      <c r="F36" s="45">
        <f t="shared" si="1"/>
        <v>0.1</v>
      </c>
      <c r="G36" s="49"/>
      <c r="H36" s="23"/>
      <c r="J36" s="26"/>
      <c r="K36" s="26"/>
      <c r="L36" s="26"/>
      <c r="M36" s="27"/>
    </row>
    <row r="37" spans="1:13" ht="20.100000000000001" customHeight="1" x14ac:dyDescent="0.15">
      <c r="A37" s="51">
        <f t="shared" si="2"/>
        <v>31</v>
      </c>
      <c r="B37" s="61" t="s">
        <v>40</v>
      </c>
      <c r="C37" s="60">
        <v>2</v>
      </c>
      <c r="D37" s="59"/>
      <c r="E37" s="58">
        <v>2</v>
      </c>
      <c r="F37" s="45">
        <f t="shared" si="1"/>
        <v>0.1</v>
      </c>
      <c r="G37" s="49"/>
      <c r="H37" s="23"/>
      <c r="J37" s="26"/>
      <c r="K37" s="26"/>
      <c r="L37" s="26"/>
      <c r="M37" s="27"/>
    </row>
    <row r="38" spans="1:13" ht="20.100000000000001" customHeight="1" x14ac:dyDescent="0.15">
      <c r="A38" s="51">
        <f t="shared" si="2"/>
        <v>31</v>
      </c>
      <c r="B38" s="61" t="s">
        <v>98</v>
      </c>
      <c r="C38" s="60">
        <v>2</v>
      </c>
      <c r="D38" s="59"/>
      <c r="E38" s="58">
        <v>2</v>
      </c>
      <c r="F38" s="45">
        <f t="shared" si="1"/>
        <v>0.1</v>
      </c>
      <c r="G38" s="49"/>
      <c r="H38" s="23"/>
      <c r="J38" s="26"/>
      <c r="K38" s="26"/>
      <c r="L38" s="26"/>
      <c r="M38" s="27"/>
    </row>
    <row r="39" spans="1:13" ht="20.100000000000001" customHeight="1" x14ac:dyDescent="0.15">
      <c r="A39" s="51">
        <f>RANK(E40,$E$6:$E$40)</f>
        <v>31</v>
      </c>
      <c r="B39" s="61" t="s">
        <v>34</v>
      </c>
      <c r="C39" s="60">
        <v>2</v>
      </c>
      <c r="D39" s="59"/>
      <c r="E39" s="58">
        <v>2</v>
      </c>
      <c r="F39" s="45">
        <f t="shared" si="1"/>
        <v>0.1</v>
      </c>
      <c r="G39" s="49"/>
      <c r="H39" s="23"/>
      <c r="J39" s="26"/>
      <c r="K39" s="26"/>
      <c r="L39" s="26"/>
      <c r="M39" s="27"/>
    </row>
    <row r="40" spans="1:13" ht="24" customHeight="1" x14ac:dyDescent="0.15">
      <c r="A40" s="51"/>
      <c r="B40" s="61" t="s">
        <v>48</v>
      </c>
      <c r="C40" s="60">
        <v>2</v>
      </c>
      <c r="D40" s="59"/>
      <c r="E40" s="58">
        <v>2</v>
      </c>
      <c r="F40" s="45">
        <f t="shared" si="1"/>
        <v>0.1</v>
      </c>
      <c r="G40" s="49"/>
      <c r="H40" s="23"/>
      <c r="J40" s="26"/>
      <c r="K40" s="26"/>
      <c r="L40" s="26"/>
      <c r="M40" s="27"/>
    </row>
    <row r="41" spans="1:13" ht="25.5" customHeight="1" x14ac:dyDescent="0.15">
      <c r="A41" s="51"/>
      <c r="B41" s="61" t="s">
        <v>44</v>
      </c>
      <c r="C41" s="60"/>
      <c r="D41" s="59">
        <v>1</v>
      </c>
      <c r="E41" s="58">
        <v>1</v>
      </c>
      <c r="F41" s="45">
        <f t="shared" si="1"/>
        <v>0</v>
      </c>
      <c r="G41" s="49"/>
      <c r="H41" s="23"/>
      <c r="J41" s="26"/>
      <c r="K41" s="26"/>
      <c r="L41" s="26"/>
      <c r="M41" s="27"/>
    </row>
    <row r="42" spans="1:13" ht="25.5" customHeight="1" x14ac:dyDescent="0.15">
      <c r="A42" s="51"/>
      <c r="B42" s="61" t="s">
        <v>52</v>
      </c>
      <c r="C42" s="60">
        <v>1</v>
      </c>
      <c r="D42" s="59"/>
      <c r="E42" s="58">
        <v>1</v>
      </c>
      <c r="F42" s="45">
        <f t="shared" si="1"/>
        <v>0</v>
      </c>
      <c r="G42" s="49"/>
      <c r="H42" s="23"/>
      <c r="J42" s="26"/>
      <c r="K42" s="26"/>
      <c r="L42" s="26"/>
      <c r="M42" s="27"/>
    </row>
    <row r="43" spans="1:13" ht="25.5" customHeight="1" x14ac:dyDescent="0.15">
      <c r="A43" s="51"/>
      <c r="B43" s="61" t="s">
        <v>58</v>
      </c>
      <c r="C43" s="60"/>
      <c r="D43" s="59">
        <v>1</v>
      </c>
      <c r="E43" s="58">
        <v>1</v>
      </c>
      <c r="F43" s="45">
        <f t="shared" si="1"/>
        <v>0</v>
      </c>
      <c r="G43" s="49"/>
      <c r="H43" s="23"/>
      <c r="J43" s="26"/>
      <c r="K43" s="26"/>
      <c r="L43" s="26"/>
      <c r="M43" s="27"/>
    </row>
    <row r="44" spans="1:13" ht="25.5" customHeight="1" x14ac:dyDescent="0.15">
      <c r="A44" s="51"/>
      <c r="B44" s="61" t="s">
        <v>86</v>
      </c>
      <c r="C44" s="60"/>
      <c r="D44" s="59">
        <v>1</v>
      </c>
      <c r="E44" s="58">
        <v>1</v>
      </c>
      <c r="F44" s="45">
        <f t="shared" si="1"/>
        <v>0</v>
      </c>
      <c r="G44" s="49"/>
      <c r="H44" s="23"/>
      <c r="J44" s="26"/>
      <c r="K44" s="26"/>
      <c r="L44" s="26"/>
      <c r="M44" s="27"/>
    </row>
    <row r="45" spans="1:13" ht="16.5" x14ac:dyDescent="0.15">
      <c r="A45" s="51"/>
      <c r="B45" s="61" t="s">
        <v>42</v>
      </c>
      <c r="C45" s="60"/>
      <c r="D45" s="59">
        <v>1</v>
      </c>
      <c r="E45" s="58">
        <v>1</v>
      </c>
      <c r="F45" s="45">
        <f t="shared" si="1"/>
        <v>0</v>
      </c>
      <c r="G45" s="49"/>
      <c r="H45" s="23"/>
      <c r="J45" s="26"/>
      <c r="K45" s="26"/>
      <c r="L45" s="26"/>
      <c r="M45" s="27"/>
    </row>
    <row r="46" spans="1:13" ht="16.5" x14ac:dyDescent="0.15">
      <c r="A46" s="51"/>
      <c r="B46" s="61" t="s">
        <v>57</v>
      </c>
      <c r="C46" s="60"/>
      <c r="D46" s="59">
        <v>1</v>
      </c>
      <c r="E46" s="58">
        <v>1</v>
      </c>
      <c r="F46" s="45">
        <f t="shared" si="1"/>
        <v>0</v>
      </c>
      <c r="G46" s="49"/>
      <c r="H46" s="23"/>
      <c r="J46" s="26"/>
      <c r="K46" s="26"/>
      <c r="L46" s="26"/>
      <c r="M46" s="27"/>
    </row>
    <row r="47" spans="1:13" ht="16.5" x14ac:dyDescent="0.15">
      <c r="A47" s="51"/>
      <c r="B47" s="61" t="s">
        <v>73</v>
      </c>
      <c r="C47" s="60">
        <v>1</v>
      </c>
      <c r="D47" s="59"/>
      <c r="E47" s="58">
        <v>1</v>
      </c>
      <c r="F47" s="45">
        <f t="shared" si="1"/>
        <v>0</v>
      </c>
      <c r="G47" s="49"/>
      <c r="H47" s="23"/>
      <c r="J47" s="26"/>
      <c r="K47" s="26"/>
      <c r="L47" s="26"/>
      <c r="M47" s="27"/>
    </row>
    <row r="48" spans="1:13" ht="16.5" x14ac:dyDescent="0.15">
      <c r="A48" s="51"/>
      <c r="B48" s="61" t="s">
        <v>50</v>
      </c>
      <c r="C48" s="60">
        <v>1</v>
      </c>
      <c r="D48" s="59"/>
      <c r="E48" s="58">
        <v>1</v>
      </c>
      <c r="F48" s="45">
        <f t="shared" si="1"/>
        <v>0</v>
      </c>
      <c r="G48" s="49"/>
      <c r="H48" s="23"/>
      <c r="J48" s="26"/>
      <c r="K48" s="26"/>
      <c r="L48" s="26"/>
      <c r="M48" s="27"/>
    </row>
    <row r="49" spans="1:13" ht="16.5" x14ac:dyDescent="0.15">
      <c r="A49" s="51"/>
      <c r="B49" s="61" t="s">
        <v>46</v>
      </c>
      <c r="C49" s="60">
        <v>1</v>
      </c>
      <c r="D49" s="59"/>
      <c r="E49" s="58">
        <v>1</v>
      </c>
      <c r="F49" s="45">
        <f t="shared" si="1"/>
        <v>0</v>
      </c>
      <c r="G49" s="49"/>
      <c r="H49" s="23"/>
      <c r="J49" s="26"/>
      <c r="K49" s="26"/>
      <c r="L49" s="26"/>
      <c r="M49" s="27"/>
    </row>
    <row r="50" spans="1:13" ht="16.5" x14ac:dyDescent="0.15">
      <c r="A50" s="51"/>
      <c r="B50" s="61" t="s">
        <v>55</v>
      </c>
      <c r="C50" s="60"/>
      <c r="D50" s="59">
        <v>1</v>
      </c>
      <c r="E50" s="58">
        <v>1</v>
      </c>
      <c r="F50" s="45">
        <f t="shared" si="1"/>
        <v>0</v>
      </c>
      <c r="G50" s="49"/>
      <c r="H50" s="23"/>
      <c r="J50" s="26"/>
      <c r="K50" s="26"/>
      <c r="L50" s="26"/>
      <c r="M50" s="27"/>
    </row>
    <row r="51" spans="1:13" ht="16.5" x14ac:dyDescent="0.15">
      <c r="A51" s="51"/>
      <c r="B51" s="61" t="s">
        <v>45</v>
      </c>
      <c r="C51" s="60">
        <v>1</v>
      </c>
      <c r="D51" s="59"/>
      <c r="E51" s="58">
        <v>1</v>
      </c>
      <c r="F51" s="45">
        <f t="shared" si="1"/>
        <v>0</v>
      </c>
      <c r="G51" s="49"/>
      <c r="H51" s="23"/>
      <c r="J51" s="26"/>
      <c r="K51" s="26"/>
      <c r="L51" s="26"/>
      <c r="M51" s="27"/>
    </row>
    <row r="52" spans="1:13" ht="16.5" x14ac:dyDescent="0.15">
      <c r="A52" s="51"/>
      <c r="B52" s="61" t="s">
        <v>32</v>
      </c>
      <c r="C52" s="60">
        <v>1</v>
      </c>
      <c r="D52" s="59"/>
      <c r="E52" s="58">
        <v>1</v>
      </c>
      <c r="F52" s="45">
        <f t="shared" si="1"/>
        <v>0</v>
      </c>
      <c r="G52" s="49"/>
      <c r="H52" s="23"/>
      <c r="J52" s="26"/>
      <c r="K52" s="26"/>
      <c r="L52" s="26"/>
      <c r="M52" s="27"/>
    </row>
    <row r="53" spans="1:13" ht="16.5" x14ac:dyDescent="0.15">
      <c r="A53" s="51"/>
      <c r="B53" s="61" t="s">
        <v>53</v>
      </c>
      <c r="C53" s="60">
        <v>1</v>
      </c>
      <c r="D53" s="59"/>
      <c r="E53" s="58">
        <v>1</v>
      </c>
      <c r="F53" s="45">
        <f t="shared" si="1"/>
        <v>0</v>
      </c>
      <c r="G53" s="49"/>
      <c r="H53" s="23"/>
      <c r="J53" s="26"/>
      <c r="K53" s="26"/>
      <c r="L53" s="26"/>
      <c r="M53" s="27"/>
    </row>
    <row r="54" spans="1:13" ht="16.5" x14ac:dyDescent="0.15">
      <c r="A54" s="51"/>
      <c r="B54" s="61" t="s">
        <v>47</v>
      </c>
      <c r="C54" s="60">
        <v>1</v>
      </c>
      <c r="D54" s="59"/>
      <c r="E54" s="58">
        <v>1</v>
      </c>
      <c r="F54" s="45">
        <f t="shared" si="1"/>
        <v>0</v>
      </c>
      <c r="G54" s="49"/>
      <c r="H54" s="23"/>
      <c r="J54" s="26"/>
      <c r="K54" s="26"/>
      <c r="L54" s="26"/>
      <c r="M54" s="27"/>
    </row>
    <row r="55" spans="1:13" ht="20.100000000000001" customHeight="1" x14ac:dyDescent="0.15">
      <c r="A55" s="35"/>
      <c r="B55" s="66" t="s">
        <v>49</v>
      </c>
      <c r="C55" s="67">
        <v>1707</v>
      </c>
      <c r="D55" s="68">
        <v>834</v>
      </c>
      <c r="E55" s="69">
        <v>2541</v>
      </c>
      <c r="F55" s="45">
        <f>SUM(F6:F54)</f>
        <v>99.59999999999998</v>
      </c>
      <c r="G55" s="49"/>
      <c r="H55" s="23"/>
      <c r="I55" s="28" t="s">
        <v>18</v>
      </c>
      <c r="J55" s="26"/>
      <c r="K55" s="26"/>
      <c r="L55" s="26"/>
      <c r="M55" s="27"/>
    </row>
    <row r="56" spans="1:13" ht="18" customHeight="1" x14ac:dyDescent="0.15">
      <c r="A56" s="33"/>
      <c r="B56" s="61"/>
      <c r="C56" s="60"/>
      <c r="D56" s="59"/>
      <c r="E56" s="58"/>
      <c r="F56" s="35"/>
      <c r="G56" s="35"/>
      <c r="H56" s="23"/>
      <c r="I56" s="31" t="s">
        <v>19</v>
      </c>
      <c r="J56" s="29"/>
      <c r="K56" s="29"/>
      <c r="L56" s="29"/>
      <c r="M56" s="29"/>
    </row>
    <row r="57" spans="1:13" ht="18" customHeight="1" x14ac:dyDescent="0.15">
      <c r="A57" s="33"/>
      <c r="E57" s="70"/>
      <c r="G57" s="35"/>
      <c r="H57" s="23"/>
      <c r="I57" s="31" t="s">
        <v>99</v>
      </c>
      <c r="J57" s="29"/>
      <c r="K57" s="29"/>
      <c r="L57" s="29"/>
      <c r="M57" s="29"/>
    </row>
    <row r="58" spans="1:13" ht="18" customHeight="1" x14ac:dyDescent="0.15">
      <c r="A58" s="33"/>
      <c r="B58" s="34"/>
      <c r="C58" s="32"/>
      <c r="D58" s="32"/>
      <c r="E58" s="32"/>
      <c r="F58" s="35"/>
      <c r="G58" s="33"/>
      <c r="H58" s="23"/>
      <c r="J58" s="29"/>
      <c r="K58" s="29"/>
      <c r="L58" s="29"/>
      <c r="M58" s="29"/>
    </row>
    <row r="59" spans="1:13" x14ac:dyDescent="0.15">
      <c r="C59" s="36"/>
      <c r="D59" s="36"/>
      <c r="E59" s="36"/>
      <c r="F59" s="36"/>
    </row>
    <row r="60" spans="1:13" ht="15.75" x14ac:dyDescent="0.15">
      <c r="K60" s="33"/>
    </row>
    <row r="66" spans="5:11" x14ac:dyDescent="0.15">
      <c r="E66" s="37"/>
      <c r="K66" s="38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0201202</cp:lastModifiedBy>
  <cp:lastPrinted>2021-04-01T09:31:50Z</cp:lastPrinted>
  <dcterms:created xsi:type="dcterms:W3CDTF">2011-08-29T04:19:43Z</dcterms:created>
  <dcterms:modified xsi:type="dcterms:W3CDTF">2025-03-03T00:40:26Z</dcterms:modified>
</cp:coreProperties>
</file>