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市民環境部総合政策課\統計係\☆統計調査\01_統計関係\01_人口、世帯数関係\foreigner（ＨＰ.トレー）\ＨＰ掲載用\"/>
    </mc:Choice>
  </mc:AlternateContent>
  <xr:revisionPtr revIDLastSave="0" documentId="13_ncr:1_{91DF8D88-8A77-41EB-8A2F-FD34F4980A69}" xr6:coauthVersionLast="36" xr6:coauthVersionMax="36" xr10:uidLastSave="{00000000-0000-0000-0000-000000000000}"/>
  <bookViews>
    <workbookView xWindow="0" yWindow="0" windowWidth="28800" windowHeight="11490" activeTab="1" xr2:uid="{00000000-000D-0000-FFFF-FFFF00000000}"/>
  </bookViews>
  <sheets>
    <sheet name="4月" sheetId="1" r:id="rId1"/>
    <sheet name="5月" sheetId="3" r:id="rId2"/>
  </sheets>
  <externalReferences>
    <externalReference r:id="rId3"/>
    <externalReference r:id="rId4"/>
  </externalReferences>
  <definedNames>
    <definedName name="_xlnm._FilterDatabase" localSheetId="0" hidden="1">'4月'!$A$3:$F$55</definedName>
    <definedName name="_xlnm._FilterDatabase" localSheetId="1" hidden="1">'5月'!$A$3:$F$54</definedName>
    <definedName name="_xlnm.Print_Area" localSheetId="0">'4月'!$B$1:$M$62</definedName>
    <definedName name="_xlnm.Print_Area" localSheetId="1">'5月'!$B$1:$M$61</definedName>
  </definedNames>
  <calcPr calcId="191029"/>
</workbook>
</file>

<file path=xl/calcChain.xml><?xml version="1.0" encoding="utf-8"?>
<calcChain xmlns="http://schemas.openxmlformats.org/spreadsheetml/2006/main">
  <c r="F53" i="3" l="1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A39" i="3"/>
  <c r="F38" i="3"/>
  <c r="A38" i="3"/>
  <c r="F37" i="3"/>
  <c r="A37" i="3"/>
  <c r="F36" i="3"/>
  <c r="A36" i="3"/>
  <c r="F35" i="3"/>
  <c r="A35" i="3"/>
  <c r="F34" i="3"/>
  <c r="A34" i="3"/>
  <c r="F33" i="3"/>
  <c r="A33" i="3"/>
  <c r="F32" i="3"/>
  <c r="A32" i="3"/>
  <c r="F31" i="3"/>
  <c r="A31" i="3"/>
  <c r="F30" i="3"/>
  <c r="A30" i="3"/>
  <c r="F29" i="3"/>
  <c r="A29" i="3"/>
  <c r="F28" i="3"/>
  <c r="A28" i="3"/>
  <c r="F27" i="3"/>
  <c r="A27" i="3"/>
  <c r="L26" i="3"/>
  <c r="M26" i="3" s="1"/>
  <c r="K26" i="3"/>
  <c r="J26" i="3"/>
  <c r="I26" i="3"/>
  <c r="F26" i="3"/>
  <c r="A26" i="3"/>
  <c r="K25" i="3"/>
  <c r="J25" i="3"/>
  <c r="L25" i="3" s="1"/>
  <c r="M25" i="3" s="1"/>
  <c r="I25" i="3"/>
  <c r="F25" i="3"/>
  <c r="A25" i="3"/>
  <c r="K24" i="3"/>
  <c r="J24" i="3"/>
  <c r="L24" i="3" s="1"/>
  <c r="M24" i="3" s="1"/>
  <c r="I24" i="3"/>
  <c r="F24" i="3"/>
  <c r="A24" i="3"/>
  <c r="K23" i="3"/>
  <c r="J23" i="3"/>
  <c r="L23" i="3" s="1"/>
  <c r="M23" i="3" s="1"/>
  <c r="I23" i="3"/>
  <c r="F23" i="3"/>
  <c r="A23" i="3"/>
  <c r="K22" i="3"/>
  <c r="J22" i="3"/>
  <c r="L22" i="3" s="1"/>
  <c r="M22" i="3" s="1"/>
  <c r="I22" i="3"/>
  <c r="F22" i="3"/>
  <c r="A22" i="3"/>
  <c r="K21" i="3"/>
  <c r="L21" i="3" s="1"/>
  <c r="M21" i="3" s="1"/>
  <c r="J21" i="3"/>
  <c r="I21" i="3"/>
  <c r="F21" i="3"/>
  <c r="A21" i="3"/>
  <c r="L20" i="3"/>
  <c r="M20" i="3" s="1"/>
  <c r="K20" i="3"/>
  <c r="J20" i="3"/>
  <c r="I20" i="3"/>
  <c r="F20" i="3"/>
  <c r="A20" i="3"/>
  <c r="K19" i="3"/>
  <c r="J19" i="3"/>
  <c r="L19" i="3" s="1"/>
  <c r="M19" i="3" s="1"/>
  <c r="I19" i="3"/>
  <c r="F19" i="3"/>
  <c r="A19" i="3"/>
  <c r="K18" i="3"/>
  <c r="J18" i="3"/>
  <c r="I18" i="3"/>
  <c r="F18" i="3"/>
  <c r="A18" i="3"/>
  <c r="F17" i="3"/>
  <c r="A17" i="3"/>
  <c r="F16" i="3"/>
  <c r="A16" i="3"/>
  <c r="F15" i="3"/>
  <c r="F14" i="3"/>
  <c r="A14" i="3"/>
  <c r="F13" i="3"/>
  <c r="A13" i="3"/>
  <c r="F12" i="3"/>
  <c r="A12" i="3"/>
  <c r="F11" i="3"/>
  <c r="A11" i="3"/>
  <c r="F10" i="3"/>
  <c r="A10" i="3"/>
  <c r="F9" i="3"/>
  <c r="A9" i="3"/>
  <c r="F8" i="3"/>
  <c r="A8" i="3"/>
  <c r="F7" i="3"/>
  <c r="A7" i="3"/>
  <c r="F6" i="3"/>
  <c r="F54" i="3" s="1"/>
  <c r="A6" i="3"/>
  <c r="L18" i="3" l="1"/>
  <c r="J27" i="3"/>
  <c r="K27" i="3"/>
  <c r="K28" i="3" s="1"/>
  <c r="L27" i="3" l="1"/>
  <c r="M27" i="3" s="1"/>
  <c r="L28" i="3"/>
  <c r="M28" i="3" s="1"/>
  <c r="M18" i="3"/>
  <c r="J28" i="3"/>
  <c r="F51" i="1" l="1"/>
  <c r="F52" i="1"/>
  <c r="F53" i="1"/>
  <c r="F54" i="1"/>
  <c r="F50" i="1" l="1"/>
  <c r="F6" i="1" l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5" i="1" l="1"/>
  <c r="A16" i="1"/>
  <c r="A12" i="1"/>
  <c r="A13" i="1"/>
  <c r="A14" i="1"/>
  <c r="A17" i="1"/>
  <c r="A18" i="1"/>
  <c r="I18" i="1"/>
  <c r="J18" i="1"/>
  <c r="K18" i="1"/>
  <c r="A19" i="1"/>
  <c r="I19" i="1"/>
  <c r="J19" i="1"/>
  <c r="K19" i="1"/>
  <c r="A20" i="1"/>
  <c r="I20" i="1"/>
  <c r="J20" i="1"/>
  <c r="K20" i="1"/>
  <c r="A21" i="1"/>
  <c r="I21" i="1"/>
  <c r="J21" i="1"/>
  <c r="K21" i="1"/>
  <c r="A22" i="1"/>
  <c r="I22" i="1"/>
  <c r="J22" i="1"/>
  <c r="K22" i="1"/>
  <c r="A23" i="1"/>
  <c r="I23" i="1"/>
  <c r="J23" i="1"/>
  <c r="K23" i="1"/>
  <c r="A24" i="1"/>
  <c r="I24" i="1"/>
  <c r="J24" i="1"/>
  <c r="K24" i="1"/>
  <c r="A25" i="1"/>
  <c r="I25" i="1"/>
  <c r="J25" i="1"/>
  <c r="K25" i="1"/>
  <c r="A26" i="1"/>
  <c r="I26" i="1"/>
  <c r="J26" i="1"/>
  <c r="K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11" i="1"/>
  <c r="A8" i="1"/>
  <c r="A6" i="1"/>
  <c r="A7" i="1"/>
  <c r="A10" i="1"/>
  <c r="A9" i="1"/>
  <c r="L18" i="1" l="1"/>
  <c r="M18" i="1" s="1"/>
  <c r="L25" i="1"/>
  <c r="M25" i="1" s="1"/>
  <c r="L26" i="1"/>
  <c r="M26" i="1" s="1"/>
  <c r="L20" i="1"/>
  <c r="M20" i="1" s="1"/>
  <c r="K27" i="1"/>
  <c r="K28" i="1" s="1"/>
  <c r="J27" i="1"/>
  <c r="J28" i="1" s="1"/>
  <c r="L22" i="1"/>
  <c r="M22" i="1" s="1"/>
  <c r="L24" i="1"/>
  <c r="M24" i="1" s="1"/>
  <c r="L21" i="1"/>
  <c r="M21" i="1" s="1"/>
  <c r="L23" i="1"/>
  <c r="M23" i="1" s="1"/>
  <c r="L19" i="1"/>
  <c r="M19" i="1" s="1"/>
  <c r="L27" i="1" l="1"/>
  <c r="M27" i="1" s="1"/>
  <c r="L28" i="1" l="1"/>
  <c r="M28" i="1" s="1"/>
</calcChain>
</file>

<file path=xl/sharedStrings.xml><?xml version="1.0" encoding="utf-8"?>
<sst xmlns="http://schemas.openxmlformats.org/spreadsheetml/2006/main" count="139" uniqueCount="66">
  <si>
    <t>　　居住外国人国籍別人口</t>
    <rPh sb="2" eb="3">
      <t>キョ</t>
    </rPh>
    <rPh sb="3" eb="4">
      <t>ジュウ</t>
    </rPh>
    <rPh sb="4" eb="6">
      <t>ガイコク</t>
    </rPh>
    <rPh sb="6" eb="7">
      <t>ジン</t>
    </rPh>
    <rPh sb="7" eb="8">
      <t>コク</t>
    </rPh>
    <rPh sb="8" eb="9">
      <t>セキ</t>
    </rPh>
    <rPh sb="9" eb="10">
      <t>ベツ</t>
    </rPh>
    <rPh sb="10" eb="11">
      <t>ジン</t>
    </rPh>
    <rPh sb="11" eb="12">
      <t>クチ</t>
    </rPh>
    <phoneticPr fontId="19"/>
  </si>
  <si>
    <t>内　　　　訳</t>
    <rPh sb="0" eb="1">
      <t>ウチ</t>
    </rPh>
    <rPh sb="5" eb="6">
      <t>ヤク</t>
    </rPh>
    <phoneticPr fontId="19"/>
  </si>
  <si>
    <t>国籍別</t>
    <rPh sb="0" eb="2">
      <t>コクセキ</t>
    </rPh>
    <rPh sb="2" eb="3">
      <t>ベツ</t>
    </rPh>
    <phoneticPr fontId="19"/>
  </si>
  <si>
    <t>男</t>
    <rPh sb="0" eb="1">
      <t>オトコ</t>
    </rPh>
    <phoneticPr fontId="19"/>
  </si>
  <si>
    <t>女</t>
    <rPh sb="0" eb="1">
      <t>オンナ</t>
    </rPh>
    <phoneticPr fontId="19"/>
  </si>
  <si>
    <t>計</t>
    <rPh sb="0" eb="1">
      <t>ケイ</t>
    </rPh>
    <phoneticPr fontId="19"/>
  </si>
  <si>
    <t>％</t>
    <phoneticPr fontId="19"/>
  </si>
  <si>
    <t>外　国　人　人　口</t>
    <rPh sb="0" eb="1">
      <t>ソト</t>
    </rPh>
    <rPh sb="2" eb="3">
      <t>コク</t>
    </rPh>
    <rPh sb="4" eb="5">
      <t>ジン</t>
    </rPh>
    <rPh sb="6" eb="7">
      <t>ジン</t>
    </rPh>
    <rPh sb="8" eb="9">
      <t>クチ</t>
    </rPh>
    <phoneticPr fontId="19"/>
  </si>
  <si>
    <t>※各国籍の全体に占める割合は小数点第二位を</t>
    <rPh sb="1" eb="4">
      <t>カクコクセキ</t>
    </rPh>
    <rPh sb="5" eb="7">
      <t>ゼンタイ</t>
    </rPh>
    <rPh sb="8" eb="9">
      <t>シ</t>
    </rPh>
    <rPh sb="11" eb="13">
      <t>ワリアイ</t>
    </rPh>
    <rPh sb="14" eb="17">
      <t>ショウスウテン</t>
    </rPh>
    <rPh sb="17" eb="20">
      <t>ダイニイ</t>
    </rPh>
    <phoneticPr fontId="19"/>
  </si>
  <si>
    <t>　　100.0ではない。</t>
    <phoneticPr fontId="19"/>
  </si>
  <si>
    <t>　　端数処理（四捨五入）しているため、必ずしも</t>
    <rPh sb="2" eb="4">
      <t>ハスウ</t>
    </rPh>
    <rPh sb="4" eb="6">
      <t>ショリ</t>
    </rPh>
    <phoneticPr fontId="19"/>
  </si>
  <si>
    <t>RANK</t>
    <phoneticPr fontId="19"/>
  </si>
  <si>
    <r>
      <t>N</t>
    </r>
    <r>
      <rPr>
        <sz val="11"/>
        <rFont val="ＭＳ Ｐゴシック"/>
        <family val="3"/>
        <charset val="128"/>
      </rPr>
      <t>o</t>
    </r>
    <phoneticPr fontId="19"/>
  </si>
  <si>
    <t>その他</t>
    <rPh sb="2" eb="3">
      <t>タ</t>
    </rPh>
    <phoneticPr fontId="21"/>
  </si>
  <si>
    <t>総計</t>
  </si>
  <si>
    <t>ミャンマー</t>
  </si>
  <si>
    <t>ベトナム</t>
  </si>
  <si>
    <t>フィリピン</t>
  </si>
  <si>
    <t>インドネシア</t>
  </si>
  <si>
    <t>韓国</t>
  </si>
  <si>
    <t>中国</t>
  </si>
  <si>
    <t>ネパール</t>
  </si>
  <si>
    <t>アフガニスタン</t>
  </si>
  <si>
    <t>朝鮮</t>
  </si>
  <si>
    <t>カンボジア</t>
  </si>
  <si>
    <t>インド</t>
  </si>
  <si>
    <t>タイ</t>
  </si>
  <si>
    <t>米国</t>
  </si>
  <si>
    <t>台湾</t>
  </si>
  <si>
    <t>カナダ</t>
  </si>
  <si>
    <t>タンザニア</t>
  </si>
  <si>
    <t>マレーシア</t>
  </si>
  <si>
    <t>セネガル</t>
  </si>
  <si>
    <t>英国</t>
  </si>
  <si>
    <t>ブラジル</t>
  </si>
  <si>
    <t>スリランカ</t>
  </si>
  <si>
    <t>ナイジェリア</t>
  </si>
  <si>
    <t>トリニダード・トバゴ</t>
  </si>
  <si>
    <t>ロシア</t>
  </si>
  <si>
    <t>シリア</t>
  </si>
  <si>
    <t>トルコ</t>
  </si>
  <si>
    <t>ブルンジ</t>
  </si>
  <si>
    <t>ニュージーランド</t>
  </si>
  <si>
    <t>ペルー</t>
  </si>
  <si>
    <t>ノルウェー</t>
  </si>
  <si>
    <t>モンゴル</t>
  </si>
  <si>
    <t>パラグアイ</t>
  </si>
  <si>
    <t>ドイツ</t>
  </si>
  <si>
    <t>バングラデシュ</t>
  </si>
  <si>
    <t>ジャマイカ</t>
  </si>
  <si>
    <t>オーストラリア</t>
  </si>
  <si>
    <t>ウガンダ</t>
  </si>
  <si>
    <t>ギニア</t>
  </si>
  <si>
    <t>パキスタン</t>
  </si>
  <si>
    <t>コロンビア</t>
  </si>
  <si>
    <t>イタリア</t>
  </si>
  <si>
    <t>スーダン</t>
  </si>
  <si>
    <t>カメルーン</t>
  </si>
  <si>
    <t>コンゴ民主共和国</t>
  </si>
  <si>
    <t>リベリア</t>
  </si>
  <si>
    <t>ケニア</t>
  </si>
  <si>
    <t>ブルキナファソ</t>
  </si>
  <si>
    <t>国籍不明</t>
  </si>
  <si>
    <t>ラオス</t>
  </si>
  <si>
    <t>（令和7年3月31日現在）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</si>
  <si>
    <t>（令和7年4月30日現在）</t>
    <rPh sb="1" eb="3">
      <t>レイワ</t>
    </rPh>
    <rPh sb="4" eb="5">
      <t>ネン</t>
    </rPh>
    <rPh sb="6" eb="7">
      <t>ガツ</t>
    </rPh>
    <rPh sb="9" eb="12">
      <t>ニチゲンザイ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</si>
</sst>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Arial Narrow"/>
      <family val="2"/>
    </font>
    <font>
      <sz val="11"/>
      <name val="ＭＳ ゴシック"/>
      <family val="3"/>
      <charset val="128"/>
    </font>
    <font>
      <sz val="12"/>
      <name val="Arial Narrow"/>
      <family val="2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Arial Narrow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Border="1" applyAlignment="1">
      <alignment vertical="center"/>
    </xf>
    <xf numFmtId="0" fontId="0" fillId="0" borderId="0" xfId="0" applyFill="1" applyAlignment="1">
      <alignment horizontal="right" vertical="center" shrinkToFit="1"/>
    </xf>
    <xf numFmtId="0" fontId="22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23" fillId="0" borderId="0" xfId="0" applyFont="1" applyBorder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distributed" vertical="center"/>
    </xf>
    <xf numFmtId="9" fontId="24" fillId="0" borderId="0" xfId="28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center" vertical="center"/>
    </xf>
    <xf numFmtId="0" fontId="24" fillId="24" borderId="10" xfId="0" applyFont="1" applyFill="1" applyBorder="1" applyAlignment="1">
      <alignment horizontal="distributed" vertical="center"/>
    </xf>
    <xf numFmtId="9" fontId="24" fillId="24" borderId="10" xfId="28" applyFont="1" applyFill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shrinkToFit="1"/>
    </xf>
    <xf numFmtId="0" fontId="27" fillId="0" borderId="0" xfId="0" applyFont="1" applyFill="1" applyBorder="1" applyAlignment="1">
      <alignment horizontal="right" vertical="center"/>
    </xf>
    <xf numFmtId="176" fontId="27" fillId="0" borderId="0" xfId="34" applyNumberFormat="1" applyFont="1" applyFill="1" applyBorder="1" applyAlignment="1">
      <alignment horizontal="right" vertical="center"/>
    </xf>
    <xf numFmtId="0" fontId="26" fillId="0" borderId="11" xfId="0" applyFont="1" applyFill="1" applyBorder="1" applyAlignment="1">
      <alignment horizontal="left" vertical="center" shrinkToFit="1"/>
    </xf>
    <xf numFmtId="0" fontId="27" fillId="0" borderId="12" xfId="0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0" fontId="26" fillId="0" borderId="0" xfId="0" applyFont="1" applyFill="1" applyBorder="1" applyAlignment="1">
      <alignment vertical="center" shrinkToFit="1"/>
    </xf>
    <xf numFmtId="0" fontId="27" fillId="0" borderId="0" xfId="0" applyFont="1" applyFill="1" applyBorder="1">
      <alignment vertical="center"/>
    </xf>
    <xf numFmtId="9" fontId="6" fillId="0" borderId="0" xfId="28" applyFont="1">
      <alignment vertical="center"/>
    </xf>
    <xf numFmtId="0" fontId="0" fillId="0" borderId="0" xfId="0" applyFill="1" applyBorder="1">
      <alignment vertical="center"/>
    </xf>
    <xf numFmtId="176" fontId="27" fillId="0" borderId="0" xfId="0" applyNumberFormat="1" applyFont="1" applyFill="1" applyBorder="1">
      <alignment vertical="center"/>
    </xf>
    <xf numFmtId="0" fontId="27" fillId="0" borderId="0" xfId="0" applyFont="1">
      <alignment vertical="center"/>
    </xf>
    <xf numFmtId="176" fontId="27" fillId="0" borderId="0" xfId="0" applyNumberFormat="1" applyFont="1">
      <alignment vertical="center"/>
    </xf>
    <xf numFmtId="0" fontId="28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28" fillId="0" borderId="0" xfId="0" applyFont="1" applyAlignment="1">
      <alignment vertical="center"/>
    </xf>
    <xf numFmtId="0" fontId="27" fillId="0" borderId="0" xfId="0" applyFont="1" applyBorder="1">
      <alignment vertical="center"/>
    </xf>
    <xf numFmtId="176" fontId="27" fillId="0" borderId="0" xfId="34" applyNumberFormat="1" applyFont="1" applyBorder="1" applyAlignment="1">
      <alignment horizontal="right" vertical="center"/>
    </xf>
    <xf numFmtId="0" fontId="26" fillId="0" borderId="0" xfId="0" applyFont="1" applyBorder="1" applyAlignment="1">
      <alignment vertical="center" shrinkToFit="1"/>
    </xf>
    <xf numFmtId="176" fontId="27" fillId="0" borderId="0" xfId="34" applyNumberFormat="1" applyFont="1" applyBorder="1">
      <alignment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vertical="center" wrapText="1"/>
    </xf>
    <xf numFmtId="0" fontId="29" fillId="0" borderId="0" xfId="0" applyFont="1" applyAlignment="1">
      <alignment vertical="center" wrapText="1"/>
    </xf>
    <xf numFmtId="0" fontId="27" fillId="0" borderId="13" xfId="0" applyFont="1" applyFill="1" applyBorder="1" applyAlignment="1">
      <alignment horizontal="right" vertical="center"/>
    </xf>
    <xf numFmtId="0" fontId="26" fillId="0" borderId="13" xfId="0" applyFont="1" applyBorder="1" applyAlignment="1">
      <alignment vertical="center" shrinkToFit="1"/>
    </xf>
    <xf numFmtId="0" fontId="27" fillId="0" borderId="13" xfId="0" applyFont="1" applyBorder="1">
      <alignment vertical="center"/>
    </xf>
    <xf numFmtId="0" fontId="24" fillId="25" borderId="14" xfId="0" applyFont="1" applyFill="1" applyBorder="1" applyAlignment="1">
      <alignment horizontal="center" vertical="center"/>
    </xf>
    <xf numFmtId="0" fontId="24" fillId="25" borderId="14" xfId="0" applyFont="1" applyFill="1" applyBorder="1" applyAlignment="1">
      <alignment horizontal="distributed" vertical="center"/>
    </xf>
    <xf numFmtId="9" fontId="24" fillId="25" borderId="14" xfId="28" applyFont="1" applyFill="1" applyBorder="1" applyAlignment="1">
      <alignment horizontal="center" vertical="center"/>
    </xf>
    <xf numFmtId="176" fontId="27" fillId="0" borderId="14" xfId="34" applyNumberFormat="1" applyFont="1" applyBorder="1" applyAlignment="1">
      <alignment horizontal="right" vertical="center"/>
    </xf>
    <xf numFmtId="0" fontId="0" fillId="0" borderId="0" xfId="0" applyFill="1" applyBorder="1" applyAlignment="1">
      <alignment horizontal="right" vertical="center" shrinkToFit="1"/>
    </xf>
    <xf numFmtId="0" fontId="24" fillId="24" borderId="0" xfId="0" applyFont="1" applyFill="1" applyBorder="1" applyAlignment="1">
      <alignment horizontal="center" vertical="center"/>
    </xf>
    <xf numFmtId="9" fontId="24" fillId="25" borderId="0" xfId="28" applyFont="1" applyFill="1" applyBorder="1" applyAlignment="1">
      <alignment horizontal="center" vertical="center"/>
    </xf>
    <xf numFmtId="0" fontId="30" fillId="0" borderId="0" xfId="0" applyFont="1" applyBorder="1">
      <alignment vertical="center"/>
    </xf>
    <xf numFmtId="0" fontId="6" fillId="0" borderId="0" xfId="28" applyNumberFormat="1" applyFont="1">
      <alignment vertical="center"/>
    </xf>
    <xf numFmtId="38" fontId="27" fillId="0" borderId="0" xfId="34" applyNumberFormat="1" applyFont="1" applyBorder="1" applyAlignment="1">
      <alignment horizontal="right" vertical="center"/>
    </xf>
    <xf numFmtId="9" fontId="0" fillId="0" borderId="14" xfId="28" applyFont="1" applyBorder="1">
      <alignment vertical="center"/>
    </xf>
    <xf numFmtId="0" fontId="6" fillId="0" borderId="14" xfId="28" applyNumberFormat="1" applyFont="1" applyBorder="1">
      <alignment vertical="center"/>
    </xf>
    <xf numFmtId="0" fontId="6" fillId="0" borderId="0" xfId="28" applyNumberFormat="1" applyFont="1" applyBorder="1">
      <alignment vertical="center"/>
    </xf>
    <xf numFmtId="176" fontId="27" fillId="0" borderId="15" xfId="34" applyNumberFormat="1" applyFont="1" applyBorder="1" applyAlignment="1">
      <alignment horizontal="right" vertical="center"/>
    </xf>
    <xf numFmtId="0" fontId="27" fillId="0" borderId="16" xfId="0" applyFont="1" applyBorder="1">
      <alignment vertical="center"/>
    </xf>
    <xf numFmtId="176" fontId="27" fillId="0" borderId="16" xfId="34" applyNumberFormat="1" applyFont="1" applyBorder="1" applyAlignment="1">
      <alignment horizontal="right" vertical="center"/>
    </xf>
    <xf numFmtId="0" fontId="0" fillId="0" borderId="20" xfId="0" applyBorder="1" applyAlignment="1"/>
    <xf numFmtId="0" fontId="0" fillId="0" borderId="0" xfId="0" applyNumberFormat="1" applyAlignment="1"/>
    <xf numFmtId="0" fontId="0" fillId="0" borderId="20" xfId="0" applyNumberFormat="1" applyBorder="1" applyAlignment="1"/>
    <xf numFmtId="0" fontId="0" fillId="0" borderId="21" xfId="0" applyNumberFormat="1" applyBorder="1" applyAlignment="1"/>
    <xf numFmtId="0" fontId="0" fillId="0" borderId="0" xfId="0" applyNumberFormat="1" applyBorder="1" applyAlignment="1"/>
    <xf numFmtId="0" fontId="0" fillId="0" borderId="0" xfId="0" applyFill="1" applyAlignment="1">
      <alignment horizontal="right" vertical="center" shrinkToFit="1"/>
    </xf>
    <xf numFmtId="0" fontId="0" fillId="0" borderId="0" xfId="0" applyFill="1" applyAlignment="1">
      <alignment horizontal="right" vertical="center" shrinkToFit="1"/>
    </xf>
    <xf numFmtId="0" fontId="24" fillId="24" borderId="17" xfId="0" applyFont="1" applyFill="1" applyBorder="1" applyAlignment="1">
      <alignment horizontal="center" vertical="center"/>
    </xf>
    <xf numFmtId="0" fontId="24" fillId="24" borderId="18" xfId="0" applyFont="1" applyFill="1" applyBorder="1" applyAlignment="1">
      <alignment horizontal="center" vertical="center"/>
    </xf>
    <xf numFmtId="0" fontId="24" fillId="24" borderId="19" xfId="0" applyFont="1" applyFill="1" applyBorder="1" applyAlignment="1">
      <alignment horizontal="center"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1" fillId="0" borderId="17" xfId="0" applyFont="1" applyFill="1" applyBorder="1" applyAlignment="1">
      <alignment horizontal="left" vertical="center"/>
    </xf>
    <xf numFmtId="0" fontId="21" fillId="0" borderId="18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right" vertical="center" shrinkToFit="1"/>
    </xf>
    <xf numFmtId="0" fontId="0" fillId="0" borderId="19" xfId="0" applyFill="1" applyBorder="1" applyAlignment="1">
      <alignment horizontal="right" vertical="center" shrinkToFit="1"/>
    </xf>
    <xf numFmtId="0" fontId="0" fillId="0" borderId="14" xfId="0" applyBorder="1" applyAlignment="1"/>
    <xf numFmtId="0" fontId="0" fillId="0" borderId="14" xfId="0" applyNumberFormat="1" applyBorder="1" applyAlignme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0-8DA7-4835-BDA5-59AB13B38F40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8DA7-4835-BDA5-59AB13B38F40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2-8DA7-4835-BDA5-59AB13B38F40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8DA7-4835-BDA5-59AB13B38F40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4-8DA7-4835-BDA5-59AB13B38F40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8DA7-4835-BDA5-59AB13B38F40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6-8DA7-4835-BDA5-59AB13B38F40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8DA7-4835-BDA5-59AB13B38F40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8-8DA7-4835-BDA5-59AB13B38F40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8DA7-4835-BDA5-59AB13B38F40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A7-4835-BDA5-59AB13B38F40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A7-4835-BDA5-59AB13B38F40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A7-4835-BDA5-59AB13B38F40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A7-4835-BDA5-59AB13B38F40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A7-4835-BDA5-59AB13B38F40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A7-4835-BDA5-59AB13B38F40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DA7-4835-BDA5-59AB13B38F40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7-8DA7-4835-BDA5-59AB13B38F40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DA7-4835-BDA5-59AB13B38F40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DA7-4835-BDA5-59AB13B38F40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DA7-4835-BDA5-59AB13B38F40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DA7-4835-BDA5-59AB13B38F40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'4月'!$I$18:$I$27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'4月'!$M$18:$M$27</c:f>
              <c:numCache>
                <c:formatCode>#,##0.0;[Red]\-#,##0.0</c:formatCode>
                <c:ptCount val="10"/>
                <c:pt idx="0">
                  <c:v>35.6</c:v>
                </c:pt>
                <c:pt idx="1">
                  <c:v>20</c:v>
                </c:pt>
                <c:pt idx="2">
                  <c:v>19</c:v>
                </c:pt>
                <c:pt idx="3">
                  <c:v>6.3</c:v>
                </c:pt>
                <c:pt idx="4">
                  <c:v>5.8999999999999995</c:v>
                </c:pt>
                <c:pt idx="5">
                  <c:v>2.9000000000000004</c:v>
                </c:pt>
                <c:pt idx="6">
                  <c:v>1.9</c:v>
                </c:pt>
                <c:pt idx="7">
                  <c:v>1</c:v>
                </c:pt>
                <c:pt idx="8">
                  <c:v>0.70000000000000007</c:v>
                </c:pt>
                <c:pt idx="9">
                  <c:v>6.6000000000000005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DA7-4835-BDA5-59AB13B38F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/>
              <a:t>国籍別人口割合</a:t>
            </a:r>
          </a:p>
        </c:rich>
      </c:tx>
      <c:layout>
        <c:manualLayout>
          <c:xMode val="edge"/>
          <c:yMode val="edge"/>
          <c:x val="0.32111479486116867"/>
          <c:y val="2.7438091977633229E-2"/>
        </c:manualLayout>
      </c:layout>
      <c:overlay val="0"/>
      <c:spPr>
        <a:ln>
          <a:solidFill>
            <a:srgbClr val="000000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15177083062636973"/>
          <c:y val="0.21768650676590501"/>
          <c:w val="0.75171851043372051"/>
          <c:h val="0.65639973677641883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</c:spPr>
          <c:dPt>
            <c:idx val="0"/>
            <c:bubble3D val="0"/>
            <c:spPr>
              <a:gradFill rotWithShape="0">
                <a:gsLst>
                  <a:gs pos="0">
                    <a:srgbClr val="9999FF"/>
                  </a:gs>
                  <a:gs pos="100000">
                    <a:srgbClr val="9999FF">
                      <a:gamma/>
                      <a:tint val="18039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1-B53E-4981-8C77-74F7BD06C1AE}"/>
              </c:ext>
            </c:extLst>
          </c:dPt>
          <c:dPt>
            <c:idx val="1"/>
            <c:bubble3D val="0"/>
            <c:spPr>
              <a:gradFill rotWithShape="0">
                <a:gsLst>
                  <a:gs pos="0">
                    <a:srgbClr val="00FF00"/>
                  </a:gs>
                  <a:gs pos="100000">
                    <a:srgbClr val="00FF00">
                      <a:gamma/>
                      <a:tint val="24314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3-B53E-4981-8C77-74F7BD06C1AE}"/>
              </c:ext>
            </c:extLst>
          </c:dPt>
          <c:dPt>
            <c:idx val="2"/>
            <c:bubble3D val="0"/>
            <c:spPr>
              <a:gradFill rotWithShape="0">
                <a:gsLst>
                  <a:gs pos="0">
                    <a:srgbClr val="FFCC99"/>
                  </a:gs>
                  <a:gs pos="100000">
                    <a:srgbClr val="FFCC99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5-B53E-4981-8C77-74F7BD06C1AE}"/>
              </c:ext>
            </c:extLst>
          </c:dPt>
          <c:dPt>
            <c:idx val="3"/>
            <c:bubble3D val="0"/>
            <c:spPr>
              <a:gradFill rotWithShape="0">
                <a:gsLst>
                  <a:gs pos="0">
                    <a:srgbClr val="FFFF00"/>
                  </a:gs>
                  <a:gs pos="100000">
                    <a:srgbClr val="FFFF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7-B53E-4981-8C77-74F7BD06C1AE}"/>
              </c:ext>
            </c:extLst>
          </c:dPt>
          <c:dPt>
            <c:idx val="4"/>
            <c:bubble3D val="0"/>
            <c:spPr>
              <a:gradFill rotWithShape="0">
                <a:gsLst>
                  <a:gs pos="0">
                    <a:srgbClr val="FFCC00"/>
                  </a:gs>
                  <a:gs pos="100000">
                    <a:srgbClr val="FFCC00">
                      <a:gamma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9-B53E-4981-8C77-74F7BD06C1AE}"/>
              </c:ext>
            </c:extLst>
          </c:dPt>
          <c:dPt>
            <c:idx val="5"/>
            <c:bubble3D val="0"/>
            <c:spPr>
              <a:gradFill rotWithShape="0">
                <a:gsLst>
                  <a:gs pos="0">
                    <a:srgbClr val="FF8080"/>
                  </a:gs>
                  <a:gs pos="100000">
                    <a:srgbClr val="FF8080">
                      <a:gamma/>
                      <a:shade val="90980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B-B53E-4981-8C77-74F7BD06C1AE}"/>
              </c:ext>
            </c:extLst>
          </c:dPt>
          <c:dPt>
            <c:idx val="6"/>
            <c:bubble3D val="0"/>
            <c:spPr>
              <a:gradFill rotWithShape="0">
                <a:gsLst>
                  <a:gs pos="0">
                    <a:srgbClr val="99CC00"/>
                  </a:gs>
                  <a:gs pos="100000">
                    <a:srgbClr val="99CC00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D-B53E-4981-8C77-74F7BD06C1AE}"/>
              </c:ext>
            </c:extLst>
          </c:dPt>
          <c:dPt>
            <c:idx val="7"/>
            <c:bubble3D val="0"/>
            <c:spPr>
              <a:gradFill rotWithShape="0">
                <a:gsLst>
                  <a:gs pos="0">
                    <a:srgbClr val="CCCCFF"/>
                  </a:gs>
                  <a:gs pos="100000">
                    <a:srgbClr val="CCCCFF">
                      <a:gamma/>
                      <a:shade val="81961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0F-B53E-4981-8C77-74F7BD06C1AE}"/>
              </c:ext>
            </c:extLst>
          </c:dPt>
          <c:dPt>
            <c:idx val="8"/>
            <c:bubble3D val="0"/>
            <c:spPr>
              <a:gradFill rotWithShape="0">
                <a:gsLst>
                  <a:gs pos="0">
                    <a:srgbClr val="00FFFF"/>
                  </a:gs>
                  <a:gs pos="100000">
                    <a:srgbClr val="00FFFF">
                      <a:gamma/>
                      <a:shade val="87843"/>
                      <a:invGamma/>
                    </a:srgbClr>
                  </a:gs>
                </a:gsLst>
                <a:lin ang="5400000" scaled="1"/>
              </a:gradFill>
            </c:spPr>
            <c:extLst>
              <c:ext xmlns:c16="http://schemas.microsoft.com/office/drawing/2014/chart" uri="{C3380CC4-5D6E-409C-BE32-E72D297353CC}">
                <c16:uniqueId val="{00000011-B53E-4981-8C77-74F7BD06C1AE}"/>
              </c:ext>
            </c:extLst>
          </c:dPt>
          <c:dPt>
            <c:idx val="9"/>
            <c:bubble3D val="0"/>
            <c:explosion val="2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B53E-4981-8C77-74F7BD06C1AE}"/>
              </c:ext>
            </c:extLst>
          </c:dPt>
          <c:dLbls>
            <c:dLbl>
              <c:idx val="0"/>
              <c:layout>
                <c:manualLayout>
                  <c:x val="-0.21883388338833884"/>
                  <c:y val="0.107846331888629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53E-4981-8C77-74F7BD06C1AE}"/>
                </c:ext>
              </c:extLst>
            </c:dLbl>
            <c:dLbl>
              <c:idx val="1"/>
              <c:layout>
                <c:manualLayout>
                  <c:x val="-0.17369229836369462"/>
                  <c:y val="-0.1865017737336147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53E-4981-8C77-74F7BD06C1AE}"/>
                </c:ext>
              </c:extLst>
            </c:dLbl>
            <c:dLbl>
              <c:idx val="2"/>
              <c:layout>
                <c:manualLayout>
                  <c:x val="0.23319664249889552"/>
                  <c:y val="-0.17311458546067909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53E-4981-8C77-74F7BD06C1AE}"/>
                </c:ext>
              </c:extLst>
            </c:dLbl>
            <c:dLbl>
              <c:idx val="3"/>
              <c:layout>
                <c:manualLayout>
                  <c:x val="0.15776166593037255"/>
                  <c:y val="-2.6520229639882983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53E-4981-8C77-74F7BD06C1AE}"/>
                </c:ext>
              </c:extLst>
            </c:dLbl>
            <c:dLbl>
              <c:idx val="4"/>
              <c:layout>
                <c:manualLayout>
                  <c:x val="0.14038928302279047"/>
                  <c:y val="3.1521175126884356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53E-4981-8C77-74F7BD06C1AE}"/>
                </c:ext>
              </c:extLst>
            </c:dLbl>
            <c:dLbl>
              <c:idx val="5"/>
              <c:layout>
                <c:manualLayout>
                  <c:x val="-0.27483941326623174"/>
                  <c:y val="9.328561202576950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53E-4981-8C77-74F7BD06C1AE}"/>
                </c:ext>
              </c:extLst>
            </c:dLbl>
            <c:dLbl>
              <c:idx val="6"/>
              <c:layout>
                <c:manualLayout>
                  <c:x val="-0.1981900668263348"/>
                  <c:y val="-4.895547931116761E-3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3E-4981-8C77-74F7BD06C1AE}"/>
                </c:ext>
              </c:extLst>
            </c:dLbl>
            <c:dLbl>
              <c:idx val="7"/>
              <c:layout>
                <c:manualLayout>
                  <c:x val="-0.14461387871070572"/>
                  <c:y val="-0.11756436987432646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F-B53E-4981-8C77-74F7BD06C1AE}"/>
                </c:ext>
              </c:extLst>
            </c:dLbl>
            <c:dLbl>
              <c:idx val="8"/>
              <c:layout>
                <c:manualLayout>
                  <c:x val="9.8421722952443585E-2"/>
                  <c:y val="-4.4806834675751507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3E-4981-8C77-74F7BD06C1AE}"/>
                </c:ext>
              </c:extLst>
            </c:dLbl>
            <c:dLbl>
              <c:idx val="9"/>
              <c:layout>
                <c:manualLayout>
                  <c:x val="9.8188543263775199E-2"/>
                  <c:y val="0.1231977126778461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3E-4981-8C77-74F7BD06C1AE}"/>
                </c:ext>
              </c:extLst>
            </c:dLbl>
            <c:dLbl>
              <c:idx val="10"/>
              <c:layout>
                <c:manualLayout>
                  <c:x val="0.2537729977929582"/>
                  <c:y val="-1.7590073968026722E-2"/>
                </c:manualLayout>
              </c:layout>
              <c:numFmt formatCode="#,##0.0_)&quot;%&quot;;[Red]\(#,##0.0\)&quot;%&quot;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B53E-4981-8C77-74F7BD06C1AE}"/>
                </c:ext>
              </c:extLst>
            </c:dLbl>
            <c:dLbl>
              <c:idx val="11"/>
              <c:layout>
                <c:manualLayout>
                  <c:x val="0.22192362674974661"/>
                  <c:y val="-1.0977546302010054E-2"/>
                </c:manualLayout>
              </c:layout>
              <c:numFmt formatCode="#,##0.0_)&quot;%&quot;;[Red]\(#,##0.0\)&quot;%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B53E-4981-8C77-74F7BD06C1AE}"/>
                </c:ext>
              </c:extLst>
            </c:dLbl>
            <c:numFmt formatCode="#,##0.0_)&quot;%&quot;;[Red]\(#,##0.0\)&quot;%&quot;" sourceLinked="0"/>
            <c:spPr>
              <a:noFill/>
              <a:ln w="25400">
                <a:noFill/>
              </a:ln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'5月'!$I$18:$I$27</c:f>
              <c:strCache>
                <c:ptCount val="10"/>
                <c:pt idx="0">
                  <c:v>ミャンマー</c:v>
                </c:pt>
                <c:pt idx="1">
                  <c:v>ベトナム</c:v>
                </c:pt>
                <c:pt idx="2">
                  <c:v>インドネシア</c:v>
                </c:pt>
                <c:pt idx="3">
                  <c:v>フィリピン</c:v>
                </c:pt>
                <c:pt idx="4">
                  <c:v>韓国</c:v>
                </c:pt>
                <c:pt idx="5">
                  <c:v>中国</c:v>
                </c:pt>
                <c:pt idx="6">
                  <c:v>ネパール</c:v>
                </c:pt>
                <c:pt idx="7">
                  <c:v>アフガニスタン</c:v>
                </c:pt>
                <c:pt idx="8">
                  <c:v>朝鮮</c:v>
                </c:pt>
                <c:pt idx="9">
                  <c:v>その他</c:v>
                </c:pt>
              </c:strCache>
            </c:strRef>
          </c:cat>
          <c:val>
            <c:numRef>
              <c:f>'5月'!$M$18:$M$27</c:f>
              <c:numCache>
                <c:formatCode>#,##0.0;[Red]\-#,##0.0</c:formatCode>
                <c:ptCount val="10"/>
                <c:pt idx="0">
                  <c:v>36</c:v>
                </c:pt>
                <c:pt idx="1">
                  <c:v>19.2</c:v>
                </c:pt>
                <c:pt idx="2">
                  <c:v>19.100000000000001</c:v>
                </c:pt>
                <c:pt idx="3">
                  <c:v>6.2</c:v>
                </c:pt>
                <c:pt idx="4">
                  <c:v>5.8000000000000007</c:v>
                </c:pt>
                <c:pt idx="5">
                  <c:v>2.9000000000000004</c:v>
                </c:pt>
                <c:pt idx="6">
                  <c:v>2</c:v>
                </c:pt>
                <c:pt idx="7">
                  <c:v>1</c:v>
                </c:pt>
                <c:pt idx="8">
                  <c:v>0.70000000000000007</c:v>
                </c:pt>
                <c:pt idx="9">
                  <c:v>7.0000000000000009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B53E-4981-8C77-74F7BD06C1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162505" name="Chart 1">
          <a:extLst>
            <a:ext uri="{FF2B5EF4-FFF2-40B4-BE49-F238E27FC236}">
              <a16:creationId xmlns:a16="http://schemas.microsoft.com/office/drawing/2014/main" id="{62CAD5D6-D4F7-4689-A883-EAA8AED9E8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219075</xdr:rowOff>
    </xdr:from>
    <xdr:to>
      <xdr:col>12</xdr:col>
      <xdr:colOff>447675</xdr:colOff>
      <xdr:row>15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39AFB5-5622-454A-A54C-F34D749AB6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0.16727</cdr:x>
      <cdr:y>0.4847</cdr:y>
    </cdr:from>
    <cdr:to>
      <cdr:x>0.29413</cdr:x>
      <cdr:y>0.4847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7355" y="1687097"/>
          <a:ext cx="52227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0.16727</cdr:x>
      <cdr:y>0.4847</cdr:y>
    </cdr:from>
    <cdr:to>
      <cdr:x>0.29341</cdr:x>
      <cdr:y>0.4847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6478" y="1687097"/>
          <a:ext cx="52052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0.16653</cdr:x>
      <cdr:y>0.4847</cdr:y>
    </cdr:from>
    <cdr:to>
      <cdr:x>0.29413</cdr:x>
      <cdr:y>0.4847</cdr:y>
    </cdr:to>
    <cdr:sp macro="" textlink="">
      <cdr:nvSpPr>
        <cdr:cNvPr id="205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75602" y="1687097"/>
          <a:ext cx="524027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0.15388</cdr:x>
      <cdr:y>0.4847</cdr:y>
    </cdr:from>
    <cdr:to>
      <cdr:x>0.30288</cdr:x>
      <cdr:y>0.4847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535957" y="1449175"/>
          <a:ext cx="52449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noFill/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0.21883</cdr:x>
      <cdr:y>0.61316</cdr:y>
    </cdr:from>
    <cdr:to>
      <cdr:x>0.21883</cdr:x>
      <cdr:y>0.61315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933450" y="28289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4066;&#27665;&#29872;&#22659;&#37096;&#32207;&#21512;&#25919;&#31574;&#35506;/&#32113;&#35336;&#20418;/&#9734;&#32113;&#35336;&#35519;&#26619;/01_&#32113;&#35336;&#38306;&#20418;/01_&#20154;&#21475;&#12289;&#19990;&#24111;&#25968;&#38306;&#20418;/foreigner&#65288;&#65320;&#65328;.&#12488;&#12524;&#12540;&#65289;/R6/070331foreigne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24066;&#27665;&#29872;&#22659;&#37096;&#32207;&#21512;&#25919;&#31574;&#35506;/&#32113;&#35336;&#20418;/&#9734;&#32113;&#35336;&#35519;&#26619;/01_&#32113;&#35336;&#38306;&#20418;/01_&#20154;&#21475;&#12289;&#19990;&#24111;&#25968;&#38306;&#20418;/foreigner&#65288;&#65320;&#65328;.&#12488;&#12524;&#12540;&#65289;/R7/070430foreign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8">
          <cell r="I18" t="str">
            <v>ミャンマー</v>
          </cell>
          <cell r="M18">
            <v>35.6</v>
          </cell>
        </row>
        <row r="19">
          <cell r="I19" t="str">
            <v>ベトナム</v>
          </cell>
          <cell r="M19">
            <v>20</v>
          </cell>
        </row>
        <row r="20">
          <cell r="I20" t="str">
            <v>インドネシア</v>
          </cell>
          <cell r="M20">
            <v>19</v>
          </cell>
        </row>
        <row r="21">
          <cell r="I21" t="str">
            <v>フィリピン</v>
          </cell>
          <cell r="M21">
            <v>6.3</v>
          </cell>
        </row>
        <row r="22">
          <cell r="I22" t="str">
            <v>韓国</v>
          </cell>
          <cell r="M22">
            <v>5.8999999999999995</v>
          </cell>
        </row>
        <row r="23">
          <cell r="I23" t="str">
            <v>中国</v>
          </cell>
          <cell r="M23">
            <v>2.9000000000000004</v>
          </cell>
        </row>
        <row r="24">
          <cell r="I24" t="str">
            <v>ネパール</v>
          </cell>
          <cell r="M24">
            <v>1.9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朝鮮</v>
          </cell>
          <cell r="M26">
            <v>0.70000000000000007</v>
          </cell>
        </row>
        <row r="27">
          <cell r="I27" t="str">
            <v>その他</v>
          </cell>
          <cell r="M27">
            <v>6.6000000000000005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外国人"/>
    </sheetNames>
    <sheetDataSet>
      <sheetData sheetId="0">
        <row r="18">
          <cell r="I18" t="str">
            <v>ミャンマー</v>
          </cell>
          <cell r="M18">
            <v>36</v>
          </cell>
        </row>
        <row r="19">
          <cell r="I19" t="str">
            <v>ベトナム</v>
          </cell>
          <cell r="M19">
            <v>19.2</v>
          </cell>
        </row>
        <row r="20">
          <cell r="I20" t="str">
            <v>インドネシア</v>
          </cell>
          <cell r="M20">
            <v>19.100000000000001</v>
          </cell>
        </row>
        <row r="21">
          <cell r="I21" t="str">
            <v>フィリピン</v>
          </cell>
          <cell r="M21">
            <v>6.2</v>
          </cell>
        </row>
        <row r="22">
          <cell r="I22" t="str">
            <v>韓国</v>
          </cell>
          <cell r="M22">
            <v>5.8000000000000007</v>
          </cell>
        </row>
        <row r="23">
          <cell r="I23" t="str">
            <v>中国</v>
          </cell>
          <cell r="M23">
            <v>2.9000000000000004</v>
          </cell>
        </row>
        <row r="24">
          <cell r="I24" t="str">
            <v>ネパール</v>
          </cell>
          <cell r="M24">
            <v>2</v>
          </cell>
        </row>
        <row r="25">
          <cell r="I25" t="str">
            <v>アフガニスタン</v>
          </cell>
          <cell r="M25">
            <v>1</v>
          </cell>
        </row>
        <row r="26">
          <cell r="I26" t="str">
            <v>朝鮮</v>
          </cell>
          <cell r="M26">
            <v>0.70000000000000007</v>
          </cell>
        </row>
        <row r="27">
          <cell r="I27" t="str">
            <v>その他</v>
          </cell>
          <cell r="M27">
            <v>7.0000000000000009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I66"/>
  <sheetViews>
    <sheetView view="pageBreakPreview" topLeftCell="B1" zoomScale="85" zoomScaleNormal="85" zoomScaleSheetLayoutView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69" t="s">
        <v>7</v>
      </c>
      <c r="C1" s="70"/>
      <c r="D1" s="70"/>
      <c r="E1" s="71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7"/>
      <c r="B3" s="72" t="s">
        <v>0</v>
      </c>
      <c r="C3" s="73"/>
      <c r="D3" s="73"/>
      <c r="E3" s="74" t="s">
        <v>64</v>
      </c>
      <c r="F3" s="75"/>
      <c r="G3" s="47"/>
      <c r="H3" s="6"/>
      <c r="I3" s="6"/>
      <c r="J3" s="6"/>
      <c r="K3" s="6"/>
      <c r="L3" s="6"/>
      <c r="M3" s="6"/>
      <c r="N3" s="65"/>
      <c r="O3" s="65"/>
      <c r="P3" s="5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48"/>
      <c r="B4" s="66" t="s">
        <v>1</v>
      </c>
      <c r="C4" s="67"/>
      <c r="D4" s="67"/>
      <c r="E4" s="67"/>
      <c r="F4" s="68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49" t="s">
        <v>11</v>
      </c>
      <c r="B5" s="43" t="s">
        <v>2</v>
      </c>
      <c r="C5" s="44" t="s">
        <v>3</v>
      </c>
      <c r="D5" s="44" t="s">
        <v>4</v>
      </c>
      <c r="E5" s="43" t="s">
        <v>5</v>
      </c>
      <c r="F5" s="45" t="s">
        <v>6</v>
      </c>
      <c r="G5" s="11"/>
      <c r="I5" s="16"/>
      <c r="J5" s="17"/>
      <c r="K5" s="17"/>
      <c r="L5" s="17"/>
      <c r="M5" s="18"/>
      <c r="AB5" s="21"/>
      <c r="AC5" s="21"/>
      <c r="AD5" s="21"/>
      <c r="AE5" s="21"/>
      <c r="AF5" s="21"/>
      <c r="AG5" s="21"/>
      <c r="AH5" s="7"/>
      <c r="AI5" s="7"/>
    </row>
    <row r="6" spans="1:35" ht="19.5" customHeight="1" x14ac:dyDescent="0.15">
      <c r="A6" s="52">
        <f t="shared" ref="A6:A14" si="0">RANK(E6,$E$6:$E$40)</f>
        <v>1</v>
      </c>
      <c r="B6" s="76" t="s">
        <v>15</v>
      </c>
      <c r="C6" s="77">
        <v>705</v>
      </c>
      <c r="D6" s="77">
        <v>264</v>
      </c>
      <c r="E6" s="77">
        <v>969</v>
      </c>
      <c r="F6" s="46">
        <f t="shared" ref="F6:F50" si="1">ROUND(E6/$E$55,3)*100</f>
        <v>35.6</v>
      </c>
      <c r="G6" s="18"/>
      <c r="I6" s="22"/>
      <c r="J6" s="23"/>
      <c r="K6" s="23"/>
      <c r="L6" s="17"/>
      <c r="M6" s="18"/>
      <c r="AB6" s="21"/>
      <c r="AC6" s="21"/>
      <c r="AD6" s="21"/>
      <c r="AE6" s="21"/>
      <c r="AF6" s="21"/>
      <c r="AG6" s="21"/>
      <c r="AH6" s="7"/>
      <c r="AI6" s="7"/>
    </row>
    <row r="7" spans="1:35" ht="19.5" customHeight="1" x14ac:dyDescent="0.15">
      <c r="A7" s="52">
        <f t="shared" si="0"/>
        <v>2</v>
      </c>
      <c r="B7" s="76" t="s">
        <v>16</v>
      </c>
      <c r="C7" s="77">
        <v>353</v>
      </c>
      <c r="D7" s="77">
        <v>192</v>
      </c>
      <c r="E7" s="77">
        <v>545</v>
      </c>
      <c r="F7" s="46">
        <f t="shared" si="1"/>
        <v>20</v>
      </c>
      <c r="G7" s="34"/>
      <c r="H7" s="24"/>
      <c r="I7" s="22"/>
      <c r="J7" s="23"/>
      <c r="K7" s="23"/>
      <c r="L7" s="17"/>
      <c r="M7" s="18"/>
      <c r="AB7" s="21"/>
      <c r="AC7" s="21"/>
      <c r="AD7" s="21"/>
      <c r="AE7" s="21"/>
      <c r="AF7" s="21"/>
      <c r="AG7" s="21"/>
      <c r="AH7" s="7"/>
      <c r="AI7" s="7"/>
    </row>
    <row r="8" spans="1:35" ht="19.5" customHeight="1" x14ac:dyDescent="0.15">
      <c r="A8" s="52">
        <f t="shared" si="0"/>
        <v>3</v>
      </c>
      <c r="B8" s="76" t="s">
        <v>18</v>
      </c>
      <c r="C8" s="77">
        <v>404</v>
      </c>
      <c r="D8" s="77">
        <v>112</v>
      </c>
      <c r="E8" s="77">
        <v>516</v>
      </c>
      <c r="F8" s="46">
        <f t="shared" si="1"/>
        <v>19</v>
      </c>
      <c r="G8" s="34"/>
      <c r="H8" s="24"/>
      <c r="I8" s="22"/>
      <c r="J8" s="23"/>
      <c r="K8" s="23"/>
      <c r="L8" s="17"/>
      <c r="M8" s="18"/>
      <c r="P8" s="29"/>
      <c r="Q8" s="29"/>
      <c r="R8" s="29"/>
      <c r="S8" s="29"/>
      <c r="AB8" s="21"/>
      <c r="AC8" s="21"/>
      <c r="AD8" s="21"/>
      <c r="AE8" s="21"/>
      <c r="AF8" s="21"/>
      <c r="AG8" s="21"/>
      <c r="AH8" s="7"/>
      <c r="AI8" s="7"/>
    </row>
    <row r="9" spans="1:35" ht="19.5" customHeight="1" x14ac:dyDescent="0.15">
      <c r="A9" s="52">
        <f t="shared" si="0"/>
        <v>4</v>
      </c>
      <c r="B9" s="76" t="s">
        <v>17</v>
      </c>
      <c r="C9" s="77">
        <v>36</v>
      </c>
      <c r="D9" s="77">
        <v>136</v>
      </c>
      <c r="E9" s="77">
        <v>172</v>
      </c>
      <c r="F9" s="46">
        <f t="shared" si="1"/>
        <v>6.3</v>
      </c>
      <c r="G9" s="34"/>
      <c r="H9" s="24"/>
      <c r="I9" s="22"/>
      <c r="J9" s="23"/>
      <c r="K9" s="23"/>
      <c r="L9" s="17"/>
      <c r="M9" s="18"/>
      <c r="AB9" s="21"/>
      <c r="AC9" s="21"/>
      <c r="AD9" s="21"/>
      <c r="AE9" s="21"/>
      <c r="AF9" s="21"/>
      <c r="AG9" s="21"/>
      <c r="AH9" s="21"/>
      <c r="AI9" s="7"/>
    </row>
    <row r="10" spans="1:35" ht="19.5" customHeight="1" x14ac:dyDescent="0.15">
      <c r="A10" s="52">
        <f t="shared" si="0"/>
        <v>5</v>
      </c>
      <c r="B10" s="76" t="s">
        <v>19</v>
      </c>
      <c r="C10" s="77">
        <v>74</v>
      </c>
      <c r="D10" s="77">
        <v>86</v>
      </c>
      <c r="E10" s="77">
        <v>160</v>
      </c>
      <c r="F10" s="46">
        <f t="shared" si="1"/>
        <v>5.8999999999999995</v>
      </c>
      <c r="G10" s="34"/>
      <c r="H10" s="24"/>
      <c r="I10" s="22"/>
      <c r="J10" s="23"/>
      <c r="K10" s="23"/>
      <c r="L10" s="17"/>
      <c r="M10" s="18"/>
    </row>
    <row r="11" spans="1:35" ht="19.5" customHeight="1" x14ac:dyDescent="0.15">
      <c r="A11" s="52">
        <f t="shared" si="0"/>
        <v>6</v>
      </c>
      <c r="B11" s="76" t="s">
        <v>20</v>
      </c>
      <c r="C11" s="77">
        <v>34</v>
      </c>
      <c r="D11" s="77">
        <v>46</v>
      </c>
      <c r="E11" s="77">
        <v>80</v>
      </c>
      <c r="F11" s="46">
        <f t="shared" si="1"/>
        <v>2.9000000000000004</v>
      </c>
      <c r="G11" s="34"/>
      <c r="H11" s="24"/>
      <c r="I11" s="22"/>
      <c r="J11" s="23"/>
      <c r="K11" s="23"/>
      <c r="L11" s="17"/>
      <c r="M11" s="18"/>
      <c r="N11" s="29"/>
      <c r="O11" s="29"/>
      <c r="P11" s="29"/>
      <c r="Q11" s="29"/>
      <c r="R11" s="29"/>
      <c r="S11" s="29"/>
      <c r="T11" s="29"/>
    </row>
    <row r="12" spans="1:35" ht="19.5" customHeight="1" x14ac:dyDescent="0.15">
      <c r="A12" s="52">
        <f t="shared" si="0"/>
        <v>7</v>
      </c>
      <c r="B12" s="76" t="s">
        <v>21</v>
      </c>
      <c r="C12" s="77">
        <v>34</v>
      </c>
      <c r="D12" s="77">
        <v>19</v>
      </c>
      <c r="E12" s="77">
        <v>53</v>
      </c>
      <c r="F12" s="46">
        <f t="shared" si="1"/>
        <v>1.9</v>
      </c>
      <c r="G12" s="34"/>
      <c r="H12" s="24"/>
      <c r="I12" s="22"/>
      <c r="J12" s="23"/>
      <c r="K12" s="23"/>
      <c r="L12" s="17"/>
      <c r="M12" s="18"/>
      <c r="N12" s="29"/>
      <c r="O12" s="29"/>
      <c r="T12" s="29"/>
    </row>
    <row r="13" spans="1:35" ht="19.5" customHeight="1" x14ac:dyDescent="0.15">
      <c r="A13" s="52">
        <f t="shared" si="0"/>
        <v>8</v>
      </c>
      <c r="B13" s="76" t="s">
        <v>22</v>
      </c>
      <c r="C13" s="77">
        <v>17</v>
      </c>
      <c r="D13" s="77">
        <v>11</v>
      </c>
      <c r="E13" s="77">
        <v>28</v>
      </c>
      <c r="F13" s="46">
        <f t="shared" si="1"/>
        <v>1</v>
      </c>
      <c r="G13" s="34"/>
      <c r="H13" s="24"/>
      <c r="I13" s="22"/>
      <c r="J13" s="23"/>
      <c r="K13" s="23"/>
      <c r="L13" s="17"/>
      <c r="M13" s="18"/>
    </row>
    <row r="14" spans="1:35" ht="19.5" customHeight="1" x14ac:dyDescent="0.15">
      <c r="A14" s="52">
        <f t="shared" si="0"/>
        <v>9</v>
      </c>
      <c r="B14" s="76" t="s">
        <v>23</v>
      </c>
      <c r="C14" s="77">
        <v>12</v>
      </c>
      <c r="D14" s="77">
        <v>6</v>
      </c>
      <c r="E14" s="77">
        <v>18</v>
      </c>
      <c r="F14" s="46">
        <f t="shared" si="1"/>
        <v>0.70000000000000007</v>
      </c>
      <c r="G14" s="34"/>
      <c r="H14" s="24"/>
      <c r="I14" s="25"/>
      <c r="J14" s="23"/>
      <c r="K14" s="23"/>
      <c r="L14" s="23"/>
      <c r="M14" s="26"/>
    </row>
    <row r="15" spans="1:35" ht="19.5" customHeight="1" x14ac:dyDescent="0.15">
      <c r="A15" s="52"/>
      <c r="B15" s="76" t="s">
        <v>35</v>
      </c>
      <c r="C15" s="77">
        <v>16</v>
      </c>
      <c r="D15" s="77">
        <v>2</v>
      </c>
      <c r="E15" s="77">
        <v>18</v>
      </c>
      <c r="F15" s="46">
        <f t="shared" si="1"/>
        <v>0.70000000000000007</v>
      </c>
      <c r="G15" s="34"/>
      <c r="H15" s="24"/>
      <c r="I15" s="25"/>
      <c r="J15" s="23"/>
      <c r="K15" s="23"/>
      <c r="L15" s="23"/>
      <c r="M15" s="26"/>
    </row>
    <row r="16" spans="1:35" ht="19.5" customHeight="1" x14ac:dyDescent="0.15">
      <c r="A16" s="52">
        <f t="shared" ref="A16:A38" si="2">RANK(E16,$E$6:$E$40)</f>
        <v>11</v>
      </c>
      <c r="B16" s="76" t="s">
        <v>25</v>
      </c>
      <c r="C16" s="77">
        <v>12</v>
      </c>
      <c r="D16" s="77">
        <v>5</v>
      </c>
      <c r="E16" s="77">
        <v>17</v>
      </c>
      <c r="F16" s="46">
        <f t="shared" si="1"/>
        <v>0.6</v>
      </c>
      <c r="G16" s="34"/>
      <c r="H16" s="24"/>
      <c r="I16" s="25"/>
      <c r="J16" s="23"/>
      <c r="K16" s="23"/>
      <c r="L16" s="23"/>
      <c r="M16" s="26"/>
      <c r="N16" s="15"/>
    </row>
    <row r="17" spans="1:19" ht="19.5" customHeight="1" thickBot="1" x14ac:dyDescent="0.2">
      <c r="A17" s="52">
        <f t="shared" si="2"/>
        <v>12</v>
      </c>
      <c r="B17" s="76" t="s">
        <v>45</v>
      </c>
      <c r="C17" s="77">
        <v>13</v>
      </c>
      <c r="D17" s="77">
        <v>1</v>
      </c>
      <c r="E17" s="77">
        <v>14</v>
      </c>
      <c r="F17" s="46">
        <f t="shared" si="1"/>
        <v>0.5</v>
      </c>
      <c r="G17" s="34"/>
      <c r="H17" s="53" t="s">
        <v>12</v>
      </c>
      <c r="I17" s="12" t="s">
        <v>2</v>
      </c>
      <c r="J17" s="13" t="s">
        <v>3</v>
      </c>
      <c r="K17" s="13" t="s">
        <v>4</v>
      </c>
      <c r="L17" s="12" t="s">
        <v>5</v>
      </c>
      <c r="M17" s="14" t="s">
        <v>6</v>
      </c>
      <c r="N17" s="21"/>
      <c r="O17" s="4"/>
      <c r="P17" s="7"/>
    </row>
    <row r="18" spans="1:19" ht="19.5" customHeight="1" thickTop="1" thickBot="1" x14ac:dyDescent="0.2">
      <c r="A18" s="52">
        <f t="shared" si="2"/>
        <v>13</v>
      </c>
      <c r="B18" s="76" t="s">
        <v>48</v>
      </c>
      <c r="C18" s="77">
        <v>10</v>
      </c>
      <c r="D18" s="77"/>
      <c r="E18" s="77">
        <v>10</v>
      </c>
      <c r="F18" s="46">
        <f t="shared" si="1"/>
        <v>0.4</v>
      </c>
      <c r="G18" s="34"/>
      <c r="H18" s="54">
        <v>1</v>
      </c>
      <c r="I18" s="19" t="str">
        <f t="shared" ref="I18:I26" si="3">B6</f>
        <v>ミャンマー</v>
      </c>
      <c r="J18" s="20">
        <f t="shared" ref="J18:J26" si="4">C6</f>
        <v>705</v>
      </c>
      <c r="K18" s="20">
        <f t="shared" ref="K18:K26" si="5">D6</f>
        <v>264</v>
      </c>
      <c r="L18" s="20">
        <f t="shared" ref="L18:L26" si="6">J18+K18</f>
        <v>969</v>
      </c>
      <c r="M18" s="56">
        <f t="shared" ref="M18:M28" si="7">ROUND(L18/$E$55,3)*100</f>
        <v>35.6</v>
      </c>
      <c r="N18" s="21"/>
      <c r="O18" s="17"/>
      <c r="P18" s="7"/>
    </row>
    <row r="19" spans="1:19" ht="19.5" customHeight="1" thickTop="1" thickBot="1" x14ac:dyDescent="0.2">
      <c r="A19" s="52">
        <f t="shared" si="2"/>
        <v>13</v>
      </c>
      <c r="B19" s="76" t="s">
        <v>24</v>
      </c>
      <c r="C19" s="77">
        <v>6</v>
      </c>
      <c r="D19" s="77">
        <v>4</v>
      </c>
      <c r="E19" s="77">
        <v>10</v>
      </c>
      <c r="F19" s="46">
        <f t="shared" si="1"/>
        <v>0.4</v>
      </c>
      <c r="G19" s="34"/>
      <c r="H19" s="54">
        <v>2</v>
      </c>
      <c r="I19" s="19" t="str">
        <f t="shared" si="3"/>
        <v>ベトナム</v>
      </c>
      <c r="J19" s="20">
        <f t="shared" si="4"/>
        <v>353</v>
      </c>
      <c r="K19" s="20">
        <f t="shared" si="5"/>
        <v>192</v>
      </c>
      <c r="L19" s="20">
        <f t="shared" si="6"/>
        <v>545</v>
      </c>
      <c r="M19" s="56">
        <f t="shared" si="7"/>
        <v>20</v>
      </c>
      <c r="N19" s="21"/>
      <c r="O19" s="7"/>
      <c r="P19" s="4"/>
      <c r="Q19" s="30"/>
      <c r="R19" s="31"/>
      <c r="S19" s="31"/>
    </row>
    <row r="20" spans="1:19" ht="19.5" customHeight="1" thickTop="1" thickBot="1" x14ac:dyDescent="0.2">
      <c r="A20" s="52">
        <f t="shared" si="2"/>
        <v>15</v>
      </c>
      <c r="B20" s="76" t="s">
        <v>36</v>
      </c>
      <c r="C20" s="77">
        <v>7</v>
      </c>
      <c r="D20" s="77">
        <v>2</v>
      </c>
      <c r="E20" s="77">
        <v>9</v>
      </c>
      <c r="F20" s="46">
        <f t="shared" si="1"/>
        <v>0.3</v>
      </c>
      <c r="G20" s="34"/>
      <c r="H20" s="54">
        <v>3</v>
      </c>
      <c r="I20" s="19" t="str">
        <f t="shared" si="3"/>
        <v>インドネシア</v>
      </c>
      <c r="J20" s="20">
        <f t="shared" si="4"/>
        <v>404</v>
      </c>
      <c r="K20" s="20">
        <f t="shared" si="5"/>
        <v>112</v>
      </c>
      <c r="L20" s="20">
        <f>J20+K20</f>
        <v>516</v>
      </c>
      <c r="M20" s="56">
        <f t="shared" si="7"/>
        <v>19</v>
      </c>
      <c r="N20" s="21"/>
      <c r="O20" s="7"/>
      <c r="P20" s="7"/>
    </row>
    <row r="21" spans="1:19" ht="19.5" customHeight="1" thickTop="1" thickBot="1" x14ac:dyDescent="0.2">
      <c r="A21" s="52">
        <f t="shared" si="2"/>
        <v>15</v>
      </c>
      <c r="B21" s="76" t="s">
        <v>32</v>
      </c>
      <c r="C21" s="77">
        <v>7</v>
      </c>
      <c r="D21" s="77">
        <v>2</v>
      </c>
      <c r="E21" s="77">
        <v>9</v>
      </c>
      <c r="F21" s="46">
        <f t="shared" si="1"/>
        <v>0.3</v>
      </c>
      <c r="G21" s="34"/>
      <c r="H21" s="54">
        <v>4</v>
      </c>
      <c r="I21" s="19" t="str">
        <f t="shared" si="3"/>
        <v>フィリピン</v>
      </c>
      <c r="J21" s="20">
        <f t="shared" si="4"/>
        <v>36</v>
      </c>
      <c r="K21" s="20">
        <f t="shared" si="5"/>
        <v>136</v>
      </c>
      <c r="L21" s="20">
        <f t="shared" si="6"/>
        <v>172</v>
      </c>
      <c r="M21" s="56">
        <f t="shared" si="7"/>
        <v>6.3</v>
      </c>
      <c r="N21" s="21"/>
      <c r="O21" s="7"/>
      <c r="P21" s="7"/>
    </row>
    <row r="22" spans="1:19" ht="19.5" customHeight="1" thickTop="1" thickBot="1" x14ac:dyDescent="0.2">
      <c r="A22" s="52">
        <f t="shared" si="2"/>
        <v>15</v>
      </c>
      <c r="B22" s="76" t="s">
        <v>27</v>
      </c>
      <c r="C22" s="77">
        <v>5</v>
      </c>
      <c r="D22" s="77">
        <v>4</v>
      </c>
      <c r="E22" s="77">
        <v>9</v>
      </c>
      <c r="F22" s="46">
        <f t="shared" si="1"/>
        <v>0.3</v>
      </c>
      <c r="G22" s="34"/>
      <c r="H22" s="54">
        <v>5</v>
      </c>
      <c r="I22" s="19" t="str">
        <f t="shared" si="3"/>
        <v>韓国</v>
      </c>
      <c r="J22" s="20">
        <f t="shared" si="4"/>
        <v>74</v>
      </c>
      <c r="K22" s="20">
        <f t="shared" si="5"/>
        <v>86</v>
      </c>
      <c r="L22" s="20">
        <f>J22+K22</f>
        <v>160</v>
      </c>
      <c r="M22" s="56">
        <f t="shared" si="7"/>
        <v>5.8999999999999995</v>
      </c>
      <c r="O22" s="7"/>
      <c r="P22" s="7"/>
    </row>
    <row r="23" spans="1:19" ht="19.5" customHeight="1" thickTop="1" thickBot="1" x14ac:dyDescent="0.2">
      <c r="A23" s="52">
        <f t="shared" si="2"/>
        <v>18</v>
      </c>
      <c r="B23" s="76" t="s">
        <v>26</v>
      </c>
      <c r="C23" s="77">
        <v>4</v>
      </c>
      <c r="D23" s="77">
        <v>4</v>
      </c>
      <c r="E23" s="77">
        <v>8</v>
      </c>
      <c r="F23" s="46">
        <f t="shared" si="1"/>
        <v>0.3</v>
      </c>
      <c r="G23" s="34"/>
      <c r="H23" s="54">
        <v>6</v>
      </c>
      <c r="I23" s="19" t="str">
        <f t="shared" si="3"/>
        <v>中国</v>
      </c>
      <c r="J23" s="20">
        <f t="shared" si="4"/>
        <v>34</v>
      </c>
      <c r="K23" s="20">
        <f t="shared" si="5"/>
        <v>46</v>
      </c>
      <c r="L23" s="20">
        <f t="shared" si="6"/>
        <v>80</v>
      </c>
      <c r="M23" s="56">
        <f t="shared" si="7"/>
        <v>2.9000000000000004</v>
      </c>
      <c r="O23" s="7"/>
      <c r="P23" s="7"/>
    </row>
    <row r="24" spans="1:19" ht="19.5" customHeight="1" thickTop="1" thickBot="1" x14ac:dyDescent="0.2">
      <c r="A24" s="52">
        <f t="shared" si="2"/>
        <v>18</v>
      </c>
      <c r="B24" s="76" t="s">
        <v>34</v>
      </c>
      <c r="C24" s="77">
        <v>6</v>
      </c>
      <c r="D24" s="77">
        <v>2</v>
      </c>
      <c r="E24" s="77">
        <v>8</v>
      </c>
      <c r="F24" s="46">
        <f t="shared" si="1"/>
        <v>0.3</v>
      </c>
      <c r="G24" s="34"/>
      <c r="H24" s="54">
        <v>7</v>
      </c>
      <c r="I24" s="19" t="str">
        <f t="shared" si="3"/>
        <v>ネパール</v>
      </c>
      <c r="J24" s="20">
        <f t="shared" si="4"/>
        <v>34</v>
      </c>
      <c r="K24" s="20">
        <f t="shared" si="5"/>
        <v>19</v>
      </c>
      <c r="L24" s="20">
        <f t="shared" si="6"/>
        <v>53</v>
      </c>
      <c r="M24" s="56">
        <f t="shared" si="7"/>
        <v>1.9</v>
      </c>
      <c r="O24" s="7"/>
      <c r="P24" s="7"/>
    </row>
    <row r="25" spans="1:19" ht="19.5" customHeight="1" thickTop="1" thickBot="1" x14ac:dyDescent="0.2">
      <c r="A25" s="52">
        <f t="shared" si="2"/>
        <v>18</v>
      </c>
      <c r="B25" s="76" t="s">
        <v>53</v>
      </c>
      <c r="C25" s="77">
        <v>8</v>
      </c>
      <c r="D25" s="77"/>
      <c r="E25" s="77">
        <v>8</v>
      </c>
      <c r="F25" s="46">
        <f t="shared" si="1"/>
        <v>0.3</v>
      </c>
      <c r="G25" s="34"/>
      <c r="H25" s="54">
        <v>8</v>
      </c>
      <c r="I25" s="19" t="str">
        <f t="shared" si="3"/>
        <v>アフガニスタン</v>
      </c>
      <c r="J25" s="20">
        <f t="shared" si="4"/>
        <v>17</v>
      </c>
      <c r="K25" s="20">
        <f t="shared" si="5"/>
        <v>11</v>
      </c>
      <c r="L25" s="20">
        <f t="shared" si="6"/>
        <v>28</v>
      </c>
      <c r="M25" s="56">
        <f t="shared" si="7"/>
        <v>1</v>
      </c>
      <c r="O25" s="7"/>
      <c r="P25" s="7"/>
    </row>
    <row r="26" spans="1:19" ht="19.5" customHeight="1" thickTop="1" thickBot="1" x14ac:dyDescent="0.2">
      <c r="A26" s="52">
        <f t="shared" si="2"/>
        <v>21</v>
      </c>
      <c r="B26" s="76" t="s">
        <v>43</v>
      </c>
      <c r="C26" s="77">
        <v>4</v>
      </c>
      <c r="D26" s="77">
        <v>1</v>
      </c>
      <c r="E26" s="77">
        <v>5</v>
      </c>
      <c r="F26" s="46">
        <f t="shared" si="1"/>
        <v>0.2</v>
      </c>
      <c r="G26" s="34"/>
      <c r="H26" s="55"/>
      <c r="I26" s="19" t="str">
        <f t="shared" si="3"/>
        <v>朝鮮</v>
      </c>
      <c r="J26" s="20">
        <f t="shared" si="4"/>
        <v>12</v>
      </c>
      <c r="K26" s="20">
        <f t="shared" si="5"/>
        <v>6</v>
      </c>
      <c r="L26" s="20">
        <f t="shared" si="6"/>
        <v>18</v>
      </c>
      <c r="M26" s="56">
        <f t="shared" si="7"/>
        <v>0.70000000000000007</v>
      </c>
      <c r="O26" s="7"/>
      <c r="P26" s="7"/>
    </row>
    <row r="27" spans="1:19" ht="19.5" customHeight="1" thickTop="1" x14ac:dyDescent="0.15">
      <c r="A27" s="52">
        <f t="shared" si="2"/>
        <v>21</v>
      </c>
      <c r="B27" s="76" t="s">
        <v>42</v>
      </c>
      <c r="C27" s="77">
        <v>4</v>
      </c>
      <c r="D27" s="77">
        <v>1</v>
      </c>
      <c r="E27" s="77">
        <v>5</v>
      </c>
      <c r="F27" s="46">
        <f t="shared" si="1"/>
        <v>0.2</v>
      </c>
      <c r="G27" s="34"/>
      <c r="H27" s="51"/>
      <c r="I27" s="41" t="s">
        <v>13</v>
      </c>
      <c r="J27" s="42">
        <f>C55-SUM(J18:J26)</f>
        <v>130</v>
      </c>
      <c r="K27" s="42">
        <f>D55-SUM(K18:K26)</f>
        <v>49</v>
      </c>
      <c r="L27" s="40">
        <f>SUM(J27:K27)</f>
        <v>179</v>
      </c>
      <c r="M27" s="56">
        <f t="shared" si="7"/>
        <v>6.6000000000000005</v>
      </c>
      <c r="O27" s="7"/>
      <c r="P27" s="7"/>
    </row>
    <row r="28" spans="1:19" ht="19.5" customHeight="1" x14ac:dyDescent="0.15">
      <c r="A28" s="52">
        <f t="shared" si="2"/>
        <v>23</v>
      </c>
      <c r="B28" s="76" t="s">
        <v>29</v>
      </c>
      <c r="C28" s="77">
        <v>1</v>
      </c>
      <c r="D28" s="77">
        <v>3</v>
      </c>
      <c r="E28" s="77">
        <v>4</v>
      </c>
      <c r="F28" s="46">
        <f t="shared" si="1"/>
        <v>0.1</v>
      </c>
      <c r="G28" s="50"/>
      <c r="H28" s="24"/>
      <c r="J28" s="27">
        <f>SUM(J18:J27)</f>
        <v>1799</v>
      </c>
      <c r="K28" s="27">
        <f>SUM(K18:K27)</f>
        <v>921</v>
      </c>
      <c r="L28" s="57">
        <f>SUM(L18:L27)</f>
        <v>2720</v>
      </c>
      <c r="M28" s="58">
        <f t="shared" si="7"/>
        <v>100</v>
      </c>
      <c r="N28" s="7"/>
      <c r="O28" s="7"/>
      <c r="P28" s="7"/>
    </row>
    <row r="29" spans="1:19" ht="19.5" customHeight="1" x14ac:dyDescent="0.15">
      <c r="A29" s="52">
        <f t="shared" si="2"/>
        <v>23</v>
      </c>
      <c r="B29" s="76" t="s">
        <v>33</v>
      </c>
      <c r="C29" s="77">
        <v>2</v>
      </c>
      <c r="D29" s="77">
        <v>2</v>
      </c>
      <c r="E29" s="77">
        <v>4</v>
      </c>
      <c r="F29" s="46">
        <f t="shared" si="1"/>
        <v>0.1</v>
      </c>
      <c r="G29" s="50"/>
      <c r="H29" s="24"/>
      <c r="J29" s="27"/>
      <c r="K29" s="27"/>
      <c r="L29" s="27"/>
      <c r="M29" s="28"/>
    </row>
    <row r="30" spans="1:19" ht="19.5" customHeight="1" x14ac:dyDescent="0.15">
      <c r="A30" s="52">
        <f t="shared" si="2"/>
        <v>25</v>
      </c>
      <c r="B30" s="76" t="s">
        <v>30</v>
      </c>
      <c r="C30" s="77">
        <v>1</v>
      </c>
      <c r="D30" s="77">
        <v>2</v>
      </c>
      <c r="E30" s="77">
        <v>3</v>
      </c>
      <c r="F30" s="46">
        <f t="shared" si="1"/>
        <v>0.1</v>
      </c>
      <c r="G30" s="50"/>
      <c r="H30" s="24"/>
      <c r="J30" s="27"/>
      <c r="K30" s="27"/>
      <c r="L30" s="27"/>
      <c r="M30" s="28"/>
    </row>
    <row r="31" spans="1:19" ht="19.5" customHeight="1" x14ac:dyDescent="0.15">
      <c r="A31" s="52">
        <f t="shared" si="2"/>
        <v>25</v>
      </c>
      <c r="B31" s="76" t="s">
        <v>61</v>
      </c>
      <c r="C31" s="77">
        <v>2</v>
      </c>
      <c r="D31" s="77">
        <v>1</v>
      </c>
      <c r="E31" s="77">
        <v>3</v>
      </c>
      <c r="F31" s="46">
        <f t="shared" si="1"/>
        <v>0.1</v>
      </c>
      <c r="G31" s="50"/>
      <c r="H31" s="24"/>
      <c r="J31" s="27"/>
      <c r="K31" s="27"/>
      <c r="L31" s="27"/>
      <c r="M31" s="28"/>
    </row>
    <row r="32" spans="1:19" ht="19.5" customHeight="1" x14ac:dyDescent="0.15">
      <c r="A32" s="52">
        <f t="shared" si="2"/>
        <v>25</v>
      </c>
      <c r="B32" s="76" t="s">
        <v>28</v>
      </c>
      <c r="C32" s="77"/>
      <c r="D32" s="77">
        <v>3</v>
      </c>
      <c r="E32" s="77">
        <v>3</v>
      </c>
      <c r="F32" s="46">
        <f t="shared" si="1"/>
        <v>0.1</v>
      </c>
      <c r="G32" s="50"/>
      <c r="H32" s="24"/>
      <c r="J32" s="27"/>
      <c r="K32" s="27"/>
      <c r="L32" s="27"/>
      <c r="M32" s="28"/>
    </row>
    <row r="33" spans="1:13" ht="19.5" customHeight="1" x14ac:dyDescent="0.15">
      <c r="A33" s="52">
        <f t="shared" si="2"/>
        <v>25</v>
      </c>
      <c r="B33" s="76" t="s">
        <v>41</v>
      </c>
      <c r="C33" s="77">
        <v>2</v>
      </c>
      <c r="D33" s="77">
        <v>1</v>
      </c>
      <c r="E33" s="77">
        <v>3</v>
      </c>
      <c r="F33" s="46">
        <f t="shared" si="1"/>
        <v>0.1</v>
      </c>
      <c r="G33" s="50"/>
      <c r="H33" s="24"/>
      <c r="J33" s="27"/>
      <c r="K33" s="27"/>
      <c r="L33" s="27"/>
      <c r="M33" s="28"/>
    </row>
    <row r="34" spans="1:13" ht="19.5" customHeight="1" x14ac:dyDescent="0.15">
      <c r="A34" s="52">
        <f t="shared" si="2"/>
        <v>25</v>
      </c>
      <c r="B34" s="76" t="s">
        <v>47</v>
      </c>
      <c r="C34" s="77">
        <v>2</v>
      </c>
      <c r="D34" s="77">
        <v>1</v>
      </c>
      <c r="E34" s="77">
        <v>3</v>
      </c>
      <c r="F34" s="46">
        <f t="shared" si="1"/>
        <v>0.1</v>
      </c>
      <c r="G34" s="50"/>
      <c r="H34" s="24"/>
      <c r="J34" s="27"/>
      <c r="K34" s="27"/>
      <c r="L34" s="27"/>
      <c r="M34" s="28"/>
    </row>
    <row r="35" spans="1:13" ht="19.5" customHeight="1" x14ac:dyDescent="0.15">
      <c r="A35" s="52">
        <f t="shared" si="2"/>
        <v>25</v>
      </c>
      <c r="B35" s="76" t="s">
        <v>51</v>
      </c>
      <c r="C35" s="77">
        <v>3</v>
      </c>
      <c r="D35" s="77"/>
      <c r="E35" s="77">
        <v>3</v>
      </c>
      <c r="F35" s="46">
        <f t="shared" si="1"/>
        <v>0.1</v>
      </c>
      <c r="G35" s="50"/>
      <c r="H35" s="24"/>
      <c r="J35" s="27"/>
      <c r="K35" s="27"/>
      <c r="L35" s="27"/>
      <c r="M35" s="28"/>
    </row>
    <row r="36" spans="1:13" ht="19.5" customHeight="1" x14ac:dyDescent="0.15">
      <c r="A36" s="52">
        <f t="shared" si="2"/>
        <v>31</v>
      </c>
      <c r="B36" s="76" t="s">
        <v>62</v>
      </c>
      <c r="C36" s="77">
        <v>2</v>
      </c>
      <c r="D36" s="77"/>
      <c r="E36" s="77">
        <v>2</v>
      </c>
      <c r="F36" s="46">
        <f t="shared" si="1"/>
        <v>0.1</v>
      </c>
      <c r="G36" s="50"/>
      <c r="H36" s="24"/>
      <c r="J36" s="27"/>
      <c r="K36" s="27"/>
      <c r="L36" s="27"/>
      <c r="M36" s="28"/>
    </row>
    <row r="37" spans="1:13" ht="19.5" customHeight="1" x14ac:dyDescent="0.15">
      <c r="A37" s="52">
        <f t="shared" si="2"/>
        <v>31</v>
      </c>
      <c r="B37" s="76" t="s">
        <v>55</v>
      </c>
      <c r="C37" s="77">
        <v>2</v>
      </c>
      <c r="D37" s="77"/>
      <c r="E37" s="77">
        <v>2</v>
      </c>
      <c r="F37" s="46">
        <f t="shared" si="1"/>
        <v>0.1</v>
      </c>
      <c r="G37" s="50"/>
      <c r="H37" s="24"/>
      <c r="J37" s="27"/>
      <c r="K37" s="27"/>
      <c r="L37" s="27"/>
      <c r="M37" s="28"/>
    </row>
    <row r="38" spans="1:13" ht="19.5" customHeight="1" x14ac:dyDescent="0.15">
      <c r="A38" s="52">
        <f t="shared" si="2"/>
        <v>31</v>
      </c>
      <c r="B38" s="76" t="s">
        <v>31</v>
      </c>
      <c r="C38" s="77"/>
      <c r="D38" s="77">
        <v>2</v>
      </c>
      <c r="E38" s="77">
        <v>2</v>
      </c>
      <c r="F38" s="46">
        <f t="shared" si="1"/>
        <v>0.1</v>
      </c>
      <c r="G38" s="50"/>
      <c r="H38" s="24"/>
      <c r="J38" s="27"/>
      <c r="K38" s="27"/>
      <c r="L38" s="27"/>
      <c r="M38" s="28"/>
    </row>
    <row r="39" spans="1:13" ht="19.5" customHeight="1" x14ac:dyDescent="0.15">
      <c r="A39" s="52">
        <f>RANK(E40,$E$6:$E$40)</f>
        <v>35</v>
      </c>
      <c r="B39" s="76" t="s">
        <v>56</v>
      </c>
      <c r="C39" s="77">
        <v>2</v>
      </c>
      <c r="D39" s="77"/>
      <c r="E39" s="77">
        <v>2</v>
      </c>
      <c r="F39" s="46">
        <f t="shared" si="1"/>
        <v>0.1</v>
      </c>
      <c r="G39" s="50"/>
      <c r="H39" s="24"/>
      <c r="J39" s="27"/>
      <c r="K39" s="27"/>
      <c r="L39" s="27"/>
      <c r="M39" s="28"/>
    </row>
    <row r="40" spans="1:13" ht="19.5" customHeight="1" x14ac:dyDescent="0.15">
      <c r="A40" s="52"/>
      <c r="B40" s="76" t="s">
        <v>39</v>
      </c>
      <c r="C40" s="77">
        <v>1</v>
      </c>
      <c r="D40" s="77"/>
      <c r="E40" s="77">
        <v>1</v>
      </c>
      <c r="F40" s="46">
        <f t="shared" si="1"/>
        <v>0</v>
      </c>
      <c r="G40" s="50"/>
      <c r="H40" s="24"/>
      <c r="J40" s="27"/>
      <c r="K40" s="27"/>
      <c r="L40" s="27"/>
      <c r="M40" s="28"/>
    </row>
    <row r="41" spans="1:13" ht="19.5" customHeight="1" x14ac:dyDescent="0.15">
      <c r="A41" s="52"/>
      <c r="B41" s="76" t="s">
        <v>49</v>
      </c>
      <c r="C41" s="77"/>
      <c r="D41" s="77">
        <v>1</v>
      </c>
      <c r="E41" s="77">
        <v>1</v>
      </c>
      <c r="F41" s="46">
        <f t="shared" si="1"/>
        <v>0</v>
      </c>
      <c r="G41" s="50"/>
      <c r="H41" s="24"/>
      <c r="J41" s="27"/>
      <c r="K41" s="27"/>
      <c r="L41" s="27"/>
      <c r="M41" s="28"/>
    </row>
    <row r="42" spans="1:13" ht="19.5" customHeight="1" x14ac:dyDescent="0.15">
      <c r="A42" s="52"/>
      <c r="B42" s="76" t="s">
        <v>54</v>
      </c>
      <c r="C42" s="77">
        <v>1</v>
      </c>
      <c r="D42" s="77"/>
      <c r="E42" s="77">
        <v>1</v>
      </c>
      <c r="F42" s="46">
        <f t="shared" si="1"/>
        <v>0</v>
      </c>
      <c r="G42" s="50"/>
      <c r="H42" s="24"/>
      <c r="J42" s="27"/>
      <c r="K42" s="27"/>
      <c r="L42" s="27"/>
      <c r="M42" s="28"/>
    </row>
    <row r="43" spans="1:13" ht="19.5" customHeight="1" x14ac:dyDescent="0.15">
      <c r="A43" s="52"/>
      <c r="B43" s="76" t="s">
        <v>40</v>
      </c>
      <c r="C43" s="77"/>
      <c r="D43" s="77">
        <v>1</v>
      </c>
      <c r="E43" s="77">
        <v>1</v>
      </c>
      <c r="F43" s="46">
        <f t="shared" si="1"/>
        <v>0</v>
      </c>
      <c r="G43" s="50"/>
      <c r="H43" s="24"/>
      <c r="J43" s="27"/>
      <c r="K43" s="27"/>
      <c r="L43" s="27"/>
      <c r="M43" s="28"/>
    </row>
    <row r="44" spans="1:13" ht="19.5" customHeight="1" x14ac:dyDescent="0.15">
      <c r="A44" s="52"/>
      <c r="B44" s="76" t="s">
        <v>52</v>
      </c>
      <c r="C44" s="77">
        <v>1</v>
      </c>
      <c r="D44" s="77"/>
      <c r="E44" s="77">
        <v>1</v>
      </c>
      <c r="F44" s="46">
        <f t="shared" si="1"/>
        <v>0</v>
      </c>
      <c r="G44" s="50"/>
      <c r="H44" s="24"/>
      <c r="J44" s="27"/>
      <c r="K44" s="27"/>
      <c r="L44" s="27"/>
      <c r="M44" s="28"/>
    </row>
    <row r="45" spans="1:13" ht="19.5" customHeight="1" x14ac:dyDescent="0.15">
      <c r="A45" s="52"/>
      <c r="B45" s="76" t="s">
        <v>44</v>
      </c>
      <c r="C45" s="77"/>
      <c r="D45" s="77">
        <v>1</v>
      </c>
      <c r="E45" s="77">
        <v>1</v>
      </c>
      <c r="F45" s="46">
        <f t="shared" si="1"/>
        <v>0</v>
      </c>
      <c r="G45" s="50"/>
      <c r="H45" s="24"/>
      <c r="J45" s="27"/>
      <c r="K45" s="27"/>
      <c r="L45" s="27"/>
      <c r="M45" s="28"/>
    </row>
    <row r="46" spans="1:13" ht="19.5" customHeight="1" x14ac:dyDescent="0.15">
      <c r="A46" s="52"/>
      <c r="B46" s="76" t="s">
        <v>46</v>
      </c>
      <c r="C46" s="77"/>
      <c r="D46" s="77">
        <v>1</v>
      </c>
      <c r="E46" s="77">
        <v>1</v>
      </c>
      <c r="F46" s="46">
        <f t="shared" si="1"/>
        <v>0</v>
      </c>
      <c r="G46" s="50"/>
      <c r="H46" s="24"/>
      <c r="J46" s="27"/>
      <c r="K46" s="27"/>
      <c r="L46" s="27"/>
      <c r="M46" s="28"/>
    </row>
    <row r="47" spans="1:13" ht="19.5" customHeight="1" x14ac:dyDescent="0.15">
      <c r="A47" s="52"/>
      <c r="B47" s="76" t="s">
        <v>60</v>
      </c>
      <c r="C47" s="77">
        <v>1</v>
      </c>
      <c r="D47" s="77"/>
      <c r="E47" s="77">
        <v>1</v>
      </c>
      <c r="F47" s="46">
        <f t="shared" si="1"/>
        <v>0</v>
      </c>
      <c r="G47" s="50"/>
      <c r="H47" s="24"/>
      <c r="J47" s="27"/>
      <c r="K47" s="27"/>
      <c r="L47" s="27"/>
      <c r="M47" s="28"/>
    </row>
    <row r="48" spans="1:13" ht="19.5" customHeight="1" x14ac:dyDescent="0.15">
      <c r="A48" s="52"/>
      <c r="B48" s="76" t="s">
        <v>58</v>
      </c>
      <c r="C48" s="77">
        <v>1</v>
      </c>
      <c r="D48" s="77"/>
      <c r="E48" s="77">
        <v>1</v>
      </c>
      <c r="F48" s="46">
        <f t="shared" si="1"/>
        <v>0</v>
      </c>
      <c r="G48" s="50"/>
      <c r="H48" s="24"/>
      <c r="J48" s="27"/>
      <c r="K48" s="27"/>
      <c r="L48" s="27"/>
      <c r="M48" s="28"/>
    </row>
    <row r="49" spans="1:13" ht="19.5" customHeight="1" x14ac:dyDescent="0.15">
      <c r="A49" s="52"/>
      <c r="B49" s="76" t="s">
        <v>50</v>
      </c>
      <c r="C49" s="77">
        <v>1</v>
      </c>
      <c r="D49" s="77"/>
      <c r="E49" s="77">
        <v>1</v>
      </c>
      <c r="F49" s="46">
        <f t="shared" si="1"/>
        <v>0</v>
      </c>
      <c r="G49" s="50"/>
      <c r="H49" s="24"/>
      <c r="J49" s="27"/>
      <c r="K49" s="27"/>
      <c r="L49" s="27"/>
      <c r="M49" s="28"/>
    </row>
    <row r="50" spans="1:13" ht="19.5" customHeight="1" x14ac:dyDescent="0.15">
      <c r="A50" s="52"/>
      <c r="B50" s="76" t="s">
        <v>57</v>
      </c>
      <c r="C50" s="77">
        <v>1</v>
      </c>
      <c r="D50" s="77"/>
      <c r="E50" s="77">
        <v>1</v>
      </c>
      <c r="F50" s="46">
        <f t="shared" si="1"/>
        <v>0</v>
      </c>
      <c r="G50" s="50"/>
      <c r="H50" s="24"/>
      <c r="J50" s="27"/>
      <c r="K50" s="27"/>
      <c r="L50" s="27"/>
      <c r="M50" s="28"/>
    </row>
    <row r="51" spans="1:13" ht="19.5" customHeight="1" x14ac:dyDescent="0.15">
      <c r="A51" s="52"/>
      <c r="B51" s="76" t="s">
        <v>63</v>
      </c>
      <c r="C51" s="77">
        <v>1</v>
      </c>
      <c r="D51" s="77"/>
      <c r="E51" s="77">
        <v>1</v>
      </c>
      <c r="F51" s="46">
        <f t="shared" ref="F51:F54" si="8">ROUND(E51/$E$55,3)*100</f>
        <v>0</v>
      </c>
      <c r="G51" s="50"/>
      <c r="H51" s="24"/>
      <c r="J51" s="27"/>
      <c r="K51" s="27"/>
      <c r="L51" s="27"/>
      <c r="M51" s="28"/>
    </row>
    <row r="52" spans="1:13" ht="19.5" customHeight="1" x14ac:dyDescent="0.15">
      <c r="A52" s="52"/>
      <c r="B52" s="76" t="s">
        <v>37</v>
      </c>
      <c r="C52" s="77"/>
      <c r="D52" s="77">
        <v>1</v>
      </c>
      <c r="E52" s="77">
        <v>1</v>
      </c>
      <c r="F52" s="46">
        <f t="shared" si="8"/>
        <v>0</v>
      </c>
      <c r="G52" s="50"/>
      <c r="H52" s="24"/>
      <c r="J52" s="27"/>
      <c r="K52" s="27"/>
      <c r="L52" s="27"/>
      <c r="M52" s="28"/>
    </row>
    <row r="53" spans="1:13" ht="19.5" customHeight="1" x14ac:dyDescent="0.15">
      <c r="A53" s="52"/>
      <c r="B53" s="76" t="s">
        <v>59</v>
      </c>
      <c r="C53" s="77">
        <v>1</v>
      </c>
      <c r="D53" s="77"/>
      <c r="E53" s="77">
        <v>1</v>
      </c>
      <c r="F53" s="46">
        <f t="shared" si="8"/>
        <v>0</v>
      </c>
      <c r="G53" s="50"/>
      <c r="H53" s="24"/>
      <c r="J53" s="27"/>
      <c r="K53" s="27"/>
      <c r="L53" s="27"/>
      <c r="M53" s="28"/>
    </row>
    <row r="54" spans="1:13" ht="19.5" customHeight="1" x14ac:dyDescent="0.15">
      <c r="A54" s="52"/>
      <c r="B54" s="76" t="s">
        <v>38</v>
      </c>
      <c r="C54" s="77"/>
      <c r="D54" s="77">
        <v>1</v>
      </c>
      <c r="E54" s="77">
        <v>1</v>
      </c>
      <c r="F54" s="46">
        <f t="shared" si="8"/>
        <v>0</v>
      </c>
      <c r="G54" s="50"/>
      <c r="H54" s="24"/>
      <c r="J54" s="27"/>
      <c r="K54" s="27"/>
      <c r="L54" s="27"/>
      <c r="M54" s="28"/>
    </row>
    <row r="55" spans="1:13" ht="19.5" customHeight="1" x14ac:dyDescent="0.15">
      <c r="A55" s="36"/>
      <c r="B55" s="76" t="s">
        <v>14</v>
      </c>
      <c r="C55" s="77">
        <v>1799</v>
      </c>
      <c r="D55" s="77">
        <v>921</v>
      </c>
      <c r="E55" s="77">
        <v>2720</v>
      </c>
      <c r="F55" s="46">
        <f>SUM(F6:F54)</f>
        <v>99.29999999999994</v>
      </c>
      <c r="G55" s="50"/>
      <c r="H55" s="24"/>
      <c r="I55" s="29" t="s">
        <v>8</v>
      </c>
      <c r="J55" s="27"/>
      <c r="K55" s="27"/>
      <c r="L55" s="27"/>
      <c r="M55" s="28"/>
    </row>
    <row r="56" spans="1:13" ht="18" customHeight="1" x14ac:dyDescent="0.15">
      <c r="A56" s="34"/>
      <c r="B56" s="59"/>
      <c r="C56" s="61"/>
      <c r="D56" s="60"/>
      <c r="E56" s="62"/>
      <c r="F56" s="36"/>
      <c r="G56" s="36"/>
      <c r="H56" s="24"/>
      <c r="I56" s="32" t="s">
        <v>10</v>
      </c>
      <c r="J56" s="30"/>
      <c r="K56" s="30"/>
      <c r="L56" s="30"/>
      <c r="M56" s="30"/>
    </row>
    <row r="57" spans="1:13" ht="18" customHeight="1" x14ac:dyDescent="0.15">
      <c r="A57" s="34"/>
      <c r="E57" s="63"/>
      <c r="G57" s="36"/>
      <c r="H57" s="24"/>
      <c r="I57" s="32" t="s">
        <v>9</v>
      </c>
      <c r="J57" s="30"/>
      <c r="K57" s="30"/>
      <c r="L57" s="30"/>
      <c r="M57" s="30"/>
    </row>
    <row r="58" spans="1:13" ht="18" customHeight="1" x14ac:dyDescent="0.15">
      <c r="A58" s="34"/>
      <c r="B58" s="35"/>
      <c r="C58" s="33"/>
      <c r="D58" s="33"/>
      <c r="E58" s="33"/>
      <c r="F58" s="36"/>
      <c r="G58" s="34"/>
      <c r="H58" s="24"/>
      <c r="J58" s="30"/>
      <c r="K58" s="30"/>
      <c r="L58" s="30"/>
      <c r="M58" s="30"/>
    </row>
    <row r="59" spans="1:13" x14ac:dyDescent="0.15">
      <c r="C59" s="37"/>
      <c r="D59" s="37"/>
      <c r="E59" s="37"/>
      <c r="F59" s="37"/>
    </row>
    <row r="60" spans="1:13" ht="15.75" x14ac:dyDescent="0.15">
      <c r="K60" s="34"/>
    </row>
    <row r="66" spans="5:11" x14ac:dyDescent="0.15">
      <c r="E66" s="38"/>
      <c r="K66" s="39"/>
    </row>
  </sheetData>
  <mergeCells count="5">
    <mergeCell ref="N3:O3"/>
    <mergeCell ref="B4:F4"/>
    <mergeCell ref="B1:E1"/>
    <mergeCell ref="B3:D3"/>
    <mergeCell ref="E3:F3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50267-74E3-4F9B-8E72-D373B50E6707}">
  <sheetPr>
    <pageSetUpPr fitToPage="1"/>
  </sheetPr>
  <dimension ref="A1:AI65"/>
  <sheetViews>
    <sheetView tabSelected="1" view="pageBreakPreview" topLeftCell="B1" zoomScale="85" zoomScaleNormal="85" zoomScaleSheetLayoutView="85" workbookViewId="0">
      <selection activeCell="B1" sqref="B1:E1"/>
    </sheetView>
  </sheetViews>
  <sheetFormatPr defaultRowHeight="13.5" x14ac:dyDescent="0.15"/>
  <cols>
    <col min="1" max="1" width="9.25" hidden="1" customWidth="1"/>
    <col min="2" max="2" width="16.25" customWidth="1"/>
    <col min="3" max="6" width="8.125" customWidth="1"/>
    <col min="7" max="7" width="3.375" customWidth="1"/>
    <col min="8" max="8" width="3.75" hidden="1" customWidth="1"/>
    <col min="9" max="9" width="12" customWidth="1"/>
    <col min="10" max="13" width="6.75" customWidth="1"/>
    <col min="14" max="14" width="10" customWidth="1"/>
    <col min="15" max="20" width="6.875" customWidth="1"/>
    <col min="21" max="21" width="3.25" customWidth="1"/>
    <col min="22" max="22" width="7.75" customWidth="1"/>
    <col min="23" max="23" width="6.875" customWidth="1"/>
    <col min="24" max="24" width="6.375" customWidth="1"/>
    <col min="25" max="25" width="6.125" customWidth="1"/>
    <col min="26" max="26" width="6.625" customWidth="1"/>
    <col min="27" max="27" width="6.375" customWidth="1"/>
    <col min="28" max="28" width="6" customWidth="1"/>
    <col min="29" max="31" width="6.875" customWidth="1"/>
    <col min="32" max="34" width="6.125" customWidth="1"/>
  </cols>
  <sheetData>
    <row r="1" spans="1:35" ht="26.25" customHeight="1" x14ac:dyDescent="0.15">
      <c r="A1" s="1"/>
      <c r="B1" s="69" t="s">
        <v>7</v>
      </c>
      <c r="C1" s="70"/>
      <c r="D1" s="70"/>
      <c r="E1" s="71"/>
      <c r="F1" s="1"/>
      <c r="G1" s="1"/>
      <c r="H1" s="1"/>
      <c r="K1" s="2"/>
      <c r="N1" s="3"/>
      <c r="O1" s="3"/>
      <c r="P1" s="3"/>
    </row>
    <row r="2" spans="1:35" ht="18" customHeight="1" x14ac:dyDescent="0.15">
      <c r="A2" s="1"/>
      <c r="B2" s="1"/>
      <c r="C2" s="4"/>
      <c r="D2" s="4"/>
      <c r="E2" s="4"/>
      <c r="F2" s="1"/>
      <c r="G2" s="1"/>
      <c r="H2" s="1"/>
      <c r="K2" s="2"/>
      <c r="N2" s="3"/>
      <c r="O2" s="3"/>
      <c r="P2" s="3"/>
    </row>
    <row r="3" spans="1:35" ht="24" customHeight="1" x14ac:dyDescent="0.15">
      <c r="A3" s="47"/>
      <c r="B3" s="72" t="s">
        <v>0</v>
      </c>
      <c r="C3" s="73"/>
      <c r="D3" s="73"/>
      <c r="E3" s="74" t="s">
        <v>65</v>
      </c>
      <c r="F3" s="75"/>
      <c r="G3" s="47"/>
      <c r="H3" s="6"/>
      <c r="I3" s="6"/>
      <c r="J3" s="6"/>
      <c r="K3" s="6"/>
      <c r="L3" s="6"/>
      <c r="M3" s="6"/>
      <c r="N3" s="65"/>
      <c r="O3" s="65"/>
      <c r="P3" s="64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8"/>
      <c r="AI3" s="7"/>
    </row>
    <row r="4" spans="1:35" ht="20.100000000000001" customHeight="1" x14ac:dyDescent="0.15">
      <c r="A4" s="48"/>
      <c r="B4" s="66" t="s">
        <v>1</v>
      </c>
      <c r="C4" s="67"/>
      <c r="D4" s="67"/>
      <c r="E4" s="67"/>
      <c r="F4" s="68"/>
      <c r="G4" s="9"/>
      <c r="H4" s="6"/>
      <c r="I4" s="9"/>
      <c r="J4" s="10"/>
      <c r="K4" s="10"/>
      <c r="L4" s="9"/>
      <c r="M4" s="11"/>
      <c r="AB4" s="15"/>
      <c r="AC4" s="15"/>
      <c r="AD4" s="15"/>
      <c r="AE4" s="15"/>
      <c r="AF4" s="15"/>
      <c r="AG4" s="15"/>
      <c r="AH4" s="15"/>
      <c r="AI4" s="7"/>
    </row>
    <row r="5" spans="1:35" ht="20.100000000000001" customHeight="1" x14ac:dyDescent="0.15">
      <c r="A5" s="49" t="s">
        <v>11</v>
      </c>
      <c r="B5" s="43" t="s">
        <v>2</v>
      </c>
      <c r="C5" s="44" t="s">
        <v>3</v>
      </c>
      <c r="D5" s="44" t="s">
        <v>4</v>
      </c>
      <c r="E5" s="43" t="s">
        <v>5</v>
      </c>
      <c r="F5" s="45" t="s">
        <v>6</v>
      </c>
      <c r="G5" s="11"/>
      <c r="I5" s="16"/>
      <c r="J5" s="17"/>
      <c r="K5" s="17"/>
      <c r="L5" s="17"/>
      <c r="M5" s="18"/>
      <c r="AB5" s="21"/>
      <c r="AC5" s="21"/>
      <c r="AD5" s="21"/>
      <c r="AE5" s="21"/>
      <c r="AF5" s="21"/>
      <c r="AG5" s="21"/>
      <c r="AH5" s="7"/>
      <c r="AI5" s="7"/>
    </row>
    <row r="6" spans="1:35" ht="19.5" customHeight="1" x14ac:dyDescent="0.15">
      <c r="A6" s="52">
        <f t="shared" ref="A6:A14" si="0">RANK(E6,$E$6:$E$40)</f>
        <v>1</v>
      </c>
      <c r="B6" s="76" t="s">
        <v>15</v>
      </c>
      <c r="C6" s="77">
        <v>710</v>
      </c>
      <c r="D6" s="77">
        <v>278</v>
      </c>
      <c r="E6" s="77">
        <v>988</v>
      </c>
      <c r="F6" s="46">
        <f t="shared" ref="F6:F50" si="1">ROUND(E6/$E$54,3)*100</f>
        <v>36</v>
      </c>
      <c r="G6" s="18"/>
      <c r="I6" s="22"/>
      <c r="J6" s="23"/>
      <c r="K6" s="23"/>
      <c r="L6" s="17"/>
      <c r="M6" s="18"/>
      <c r="AB6" s="21"/>
      <c r="AC6" s="21"/>
      <c r="AD6" s="21"/>
      <c r="AE6" s="21"/>
      <c r="AF6" s="21"/>
      <c r="AG6" s="21"/>
      <c r="AH6" s="7"/>
      <c r="AI6" s="7"/>
    </row>
    <row r="7" spans="1:35" ht="19.5" customHeight="1" x14ac:dyDescent="0.15">
      <c r="A7" s="52">
        <f t="shared" si="0"/>
        <v>2</v>
      </c>
      <c r="B7" s="76" t="s">
        <v>16</v>
      </c>
      <c r="C7" s="77">
        <v>345</v>
      </c>
      <c r="D7" s="77">
        <v>182</v>
      </c>
      <c r="E7" s="77">
        <v>527</v>
      </c>
      <c r="F7" s="46">
        <f t="shared" si="1"/>
        <v>19.2</v>
      </c>
      <c r="G7" s="34"/>
      <c r="H7" s="24"/>
      <c r="I7" s="22"/>
      <c r="J7" s="23"/>
      <c r="K7" s="23"/>
      <c r="L7" s="17"/>
      <c r="M7" s="18"/>
      <c r="AB7" s="21"/>
      <c r="AC7" s="21"/>
      <c r="AD7" s="21"/>
      <c r="AE7" s="21"/>
      <c r="AF7" s="21"/>
      <c r="AG7" s="21"/>
      <c r="AH7" s="7"/>
      <c r="AI7" s="7"/>
    </row>
    <row r="8" spans="1:35" ht="19.5" customHeight="1" x14ac:dyDescent="0.15">
      <c r="A8" s="52">
        <f t="shared" si="0"/>
        <v>3</v>
      </c>
      <c r="B8" s="76" t="s">
        <v>18</v>
      </c>
      <c r="C8" s="77">
        <v>407</v>
      </c>
      <c r="D8" s="77">
        <v>117</v>
      </c>
      <c r="E8" s="77">
        <v>524</v>
      </c>
      <c r="F8" s="46">
        <f t="shared" si="1"/>
        <v>19.100000000000001</v>
      </c>
      <c r="G8" s="34"/>
      <c r="H8" s="24"/>
      <c r="I8" s="22"/>
      <c r="J8" s="23"/>
      <c r="K8" s="23"/>
      <c r="L8" s="17"/>
      <c r="M8" s="18"/>
      <c r="P8" s="29"/>
      <c r="Q8" s="29"/>
      <c r="R8" s="29"/>
      <c r="S8" s="29"/>
      <c r="AB8" s="21"/>
      <c r="AC8" s="21"/>
      <c r="AD8" s="21"/>
      <c r="AE8" s="21"/>
      <c r="AF8" s="21"/>
      <c r="AG8" s="21"/>
      <c r="AH8" s="7"/>
      <c r="AI8" s="7"/>
    </row>
    <row r="9" spans="1:35" ht="19.5" customHeight="1" x14ac:dyDescent="0.15">
      <c r="A9" s="52">
        <f t="shared" si="0"/>
        <v>4</v>
      </c>
      <c r="B9" s="76" t="s">
        <v>17</v>
      </c>
      <c r="C9" s="77">
        <v>34</v>
      </c>
      <c r="D9" s="77">
        <v>136</v>
      </c>
      <c r="E9" s="77">
        <v>170</v>
      </c>
      <c r="F9" s="46">
        <f t="shared" si="1"/>
        <v>6.2</v>
      </c>
      <c r="G9" s="34"/>
      <c r="H9" s="24"/>
      <c r="I9" s="22"/>
      <c r="J9" s="23"/>
      <c r="K9" s="23"/>
      <c r="L9" s="17"/>
      <c r="M9" s="18"/>
      <c r="AB9" s="21"/>
      <c r="AC9" s="21"/>
      <c r="AD9" s="21"/>
      <c r="AE9" s="21"/>
      <c r="AF9" s="21"/>
      <c r="AG9" s="21"/>
      <c r="AH9" s="21"/>
      <c r="AI9" s="7"/>
    </row>
    <row r="10" spans="1:35" ht="19.5" customHeight="1" x14ac:dyDescent="0.15">
      <c r="A10" s="52">
        <f t="shared" si="0"/>
        <v>5</v>
      </c>
      <c r="B10" s="76" t="s">
        <v>19</v>
      </c>
      <c r="C10" s="77">
        <v>74</v>
      </c>
      <c r="D10" s="77">
        <v>86</v>
      </c>
      <c r="E10" s="77">
        <v>160</v>
      </c>
      <c r="F10" s="46">
        <f t="shared" si="1"/>
        <v>5.8000000000000007</v>
      </c>
      <c r="G10" s="34"/>
      <c r="H10" s="24"/>
      <c r="I10" s="22"/>
      <c r="J10" s="23"/>
      <c r="K10" s="23"/>
      <c r="L10" s="17"/>
      <c r="M10" s="18"/>
    </row>
    <row r="11" spans="1:35" ht="19.5" customHeight="1" x14ac:dyDescent="0.15">
      <c r="A11" s="52">
        <f t="shared" si="0"/>
        <v>6</v>
      </c>
      <c r="B11" s="76" t="s">
        <v>20</v>
      </c>
      <c r="C11" s="77">
        <v>34</v>
      </c>
      <c r="D11" s="77">
        <v>46</v>
      </c>
      <c r="E11" s="77">
        <v>80</v>
      </c>
      <c r="F11" s="46">
        <f t="shared" si="1"/>
        <v>2.9000000000000004</v>
      </c>
      <c r="G11" s="34"/>
      <c r="H11" s="24"/>
      <c r="I11" s="22"/>
      <c r="J11" s="23"/>
      <c r="K11" s="23"/>
      <c r="L11" s="17"/>
      <c r="M11" s="18"/>
      <c r="N11" s="29"/>
      <c r="O11" s="29"/>
      <c r="P11" s="29"/>
      <c r="Q11" s="29"/>
      <c r="R11" s="29"/>
      <c r="S11" s="29"/>
      <c r="T11" s="29"/>
    </row>
    <row r="12" spans="1:35" ht="19.5" customHeight="1" x14ac:dyDescent="0.15">
      <c r="A12" s="52">
        <f t="shared" si="0"/>
        <v>7</v>
      </c>
      <c r="B12" s="76" t="s">
        <v>21</v>
      </c>
      <c r="C12" s="77">
        <v>36</v>
      </c>
      <c r="D12" s="77">
        <v>19</v>
      </c>
      <c r="E12" s="77">
        <v>55</v>
      </c>
      <c r="F12" s="46">
        <f t="shared" si="1"/>
        <v>2</v>
      </c>
      <c r="G12" s="34"/>
      <c r="H12" s="24"/>
      <c r="I12" s="22"/>
      <c r="J12" s="23"/>
      <c r="K12" s="23"/>
      <c r="L12" s="17"/>
      <c r="M12" s="18"/>
      <c r="N12" s="29"/>
      <c r="O12" s="29"/>
      <c r="T12" s="29"/>
    </row>
    <row r="13" spans="1:35" ht="19.5" customHeight="1" x14ac:dyDescent="0.15">
      <c r="A13" s="52">
        <f t="shared" si="0"/>
        <v>8</v>
      </c>
      <c r="B13" s="76" t="s">
        <v>22</v>
      </c>
      <c r="C13" s="77">
        <v>17</v>
      </c>
      <c r="D13" s="77">
        <v>11</v>
      </c>
      <c r="E13" s="77">
        <v>28</v>
      </c>
      <c r="F13" s="46">
        <f t="shared" si="1"/>
        <v>1</v>
      </c>
      <c r="G13" s="34"/>
      <c r="H13" s="24"/>
      <c r="I13" s="22"/>
      <c r="J13" s="23"/>
      <c r="K13" s="23"/>
      <c r="L13" s="17"/>
      <c r="M13" s="18"/>
    </row>
    <row r="14" spans="1:35" ht="19.5" customHeight="1" x14ac:dyDescent="0.15">
      <c r="A14" s="52">
        <f t="shared" si="0"/>
        <v>9</v>
      </c>
      <c r="B14" s="76" t="s">
        <v>23</v>
      </c>
      <c r="C14" s="77">
        <v>12</v>
      </c>
      <c r="D14" s="77">
        <v>6</v>
      </c>
      <c r="E14" s="77">
        <v>18</v>
      </c>
      <c r="F14" s="46">
        <f t="shared" si="1"/>
        <v>0.70000000000000007</v>
      </c>
      <c r="G14" s="34"/>
      <c r="H14" s="24"/>
      <c r="I14" s="25"/>
      <c r="J14" s="23"/>
      <c r="K14" s="23"/>
      <c r="L14" s="23"/>
      <c r="M14" s="26"/>
    </row>
    <row r="15" spans="1:35" ht="19.5" customHeight="1" x14ac:dyDescent="0.15">
      <c r="A15" s="52"/>
      <c r="B15" s="76" t="s">
        <v>25</v>
      </c>
      <c r="C15" s="77">
        <v>12</v>
      </c>
      <c r="D15" s="77">
        <v>5</v>
      </c>
      <c r="E15" s="77">
        <v>17</v>
      </c>
      <c r="F15" s="46">
        <f t="shared" si="1"/>
        <v>0.6</v>
      </c>
      <c r="G15" s="34"/>
      <c r="H15" s="24"/>
      <c r="I15" s="25"/>
      <c r="J15" s="23"/>
      <c r="K15" s="23"/>
      <c r="L15" s="23"/>
      <c r="M15" s="26"/>
    </row>
    <row r="16" spans="1:35" ht="19.5" customHeight="1" x14ac:dyDescent="0.15">
      <c r="A16" s="52">
        <f t="shared" ref="A16:A38" si="2">RANK(E16,$E$6:$E$40)</f>
        <v>10</v>
      </c>
      <c r="B16" s="76" t="s">
        <v>45</v>
      </c>
      <c r="C16" s="77">
        <v>16</v>
      </c>
      <c r="D16" s="77">
        <v>1</v>
      </c>
      <c r="E16" s="77">
        <v>17</v>
      </c>
      <c r="F16" s="46">
        <f t="shared" si="1"/>
        <v>0.6</v>
      </c>
      <c r="G16" s="34"/>
      <c r="H16" s="24"/>
      <c r="I16" s="25"/>
      <c r="J16" s="23"/>
      <c r="K16" s="23"/>
      <c r="L16" s="23"/>
      <c r="M16" s="26"/>
      <c r="N16" s="15"/>
    </row>
    <row r="17" spans="1:19" ht="19.5" customHeight="1" thickBot="1" x14ac:dyDescent="0.2">
      <c r="A17" s="52">
        <f t="shared" si="2"/>
        <v>10</v>
      </c>
      <c r="B17" s="76" t="s">
        <v>35</v>
      </c>
      <c r="C17" s="77">
        <v>15</v>
      </c>
      <c r="D17" s="77">
        <v>2</v>
      </c>
      <c r="E17" s="77">
        <v>17</v>
      </c>
      <c r="F17" s="46">
        <f t="shared" si="1"/>
        <v>0.6</v>
      </c>
      <c r="G17" s="34"/>
      <c r="H17" s="53" t="s">
        <v>12</v>
      </c>
      <c r="I17" s="12" t="s">
        <v>2</v>
      </c>
      <c r="J17" s="13" t="s">
        <v>3</v>
      </c>
      <c r="K17" s="13" t="s">
        <v>4</v>
      </c>
      <c r="L17" s="12" t="s">
        <v>5</v>
      </c>
      <c r="M17" s="14" t="s">
        <v>6</v>
      </c>
      <c r="N17" s="21"/>
      <c r="O17" s="4"/>
      <c r="P17" s="7"/>
    </row>
    <row r="18" spans="1:19" ht="19.5" customHeight="1" thickTop="1" thickBot="1" x14ac:dyDescent="0.2">
      <c r="A18" s="52">
        <f t="shared" si="2"/>
        <v>13</v>
      </c>
      <c r="B18" s="76" t="s">
        <v>34</v>
      </c>
      <c r="C18" s="77">
        <v>10</v>
      </c>
      <c r="D18" s="77">
        <v>5</v>
      </c>
      <c r="E18" s="77">
        <v>15</v>
      </c>
      <c r="F18" s="46">
        <f t="shared" si="1"/>
        <v>0.5</v>
      </c>
      <c r="G18" s="34"/>
      <c r="H18" s="54">
        <v>1</v>
      </c>
      <c r="I18" s="19" t="str">
        <f t="shared" ref="I18:K26" si="3">B6</f>
        <v>ミャンマー</v>
      </c>
      <c r="J18" s="20">
        <f t="shared" si="3"/>
        <v>710</v>
      </c>
      <c r="K18" s="20">
        <f t="shared" si="3"/>
        <v>278</v>
      </c>
      <c r="L18" s="20">
        <f t="shared" ref="L18:L26" si="4">J18+K18</f>
        <v>988</v>
      </c>
      <c r="M18" s="56">
        <f t="shared" ref="M18:M28" si="5">ROUND(L18/$E$54,3)*100</f>
        <v>36</v>
      </c>
      <c r="N18" s="21"/>
      <c r="O18" s="17"/>
      <c r="P18" s="7"/>
    </row>
    <row r="19" spans="1:19" ht="19.5" customHeight="1" thickTop="1" thickBot="1" x14ac:dyDescent="0.2">
      <c r="A19" s="52">
        <f t="shared" si="2"/>
        <v>14</v>
      </c>
      <c r="B19" s="76" t="s">
        <v>27</v>
      </c>
      <c r="C19" s="77">
        <v>7</v>
      </c>
      <c r="D19" s="77">
        <v>5</v>
      </c>
      <c r="E19" s="77">
        <v>12</v>
      </c>
      <c r="F19" s="46">
        <f t="shared" si="1"/>
        <v>0.4</v>
      </c>
      <c r="G19" s="34"/>
      <c r="H19" s="54">
        <v>2</v>
      </c>
      <c r="I19" s="19" t="str">
        <f t="shared" si="3"/>
        <v>ベトナム</v>
      </c>
      <c r="J19" s="20">
        <f t="shared" si="3"/>
        <v>345</v>
      </c>
      <c r="K19" s="20">
        <f t="shared" si="3"/>
        <v>182</v>
      </c>
      <c r="L19" s="20">
        <f t="shared" si="4"/>
        <v>527</v>
      </c>
      <c r="M19" s="56">
        <f t="shared" si="5"/>
        <v>19.2</v>
      </c>
      <c r="N19" s="21"/>
      <c r="O19" s="7"/>
      <c r="P19" s="4"/>
      <c r="Q19" s="30"/>
      <c r="R19" s="31"/>
      <c r="S19" s="31"/>
    </row>
    <row r="20" spans="1:19" ht="19.5" customHeight="1" thickTop="1" thickBot="1" x14ac:dyDescent="0.2">
      <c r="A20" s="52">
        <f t="shared" si="2"/>
        <v>15</v>
      </c>
      <c r="B20" s="76" t="s">
        <v>24</v>
      </c>
      <c r="C20" s="77">
        <v>6</v>
      </c>
      <c r="D20" s="77">
        <v>4</v>
      </c>
      <c r="E20" s="77">
        <v>10</v>
      </c>
      <c r="F20" s="46">
        <f t="shared" si="1"/>
        <v>0.4</v>
      </c>
      <c r="G20" s="34"/>
      <c r="H20" s="54">
        <v>3</v>
      </c>
      <c r="I20" s="19" t="str">
        <f t="shared" si="3"/>
        <v>インドネシア</v>
      </c>
      <c r="J20" s="20">
        <f t="shared" si="3"/>
        <v>407</v>
      </c>
      <c r="K20" s="20">
        <f t="shared" si="3"/>
        <v>117</v>
      </c>
      <c r="L20" s="20">
        <f>J20+K20</f>
        <v>524</v>
      </c>
      <c r="M20" s="56">
        <f t="shared" si="5"/>
        <v>19.100000000000001</v>
      </c>
      <c r="N20" s="21"/>
      <c r="O20" s="7"/>
      <c r="P20" s="7"/>
    </row>
    <row r="21" spans="1:19" ht="19.5" customHeight="1" thickTop="1" thickBot="1" x14ac:dyDescent="0.2">
      <c r="A21" s="52">
        <f t="shared" si="2"/>
        <v>15</v>
      </c>
      <c r="B21" s="76" t="s">
        <v>32</v>
      </c>
      <c r="C21" s="77">
        <v>7</v>
      </c>
      <c r="D21" s="77">
        <v>3</v>
      </c>
      <c r="E21" s="77">
        <v>10</v>
      </c>
      <c r="F21" s="46">
        <f t="shared" si="1"/>
        <v>0.4</v>
      </c>
      <c r="G21" s="34"/>
      <c r="H21" s="54">
        <v>4</v>
      </c>
      <c r="I21" s="19" t="str">
        <f t="shared" si="3"/>
        <v>フィリピン</v>
      </c>
      <c r="J21" s="20">
        <f t="shared" si="3"/>
        <v>34</v>
      </c>
      <c r="K21" s="20">
        <f t="shared" si="3"/>
        <v>136</v>
      </c>
      <c r="L21" s="20">
        <f t="shared" si="4"/>
        <v>170</v>
      </c>
      <c r="M21" s="56">
        <f t="shared" si="5"/>
        <v>6.2</v>
      </c>
      <c r="N21" s="21"/>
      <c r="O21" s="7"/>
      <c r="P21" s="7"/>
    </row>
    <row r="22" spans="1:19" ht="19.5" customHeight="1" thickTop="1" thickBot="1" x14ac:dyDescent="0.2">
      <c r="A22" s="52">
        <f t="shared" si="2"/>
        <v>15</v>
      </c>
      <c r="B22" s="76" t="s">
        <v>48</v>
      </c>
      <c r="C22" s="77">
        <v>10</v>
      </c>
      <c r="D22" s="77"/>
      <c r="E22" s="77">
        <v>10</v>
      </c>
      <c r="F22" s="46">
        <f t="shared" si="1"/>
        <v>0.4</v>
      </c>
      <c r="G22" s="34"/>
      <c r="H22" s="54">
        <v>5</v>
      </c>
      <c r="I22" s="19" t="str">
        <f t="shared" si="3"/>
        <v>韓国</v>
      </c>
      <c r="J22" s="20">
        <f t="shared" si="3"/>
        <v>74</v>
      </c>
      <c r="K22" s="20">
        <f t="shared" si="3"/>
        <v>86</v>
      </c>
      <c r="L22" s="20">
        <f>J22+K22</f>
        <v>160</v>
      </c>
      <c r="M22" s="56">
        <f t="shared" si="5"/>
        <v>5.8000000000000007</v>
      </c>
      <c r="O22" s="7"/>
      <c r="P22" s="7"/>
    </row>
    <row r="23" spans="1:19" ht="19.5" customHeight="1" thickTop="1" thickBot="1" x14ac:dyDescent="0.2">
      <c r="A23" s="52">
        <f t="shared" si="2"/>
        <v>18</v>
      </c>
      <c r="B23" s="76" t="s">
        <v>53</v>
      </c>
      <c r="C23" s="77">
        <v>9</v>
      </c>
      <c r="D23" s="77"/>
      <c r="E23" s="77">
        <v>9</v>
      </c>
      <c r="F23" s="46">
        <f t="shared" si="1"/>
        <v>0.3</v>
      </c>
      <c r="G23" s="34"/>
      <c r="H23" s="54">
        <v>6</v>
      </c>
      <c r="I23" s="19" t="str">
        <f t="shared" si="3"/>
        <v>中国</v>
      </c>
      <c r="J23" s="20">
        <f t="shared" si="3"/>
        <v>34</v>
      </c>
      <c r="K23" s="20">
        <f t="shared" si="3"/>
        <v>46</v>
      </c>
      <c r="L23" s="20">
        <f t="shared" si="4"/>
        <v>80</v>
      </c>
      <c r="M23" s="56">
        <f t="shared" si="5"/>
        <v>2.9000000000000004</v>
      </c>
      <c r="O23" s="7"/>
      <c r="P23" s="7"/>
    </row>
    <row r="24" spans="1:19" ht="19.5" customHeight="1" thickTop="1" thickBot="1" x14ac:dyDescent="0.2">
      <c r="A24" s="52">
        <f t="shared" si="2"/>
        <v>18</v>
      </c>
      <c r="B24" s="76" t="s">
        <v>36</v>
      </c>
      <c r="C24" s="77">
        <v>7</v>
      </c>
      <c r="D24" s="77">
        <v>2</v>
      </c>
      <c r="E24" s="77">
        <v>9</v>
      </c>
      <c r="F24" s="46">
        <f t="shared" si="1"/>
        <v>0.3</v>
      </c>
      <c r="G24" s="34"/>
      <c r="H24" s="54">
        <v>7</v>
      </c>
      <c r="I24" s="19" t="str">
        <f t="shared" si="3"/>
        <v>ネパール</v>
      </c>
      <c r="J24" s="20">
        <f t="shared" si="3"/>
        <v>36</v>
      </c>
      <c r="K24" s="20">
        <f t="shared" si="3"/>
        <v>19</v>
      </c>
      <c r="L24" s="20">
        <f t="shared" si="4"/>
        <v>55</v>
      </c>
      <c r="M24" s="56">
        <f t="shared" si="5"/>
        <v>2</v>
      </c>
      <c r="O24" s="7"/>
      <c r="P24" s="7"/>
    </row>
    <row r="25" spans="1:19" ht="19.5" customHeight="1" thickTop="1" thickBot="1" x14ac:dyDescent="0.2">
      <c r="A25" s="52">
        <f t="shared" si="2"/>
        <v>20</v>
      </c>
      <c r="B25" s="76" t="s">
        <v>26</v>
      </c>
      <c r="C25" s="77">
        <v>4</v>
      </c>
      <c r="D25" s="77">
        <v>4</v>
      </c>
      <c r="E25" s="77">
        <v>8</v>
      </c>
      <c r="F25" s="46">
        <f t="shared" si="1"/>
        <v>0.3</v>
      </c>
      <c r="G25" s="34"/>
      <c r="H25" s="54">
        <v>8</v>
      </c>
      <c r="I25" s="19" t="str">
        <f t="shared" si="3"/>
        <v>アフガニスタン</v>
      </c>
      <c r="J25" s="20">
        <f t="shared" si="3"/>
        <v>17</v>
      </c>
      <c r="K25" s="20">
        <f t="shared" si="3"/>
        <v>11</v>
      </c>
      <c r="L25" s="20">
        <f t="shared" si="4"/>
        <v>28</v>
      </c>
      <c r="M25" s="56">
        <f t="shared" si="5"/>
        <v>1</v>
      </c>
      <c r="O25" s="7"/>
      <c r="P25" s="7"/>
    </row>
    <row r="26" spans="1:19" ht="19.5" customHeight="1" thickTop="1" thickBot="1" x14ac:dyDescent="0.2">
      <c r="A26" s="52">
        <f t="shared" si="2"/>
        <v>21</v>
      </c>
      <c r="B26" s="76" t="s">
        <v>43</v>
      </c>
      <c r="C26" s="77">
        <v>4</v>
      </c>
      <c r="D26" s="77">
        <v>1</v>
      </c>
      <c r="E26" s="77">
        <v>5</v>
      </c>
      <c r="F26" s="46">
        <f t="shared" si="1"/>
        <v>0.2</v>
      </c>
      <c r="G26" s="34"/>
      <c r="H26" s="55"/>
      <c r="I26" s="19" t="str">
        <f t="shared" si="3"/>
        <v>朝鮮</v>
      </c>
      <c r="J26" s="20">
        <f t="shared" si="3"/>
        <v>12</v>
      </c>
      <c r="K26" s="20">
        <f t="shared" si="3"/>
        <v>6</v>
      </c>
      <c r="L26" s="20">
        <f t="shared" si="4"/>
        <v>18</v>
      </c>
      <c r="M26" s="56">
        <f t="shared" si="5"/>
        <v>0.70000000000000007</v>
      </c>
      <c r="O26" s="7"/>
      <c r="P26" s="7"/>
    </row>
    <row r="27" spans="1:19" ht="19.5" customHeight="1" thickTop="1" x14ac:dyDescent="0.15">
      <c r="A27" s="52">
        <f t="shared" si="2"/>
        <v>21</v>
      </c>
      <c r="B27" s="76" t="s">
        <v>42</v>
      </c>
      <c r="C27" s="77">
        <v>4</v>
      </c>
      <c r="D27" s="77">
        <v>1</v>
      </c>
      <c r="E27" s="77">
        <v>5</v>
      </c>
      <c r="F27" s="46">
        <f t="shared" si="1"/>
        <v>0.2</v>
      </c>
      <c r="G27" s="34"/>
      <c r="H27" s="51"/>
      <c r="I27" s="41" t="s">
        <v>13</v>
      </c>
      <c r="J27" s="42">
        <f>C54-SUM(J18:J26)</f>
        <v>138</v>
      </c>
      <c r="K27" s="42">
        <f>D54-SUM(K18:K26)</f>
        <v>54</v>
      </c>
      <c r="L27" s="40">
        <f>SUM(J27:K27)</f>
        <v>192</v>
      </c>
      <c r="M27" s="56">
        <f t="shared" si="5"/>
        <v>7.0000000000000009</v>
      </c>
      <c r="O27" s="7"/>
      <c r="P27" s="7"/>
    </row>
    <row r="28" spans="1:19" ht="19.5" customHeight="1" x14ac:dyDescent="0.15">
      <c r="A28" s="52">
        <f t="shared" si="2"/>
        <v>23</v>
      </c>
      <c r="B28" s="76" t="s">
        <v>33</v>
      </c>
      <c r="C28" s="77">
        <v>2</v>
      </c>
      <c r="D28" s="77">
        <v>2</v>
      </c>
      <c r="E28" s="77">
        <v>4</v>
      </c>
      <c r="F28" s="46">
        <f t="shared" si="1"/>
        <v>0.1</v>
      </c>
      <c r="G28" s="50"/>
      <c r="H28" s="24"/>
      <c r="J28" s="27">
        <f>SUM(J18:J27)</f>
        <v>1807</v>
      </c>
      <c r="K28" s="27">
        <f>SUM(K18:K27)</f>
        <v>935</v>
      </c>
      <c r="L28" s="57">
        <f>SUM(L18:L27)</f>
        <v>2742</v>
      </c>
      <c r="M28" s="58">
        <f t="shared" si="5"/>
        <v>100</v>
      </c>
      <c r="N28" s="7"/>
      <c r="O28" s="7"/>
      <c r="P28" s="7"/>
    </row>
    <row r="29" spans="1:19" ht="19.5" customHeight="1" x14ac:dyDescent="0.15">
      <c r="A29" s="52">
        <f t="shared" si="2"/>
        <v>23</v>
      </c>
      <c r="B29" s="76" t="s">
        <v>29</v>
      </c>
      <c r="C29" s="77">
        <v>1</v>
      </c>
      <c r="D29" s="77">
        <v>3</v>
      </c>
      <c r="E29" s="77">
        <v>4</v>
      </c>
      <c r="F29" s="46">
        <f t="shared" si="1"/>
        <v>0.1</v>
      </c>
      <c r="G29" s="50"/>
      <c r="H29" s="24"/>
      <c r="J29" s="27"/>
      <c r="K29" s="27"/>
      <c r="L29" s="27"/>
      <c r="M29" s="28"/>
    </row>
    <row r="30" spans="1:19" ht="19.5" customHeight="1" x14ac:dyDescent="0.15">
      <c r="A30" s="52">
        <f t="shared" si="2"/>
        <v>23</v>
      </c>
      <c r="B30" s="76" t="s">
        <v>41</v>
      </c>
      <c r="C30" s="77">
        <v>3</v>
      </c>
      <c r="D30" s="77">
        <v>1</v>
      </c>
      <c r="E30" s="77">
        <v>4</v>
      </c>
      <c r="F30" s="46">
        <f t="shared" si="1"/>
        <v>0.1</v>
      </c>
      <c r="G30" s="50"/>
      <c r="H30" s="24"/>
      <c r="J30" s="27"/>
      <c r="K30" s="27"/>
      <c r="L30" s="27"/>
      <c r="M30" s="28"/>
    </row>
    <row r="31" spans="1:19" ht="19.5" customHeight="1" x14ac:dyDescent="0.15">
      <c r="A31" s="52">
        <f t="shared" si="2"/>
        <v>26</v>
      </c>
      <c r="B31" s="76" t="s">
        <v>47</v>
      </c>
      <c r="C31" s="77">
        <v>2</v>
      </c>
      <c r="D31" s="77">
        <v>1</v>
      </c>
      <c r="E31" s="77">
        <v>3</v>
      </c>
      <c r="F31" s="46">
        <f t="shared" si="1"/>
        <v>0.1</v>
      </c>
      <c r="G31" s="50"/>
      <c r="H31" s="24"/>
      <c r="J31" s="27"/>
      <c r="K31" s="27"/>
      <c r="L31" s="27"/>
      <c r="M31" s="28"/>
    </row>
    <row r="32" spans="1:19" ht="19.5" customHeight="1" x14ac:dyDescent="0.15">
      <c r="A32" s="52">
        <f t="shared" si="2"/>
        <v>26</v>
      </c>
      <c r="B32" s="76" t="s">
        <v>51</v>
      </c>
      <c r="C32" s="77">
        <v>3</v>
      </c>
      <c r="D32" s="77"/>
      <c r="E32" s="77">
        <v>3</v>
      </c>
      <c r="F32" s="46">
        <f t="shared" si="1"/>
        <v>0.1</v>
      </c>
      <c r="G32" s="50"/>
      <c r="H32" s="24"/>
      <c r="J32" s="27"/>
      <c r="K32" s="27"/>
      <c r="L32" s="27"/>
      <c r="M32" s="28"/>
    </row>
    <row r="33" spans="1:13" ht="19.5" customHeight="1" x14ac:dyDescent="0.15">
      <c r="A33" s="52">
        <f t="shared" si="2"/>
        <v>26</v>
      </c>
      <c r="B33" s="76" t="s">
        <v>28</v>
      </c>
      <c r="C33" s="77"/>
      <c r="D33" s="77">
        <v>3</v>
      </c>
      <c r="E33" s="77">
        <v>3</v>
      </c>
      <c r="F33" s="46">
        <f t="shared" si="1"/>
        <v>0.1</v>
      </c>
      <c r="G33" s="50"/>
      <c r="H33" s="24"/>
      <c r="J33" s="27"/>
      <c r="K33" s="27"/>
      <c r="L33" s="27"/>
      <c r="M33" s="28"/>
    </row>
    <row r="34" spans="1:13" ht="19.5" customHeight="1" x14ac:dyDescent="0.15">
      <c r="A34" s="52">
        <f t="shared" si="2"/>
        <v>26</v>
      </c>
      <c r="B34" s="76" t="s">
        <v>61</v>
      </c>
      <c r="C34" s="77">
        <v>2</v>
      </c>
      <c r="D34" s="77">
        <v>1</v>
      </c>
      <c r="E34" s="77">
        <v>3</v>
      </c>
      <c r="F34" s="46">
        <f t="shared" si="1"/>
        <v>0.1</v>
      </c>
      <c r="G34" s="50"/>
      <c r="H34" s="24"/>
      <c r="J34" s="27"/>
      <c r="K34" s="27"/>
      <c r="L34" s="27"/>
      <c r="M34" s="28"/>
    </row>
    <row r="35" spans="1:13" ht="19.5" customHeight="1" x14ac:dyDescent="0.15">
      <c r="A35" s="52">
        <f t="shared" si="2"/>
        <v>26</v>
      </c>
      <c r="B35" s="76" t="s">
        <v>30</v>
      </c>
      <c r="C35" s="77">
        <v>1</v>
      </c>
      <c r="D35" s="77">
        <v>2</v>
      </c>
      <c r="E35" s="77">
        <v>3</v>
      </c>
      <c r="F35" s="46">
        <f t="shared" si="1"/>
        <v>0.1</v>
      </c>
      <c r="G35" s="50"/>
      <c r="H35" s="24"/>
      <c r="J35" s="27"/>
      <c r="K35" s="27"/>
      <c r="L35" s="27"/>
      <c r="M35" s="28"/>
    </row>
    <row r="36" spans="1:13" ht="19.5" customHeight="1" x14ac:dyDescent="0.15">
      <c r="A36" s="52">
        <f t="shared" si="2"/>
        <v>31</v>
      </c>
      <c r="B36" s="76" t="s">
        <v>55</v>
      </c>
      <c r="C36" s="77">
        <v>2</v>
      </c>
      <c r="D36" s="77"/>
      <c r="E36" s="77">
        <v>2</v>
      </c>
      <c r="F36" s="46">
        <f t="shared" si="1"/>
        <v>0.1</v>
      </c>
      <c r="G36" s="50"/>
      <c r="H36" s="24"/>
      <c r="J36" s="27"/>
      <c r="K36" s="27"/>
      <c r="L36" s="27"/>
      <c r="M36" s="28"/>
    </row>
    <row r="37" spans="1:13" ht="19.5" customHeight="1" x14ac:dyDescent="0.15">
      <c r="A37" s="52">
        <f t="shared" si="2"/>
        <v>31</v>
      </c>
      <c r="B37" s="76" t="s">
        <v>56</v>
      </c>
      <c r="C37" s="77">
        <v>2</v>
      </c>
      <c r="D37" s="77"/>
      <c r="E37" s="77">
        <v>2</v>
      </c>
      <c r="F37" s="46">
        <f t="shared" si="1"/>
        <v>0.1</v>
      </c>
      <c r="G37" s="50"/>
      <c r="H37" s="24"/>
      <c r="J37" s="27"/>
      <c r="K37" s="27"/>
      <c r="L37" s="27"/>
      <c r="M37" s="28"/>
    </row>
    <row r="38" spans="1:13" ht="19.5" customHeight="1" x14ac:dyDescent="0.15">
      <c r="A38" s="52">
        <f t="shared" si="2"/>
        <v>31</v>
      </c>
      <c r="B38" s="76" t="s">
        <v>31</v>
      </c>
      <c r="C38" s="77"/>
      <c r="D38" s="77">
        <v>2</v>
      </c>
      <c r="E38" s="77">
        <v>2</v>
      </c>
      <c r="F38" s="46">
        <f t="shared" si="1"/>
        <v>0.1</v>
      </c>
      <c r="G38" s="50"/>
      <c r="H38" s="24"/>
      <c r="J38" s="27"/>
      <c r="K38" s="27"/>
      <c r="L38" s="27"/>
      <c r="M38" s="28"/>
    </row>
    <row r="39" spans="1:13" ht="19.5" customHeight="1" x14ac:dyDescent="0.15">
      <c r="A39" s="52">
        <f>RANK(E40,$E$6:$E$40)</f>
        <v>34</v>
      </c>
      <c r="B39" s="76" t="s">
        <v>46</v>
      </c>
      <c r="C39" s="77"/>
      <c r="D39" s="77">
        <v>1</v>
      </c>
      <c r="E39" s="77">
        <v>1</v>
      </c>
      <c r="F39" s="46">
        <f t="shared" si="1"/>
        <v>0</v>
      </c>
      <c r="G39" s="50"/>
      <c r="H39" s="24"/>
      <c r="J39" s="27"/>
      <c r="K39" s="27"/>
      <c r="L39" s="27"/>
      <c r="M39" s="28"/>
    </row>
    <row r="40" spans="1:13" ht="19.5" customHeight="1" x14ac:dyDescent="0.15">
      <c r="A40" s="52"/>
      <c r="B40" s="76" t="s">
        <v>54</v>
      </c>
      <c r="C40" s="77">
        <v>1</v>
      </c>
      <c r="D40" s="77"/>
      <c r="E40" s="77">
        <v>1</v>
      </c>
      <c r="F40" s="46">
        <f t="shared" si="1"/>
        <v>0</v>
      </c>
      <c r="G40" s="50"/>
      <c r="H40" s="24"/>
      <c r="J40" s="27"/>
      <c r="K40" s="27"/>
      <c r="L40" s="27"/>
      <c r="M40" s="28"/>
    </row>
    <row r="41" spans="1:13" ht="19.5" customHeight="1" x14ac:dyDescent="0.15">
      <c r="A41" s="52"/>
      <c r="B41" s="76" t="s">
        <v>52</v>
      </c>
      <c r="C41" s="77">
        <v>1</v>
      </c>
      <c r="D41" s="77"/>
      <c r="E41" s="77">
        <v>1</v>
      </c>
      <c r="F41" s="46">
        <f t="shared" si="1"/>
        <v>0</v>
      </c>
      <c r="G41" s="50"/>
      <c r="H41" s="24"/>
      <c r="J41" s="27"/>
      <c r="K41" s="27"/>
      <c r="L41" s="27"/>
      <c r="M41" s="28"/>
    </row>
    <row r="42" spans="1:13" ht="19.5" customHeight="1" x14ac:dyDescent="0.15">
      <c r="A42" s="52"/>
      <c r="B42" s="76" t="s">
        <v>58</v>
      </c>
      <c r="C42" s="77">
        <v>1</v>
      </c>
      <c r="D42" s="77"/>
      <c r="E42" s="77">
        <v>1</v>
      </c>
      <c r="F42" s="46">
        <f t="shared" si="1"/>
        <v>0</v>
      </c>
      <c r="G42" s="50"/>
      <c r="H42" s="24"/>
      <c r="J42" s="27"/>
      <c r="K42" s="27"/>
      <c r="L42" s="27"/>
      <c r="M42" s="28"/>
    </row>
    <row r="43" spans="1:13" ht="19.5" customHeight="1" x14ac:dyDescent="0.15">
      <c r="A43" s="52"/>
      <c r="B43" s="76" t="s">
        <v>50</v>
      </c>
      <c r="C43" s="77">
        <v>1</v>
      </c>
      <c r="D43" s="77"/>
      <c r="E43" s="77">
        <v>1</v>
      </c>
      <c r="F43" s="46">
        <f t="shared" si="1"/>
        <v>0</v>
      </c>
      <c r="G43" s="50"/>
      <c r="H43" s="24"/>
      <c r="J43" s="27"/>
      <c r="K43" s="27"/>
      <c r="L43" s="27"/>
      <c r="M43" s="28"/>
    </row>
    <row r="44" spans="1:13" ht="19.5" customHeight="1" x14ac:dyDescent="0.15">
      <c r="A44" s="52"/>
      <c r="B44" s="76" t="s">
        <v>40</v>
      </c>
      <c r="C44" s="77"/>
      <c r="D44" s="77">
        <v>1</v>
      </c>
      <c r="E44" s="77">
        <v>1</v>
      </c>
      <c r="F44" s="46">
        <f t="shared" si="1"/>
        <v>0</v>
      </c>
      <c r="G44" s="50"/>
      <c r="H44" s="24"/>
      <c r="J44" s="27"/>
      <c r="K44" s="27"/>
      <c r="L44" s="27"/>
      <c r="M44" s="28"/>
    </row>
    <row r="45" spans="1:13" ht="19.5" customHeight="1" x14ac:dyDescent="0.15">
      <c r="A45" s="52"/>
      <c r="B45" s="76" t="s">
        <v>38</v>
      </c>
      <c r="C45" s="77"/>
      <c r="D45" s="77">
        <v>1</v>
      </c>
      <c r="E45" s="77">
        <v>1</v>
      </c>
      <c r="F45" s="46">
        <f t="shared" si="1"/>
        <v>0</v>
      </c>
      <c r="G45" s="50"/>
      <c r="H45" s="24"/>
      <c r="J45" s="27"/>
      <c r="K45" s="27"/>
      <c r="L45" s="27"/>
      <c r="M45" s="28"/>
    </row>
    <row r="46" spans="1:13" ht="19.5" customHeight="1" x14ac:dyDescent="0.15">
      <c r="A46" s="52"/>
      <c r="B46" s="76" t="s">
        <v>57</v>
      </c>
      <c r="C46" s="77">
        <v>1</v>
      </c>
      <c r="D46" s="77"/>
      <c r="E46" s="77">
        <v>1</v>
      </c>
      <c r="F46" s="46">
        <f t="shared" si="1"/>
        <v>0</v>
      </c>
      <c r="G46" s="50"/>
      <c r="H46" s="24"/>
      <c r="J46" s="27"/>
      <c r="K46" s="27"/>
      <c r="L46" s="27"/>
      <c r="M46" s="28"/>
    </row>
    <row r="47" spans="1:13" ht="19.5" customHeight="1" x14ac:dyDescent="0.15">
      <c r="A47" s="52"/>
      <c r="B47" s="76" t="s">
        <v>60</v>
      </c>
      <c r="C47" s="77">
        <v>1</v>
      </c>
      <c r="D47" s="77"/>
      <c r="E47" s="77">
        <v>1</v>
      </c>
      <c r="F47" s="46">
        <f t="shared" si="1"/>
        <v>0</v>
      </c>
      <c r="G47" s="50"/>
      <c r="H47" s="24"/>
      <c r="J47" s="27"/>
      <c r="K47" s="27"/>
      <c r="L47" s="27"/>
      <c r="M47" s="28"/>
    </row>
    <row r="48" spans="1:13" ht="19.5" customHeight="1" x14ac:dyDescent="0.15">
      <c r="A48" s="52"/>
      <c r="B48" s="76" t="s">
        <v>49</v>
      </c>
      <c r="C48" s="77"/>
      <c r="D48" s="77">
        <v>1</v>
      </c>
      <c r="E48" s="77">
        <v>1</v>
      </c>
      <c r="F48" s="46">
        <f t="shared" si="1"/>
        <v>0</v>
      </c>
      <c r="G48" s="50"/>
      <c r="H48" s="24"/>
      <c r="J48" s="27"/>
      <c r="K48" s="27"/>
      <c r="L48" s="27"/>
      <c r="M48" s="28"/>
    </row>
    <row r="49" spans="1:13" ht="19.5" customHeight="1" x14ac:dyDescent="0.15">
      <c r="A49" s="52"/>
      <c r="B49" s="76" t="s">
        <v>44</v>
      </c>
      <c r="C49" s="77"/>
      <c r="D49" s="77">
        <v>1</v>
      </c>
      <c r="E49" s="77">
        <v>1</v>
      </c>
      <c r="F49" s="46">
        <f t="shared" si="1"/>
        <v>0</v>
      </c>
      <c r="G49" s="50"/>
      <c r="H49" s="24"/>
      <c r="J49" s="27"/>
      <c r="K49" s="27"/>
      <c r="L49" s="27"/>
      <c r="M49" s="28"/>
    </row>
    <row r="50" spans="1:13" ht="19.5" customHeight="1" x14ac:dyDescent="0.15">
      <c r="A50" s="52"/>
      <c r="B50" s="76" t="s">
        <v>39</v>
      </c>
      <c r="C50" s="77">
        <v>1</v>
      </c>
      <c r="D50" s="77"/>
      <c r="E50" s="77">
        <v>1</v>
      </c>
      <c r="F50" s="46">
        <f t="shared" si="1"/>
        <v>0</v>
      </c>
      <c r="G50" s="50"/>
      <c r="H50" s="24"/>
      <c r="J50" s="27"/>
      <c r="K50" s="27"/>
      <c r="L50" s="27"/>
      <c r="M50" s="28"/>
    </row>
    <row r="51" spans="1:13" ht="19.5" customHeight="1" x14ac:dyDescent="0.15">
      <c r="A51" s="52"/>
      <c r="B51" s="76" t="s">
        <v>37</v>
      </c>
      <c r="C51" s="77"/>
      <c r="D51" s="77">
        <v>1</v>
      </c>
      <c r="E51" s="77">
        <v>1</v>
      </c>
      <c r="F51" s="46">
        <f>ROUND(E51/$E$54,3)*100</f>
        <v>0</v>
      </c>
      <c r="G51" s="50"/>
      <c r="H51" s="24"/>
      <c r="J51" s="27"/>
      <c r="K51" s="27"/>
      <c r="L51" s="27"/>
      <c r="M51" s="28"/>
    </row>
    <row r="52" spans="1:13" ht="19.5" customHeight="1" x14ac:dyDescent="0.15">
      <c r="A52" s="52"/>
      <c r="B52" s="76" t="s">
        <v>63</v>
      </c>
      <c r="C52" s="77">
        <v>1</v>
      </c>
      <c r="D52" s="77"/>
      <c r="E52" s="77">
        <v>1</v>
      </c>
      <c r="F52" s="46">
        <f>ROUND(E52/$E$54,3)*100</f>
        <v>0</v>
      </c>
      <c r="G52" s="50"/>
      <c r="H52" s="24"/>
      <c r="J52" s="27"/>
      <c r="K52" s="27"/>
      <c r="L52" s="27"/>
      <c r="M52" s="28"/>
    </row>
    <row r="53" spans="1:13" ht="19.5" customHeight="1" x14ac:dyDescent="0.15">
      <c r="A53" s="52"/>
      <c r="B53" s="76" t="s">
        <v>59</v>
      </c>
      <c r="C53" s="77">
        <v>1</v>
      </c>
      <c r="D53" s="77"/>
      <c r="E53" s="77">
        <v>1</v>
      </c>
      <c r="F53" s="46">
        <f>ROUND(E53/$E$54,3)*100</f>
        <v>0</v>
      </c>
      <c r="G53" s="50"/>
      <c r="H53" s="24"/>
      <c r="J53" s="27"/>
      <c r="K53" s="27"/>
      <c r="L53" s="27"/>
      <c r="M53" s="28"/>
    </row>
    <row r="54" spans="1:13" ht="19.5" customHeight="1" x14ac:dyDescent="0.15">
      <c r="A54" s="36"/>
      <c r="B54" s="76" t="s">
        <v>14</v>
      </c>
      <c r="C54" s="77">
        <v>1807</v>
      </c>
      <c r="D54" s="77">
        <v>935</v>
      </c>
      <c r="E54" s="77">
        <v>2742</v>
      </c>
      <c r="F54" s="46">
        <f>SUM(F6:F53)</f>
        <v>99.19999999999996</v>
      </c>
      <c r="G54" s="50"/>
      <c r="H54" s="24"/>
      <c r="I54" s="29" t="s">
        <v>8</v>
      </c>
      <c r="J54" s="27"/>
      <c r="K54" s="27"/>
      <c r="L54" s="27"/>
      <c r="M54" s="28"/>
    </row>
    <row r="55" spans="1:13" ht="19.5" customHeight="1" x14ac:dyDescent="0.15">
      <c r="A55" s="34"/>
      <c r="B55" s="59"/>
      <c r="C55" s="61"/>
      <c r="D55" s="60"/>
      <c r="E55" s="62"/>
      <c r="F55" s="36"/>
      <c r="G55" s="36"/>
      <c r="H55" s="24"/>
      <c r="I55" s="32" t="s">
        <v>10</v>
      </c>
      <c r="J55" s="30"/>
      <c r="K55" s="30"/>
      <c r="L55" s="30"/>
      <c r="M55" s="30"/>
    </row>
    <row r="56" spans="1:13" ht="19.5" customHeight="1" x14ac:dyDescent="0.15">
      <c r="A56" s="34"/>
      <c r="E56" s="63"/>
      <c r="G56" s="36"/>
      <c r="H56" s="24"/>
      <c r="I56" s="32" t="s">
        <v>9</v>
      </c>
      <c r="J56" s="30"/>
      <c r="K56" s="30"/>
      <c r="L56" s="30"/>
      <c r="M56" s="30"/>
    </row>
    <row r="57" spans="1:13" ht="18" customHeight="1" x14ac:dyDescent="0.15">
      <c r="A57" s="34"/>
      <c r="B57" s="35"/>
      <c r="C57" s="33"/>
      <c r="D57" s="33"/>
      <c r="E57" s="33"/>
      <c r="F57" s="36"/>
      <c r="G57" s="34"/>
      <c r="H57" s="24"/>
      <c r="J57" s="30"/>
      <c r="K57" s="30"/>
      <c r="L57" s="30"/>
      <c r="M57" s="30"/>
    </row>
    <row r="58" spans="1:13" x14ac:dyDescent="0.15">
      <c r="C58" s="37"/>
      <c r="D58" s="37"/>
      <c r="E58" s="37"/>
      <c r="F58" s="37"/>
    </row>
    <row r="59" spans="1:13" ht="15.75" x14ac:dyDescent="0.15">
      <c r="K59" s="34"/>
    </row>
    <row r="65" spans="5:11" x14ac:dyDescent="0.15">
      <c r="E65" s="38"/>
      <c r="K65" s="39"/>
    </row>
  </sheetData>
  <mergeCells count="5">
    <mergeCell ref="B1:E1"/>
    <mergeCell ref="B3:D3"/>
    <mergeCell ref="E3:F3"/>
    <mergeCell ref="N3:O3"/>
    <mergeCell ref="B4:F4"/>
  </mergeCells>
  <phoneticPr fontId="19"/>
  <printOptions horizontalCentered="1"/>
  <pageMargins left="0.39370078740157483" right="0.39370078740157483" top="0.6692913385826772" bottom="0.6692913385826772" header="0.19685039370078741" footer="0.19685039370078741"/>
  <pageSetup paperSize="9" scale="7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4月</vt:lpstr>
      <vt:lpstr>5月</vt:lpstr>
      <vt:lpstr>'4月'!Print_Area</vt:lpstr>
      <vt:lpstr>'5月'!Print_Area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内部情報</dc:creator>
  <cp:lastModifiedBy>0200909</cp:lastModifiedBy>
  <cp:lastPrinted>2023-06-02T04:44:52Z</cp:lastPrinted>
  <dcterms:created xsi:type="dcterms:W3CDTF">2011-08-29T04:19:43Z</dcterms:created>
  <dcterms:modified xsi:type="dcterms:W3CDTF">2025-05-01T08:00:08Z</dcterms:modified>
</cp:coreProperties>
</file>