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1700" windowHeight="8550" tabRatio="681" activeTab="2"/>
  </bookViews>
  <sheets>
    <sheet name="校区別&amp;年齢別（10才刻み）" sheetId="1" r:id="rId1"/>
    <sheet name="地区別" sheetId="2" r:id="rId2"/>
    <sheet name="年齢別" sheetId="3" r:id="rId3"/>
    <sheet name="地区別データ" sheetId="4" state="hidden" r:id="rId4"/>
    <sheet name="校区別男女別データ" sheetId="5" state="hidden" r:id="rId5"/>
    <sheet name="校区別年齢データ" sheetId="6" state="hidden" r:id="rId6"/>
    <sheet name="年齢データ①" sheetId="7" state="hidden" r:id="rId7"/>
  </sheets>
  <definedNames>
    <definedName name="_xlnm.Print_Area" localSheetId="2">'年齢別'!$A$1:$M$38</definedName>
  </definedNames>
  <calcPr fullCalcOnLoad="1"/>
</workbook>
</file>

<file path=xl/sharedStrings.xml><?xml version="1.0" encoding="utf-8"?>
<sst xmlns="http://schemas.openxmlformats.org/spreadsheetml/2006/main" count="1621" uniqueCount="995">
  <si>
    <t>男</t>
  </si>
  <si>
    <t>女</t>
  </si>
  <si>
    <t>計</t>
  </si>
  <si>
    <t>合　計</t>
  </si>
  <si>
    <t>９　才</t>
  </si>
  <si>
    <t>８　才</t>
  </si>
  <si>
    <t>７　才</t>
  </si>
  <si>
    <t>６　才</t>
  </si>
  <si>
    <t>５　才</t>
  </si>
  <si>
    <t>４　才</t>
  </si>
  <si>
    <t>３　才</t>
  </si>
  <si>
    <t>２　才</t>
  </si>
  <si>
    <t>１　才</t>
  </si>
  <si>
    <t>０　才</t>
  </si>
  <si>
    <t>３０</t>
  </si>
  <si>
    <t>４０</t>
  </si>
  <si>
    <t>５０</t>
  </si>
  <si>
    <t>６０</t>
  </si>
  <si>
    <t>７０</t>
  </si>
  <si>
    <t>８０</t>
  </si>
  <si>
    <t>９０</t>
  </si>
  <si>
    <t>１００</t>
  </si>
  <si>
    <t>全　住　民　年　齢　別　人　口　統　計</t>
  </si>
  <si>
    <t>秣</t>
  </si>
  <si>
    <t>南　　部</t>
  </si>
  <si>
    <t>北　　部</t>
  </si>
  <si>
    <t>豊　　田</t>
  </si>
  <si>
    <t>沖　　代</t>
  </si>
  <si>
    <t>小　　楠</t>
  </si>
  <si>
    <t>鶴　　居</t>
  </si>
  <si>
    <t>如　　水</t>
  </si>
  <si>
    <t>大　　幡</t>
  </si>
  <si>
    <t>三　　保</t>
  </si>
  <si>
    <t>和　　田</t>
  </si>
  <si>
    <t>今　　津</t>
  </si>
  <si>
    <t>真　　坂</t>
  </si>
  <si>
    <t>山　　口</t>
  </si>
  <si>
    <t>深　　水</t>
  </si>
  <si>
    <t>樋　　田</t>
  </si>
  <si>
    <t>上　　津</t>
  </si>
  <si>
    <t>城　　井</t>
  </si>
  <si>
    <t>下　　郷</t>
  </si>
  <si>
    <t>津　　民</t>
  </si>
  <si>
    <t>永　　岩</t>
  </si>
  <si>
    <t>山　　移</t>
  </si>
  <si>
    <t>三　　郷</t>
  </si>
  <si>
    <t>校　　　　区</t>
  </si>
  <si>
    <t>世　帯　数</t>
  </si>
  <si>
    <t>校区別世帯数及び人口集計表</t>
  </si>
  <si>
    <t>世帯数</t>
  </si>
  <si>
    <t>片端町</t>
  </si>
  <si>
    <t>二ノ丁</t>
  </si>
  <si>
    <t>三ノ丁</t>
  </si>
  <si>
    <t>外馬場</t>
  </si>
  <si>
    <t>小祝中島町</t>
  </si>
  <si>
    <t>小祝本町</t>
  </si>
  <si>
    <t>小祝港町</t>
  </si>
  <si>
    <t>小祝新町</t>
  </si>
  <si>
    <t>萱津町</t>
  </si>
  <si>
    <t>東堀端</t>
  </si>
  <si>
    <t>西堀端</t>
  </si>
  <si>
    <t>金谷本町</t>
  </si>
  <si>
    <t>金谷南ノ丁</t>
  </si>
  <si>
    <t>金谷西ノ丁</t>
  </si>
  <si>
    <t>金谷中ノ丁</t>
  </si>
  <si>
    <t>金谷上ノ丁</t>
  </si>
  <si>
    <t>金谷森ノ丁</t>
  </si>
  <si>
    <t>金谷山ノ神</t>
  </si>
  <si>
    <t>古金谷</t>
  </si>
  <si>
    <t>江三竹町</t>
  </si>
  <si>
    <t>上博多町</t>
  </si>
  <si>
    <t>新博多町</t>
  </si>
  <si>
    <t>古博多町</t>
  </si>
  <si>
    <t>諸町</t>
  </si>
  <si>
    <t>殿町</t>
  </si>
  <si>
    <t>新魚町</t>
  </si>
  <si>
    <t>古魚町</t>
  </si>
  <si>
    <t>枝町</t>
  </si>
  <si>
    <t>京町</t>
  </si>
  <si>
    <t>東蛎瀬町</t>
  </si>
  <si>
    <t>西蛎瀬町</t>
  </si>
  <si>
    <t>米山</t>
  </si>
  <si>
    <t>大塚</t>
  </si>
  <si>
    <t>新大塚</t>
  </si>
  <si>
    <t>闇無</t>
  </si>
  <si>
    <t>竜王町</t>
  </si>
  <si>
    <t>下正路町</t>
  </si>
  <si>
    <t>角木町</t>
  </si>
  <si>
    <t>角木新町</t>
  </si>
  <si>
    <t>浦町</t>
  </si>
  <si>
    <t>北浦町</t>
  </si>
  <si>
    <t>南稲堀</t>
  </si>
  <si>
    <t>北稲堀</t>
  </si>
  <si>
    <t>小堀</t>
  </si>
  <si>
    <t>弓町</t>
  </si>
  <si>
    <t>水主町</t>
  </si>
  <si>
    <t>船頭町</t>
  </si>
  <si>
    <t>矢場町</t>
  </si>
  <si>
    <t>南堀川町</t>
  </si>
  <si>
    <t>北堀川町</t>
  </si>
  <si>
    <t>船町</t>
  </si>
  <si>
    <t>市場町</t>
  </si>
  <si>
    <t>袋町</t>
  </si>
  <si>
    <t>山ノ下</t>
  </si>
  <si>
    <t>新堀町</t>
  </si>
  <si>
    <t>豊後町</t>
  </si>
  <si>
    <t>餌指町</t>
  </si>
  <si>
    <t>鷹匠町</t>
  </si>
  <si>
    <t>仲間町</t>
  </si>
  <si>
    <t>寺町</t>
  </si>
  <si>
    <t>桜町</t>
  </si>
  <si>
    <t>南新地</t>
  </si>
  <si>
    <t>北新地</t>
  </si>
  <si>
    <t>塩町</t>
  </si>
  <si>
    <t>米町</t>
  </si>
  <si>
    <t>姫路町</t>
  </si>
  <si>
    <t>鷹部屋</t>
  </si>
  <si>
    <t>北門通り</t>
  </si>
  <si>
    <t>船場町</t>
  </si>
  <si>
    <t>留守居町</t>
  </si>
  <si>
    <t>蛭子町３丁目</t>
  </si>
  <si>
    <t>栄町１丁目</t>
  </si>
  <si>
    <t>栄町２丁目</t>
  </si>
  <si>
    <t>豊田町１丁目</t>
  </si>
  <si>
    <t>豊田町２丁目</t>
  </si>
  <si>
    <t>豊田町３丁目</t>
  </si>
  <si>
    <t>豊田町４丁目</t>
  </si>
  <si>
    <t>日の出町</t>
  </si>
  <si>
    <t>島田本町</t>
  </si>
  <si>
    <t>島田仲町</t>
  </si>
  <si>
    <t>東本町</t>
  </si>
  <si>
    <t>中殿町１丁目</t>
  </si>
  <si>
    <t>中殿町２丁目</t>
  </si>
  <si>
    <t>中殿町３丁目</t>
  </si>
  <si>
    <t>中殿町４丁目</t>
  </si>
  <si>
    <t>蛭子町１丁目</t>
  </si>
  <si>
    <t>蛭子町２丁目</t>
  </si>
  <si>
    <t>宮島町</t>
  </si>
  <si>
    <t>天神町</t>
  </si>
  <si>
    <t>新天神町</t>
  </si>
  <si>
    <t>中央町１丁目</t>
  </si>
  <si>
    <t>中央町２丁目</t>
  </si>
  <si>
    <t>沖代町１丁目</t>
  </si>
  <si>
    <t>沖代町２丁目</t>
  </si>
  <si>
    <t>金手</t>
  </si>
  <si>
    <t>下万田北</t>
  </si>
  <si>
    <t>大新田</t>
  </si>
  <si>
    <t>東浜</t>
  </si>
  <si>
    <t>一ッ松</t>
  </si>
  <si>
    <t>宮夫</t>
  </si>
  <si>
    <t>牛神</t>
  </si>
  <si>
    <t>下池永</t>
  </si>
  <si>
    <t>　</t>
  </si>
  <si>
    <t>高瀬</t>
  </si>
  <si>
    <t>上万田</t>
  </si>
  <si>
    <t>中万田</t>
  </si>
  <si>
    <t>下万田</t>
  </si>
  <si>
    <t>三口</t>
  </si>
  <si>
    <t>相原</t>
  </si>
  <si>
    <t>東湯屋</t>
  </si>
  <si>
    <t>西湯屋</t>
  </si>
  <si>
    <t>北湯屋</t>
  </si>
  <si>
    <t>東永添南</t>
  </si>
  <si>
    <t>東永添北</t>
  </si>
  <si>
    <t>東永添 永添住宅</t>
  </si>
  <si>
    <t>東永添 上ノ原</t>
  </si>
  <si>
    <t>西永添</t>
  </si>
  <si>
    <t>下永添</t>
  </si>
  <si>
    <t>上如水</t>
  </si>
  <si>
    <t>上如水団地</t>
  </si>
  <si>
    <t>是則</t>
  </si>
  <si>
    <t>全徳</t>
  </si>
  <si>
    <t>合馬</t>
  </si>
  <si>
    <t>榊原町</t>
  </si>
  <si>
    <t>中原</t>
  </si>
  <si>
    <t>八幡町</t>
  </si>
  <si>
    <t>古城</t>
  </si>
  <si>
    <t>大貞</t>
  </si>
  <si>
    <t>大貞公園</t>
  </si>
  <si>
    <t>大貞三沢団地</t>
  </si>
  <si>
    <t>大悟法</t>
  </si>
  <si>
    <t>上池永</t>
  </si>
  <si>
    <t>加来</t>
  </si>
  <si>
    <t>北原</t>
  </si>
  <si>
    <t>福島</t>
  </si>
  <si>
    <t>伊藤田</t>
  </si>
  <si>
    <t>田尻</t>
  </si>
  <si>
    <t>定留</t>
  </si>
  <si>
    <t>諸田</t>
  </si>
  <si>
    <t>ダイハツ社員寮</t>
  </si>
  <si>
    <t>今津</t>
  </si>
  <si>
    <t>昭和新田</t>
  </si>
  <si>
    <t>赤迫</t>
  </si>
  <si>
    <t>野依</t>
  </si>
  <si>
    <t>植野</t>
  </si>
  <si>
    <t>犬丸</t>
  </si>
  <si>
    <t>鍋島</t>
  </si>
  <si>
    <t>佐知</t>
  </si>
  <si>
    <t>臼木</t>
  </si>
  <si>
    <t>土田</t>
  </si>
  <si>
    <t>小袋</t>
  </si>
  <si>
    <t>原口</t>
  </si>
  <si>
    <t>諌山</t>
  </si>
  <si>
    <t>森山</t>
  </si>
  <si>
    <t>成恒</t>
  </si>
  <si>
    <t>田口</t>
  </si>
  <si>
    <t>西秣</t>
  </si>
  <si>
    <t>下秣</t>
  </si>
  <si>
    <t>上秣</t>
  </si>
  <si>
    <t>下深水</t>
  </si>
  <si>
    <t>上深水</t>
  </si>
  <si>
    <t>兎洞</t>
  </si>
  <si>
    <t>谷の前</t>
  </si>
  <si>
    <t>小川内</t>
  </si>
  <si>
    <t>平原</t>
  </si>
  <si>
    <t>小竹</t>
  </si>
  <si>
    <t>矢びつ</t>
  </si>
  <si>
    <t>落合</t>
  </si>
  <si>
    <t>東溪</t>
  </si>
  <si>
    <t>寺川内</t>
  </si>
  <si>
    <t>景耕</t>
  </si>
  <si>
    <t>前鶴</t>
  </si>
  <si>
    <t>口の坪</t>
  </si>
  <si>
    <t>生木</t>
  </si>
  <si>
    <t>岩淵</t>
  </si>
  <si>
    <t>屋形住宅</t>
  </si>
  <si>
    <t>枌１・２</t>
  </si>
  <si>
    <t>鳥越</t>
  </si>
  <si>
    <t>石井</t>
  </si>
  <si>
    <t>天狗松</t>
  </si>
  <si>
    <t>恵良</t>
  </si>
  <si>
    <t>田中</t>
  </si>
  <si>
    <t>小林</t>
  </si>
  <si>
    <t>原井</t>
  </si>
  <si>
    <t>綿丸</t>
  </si>
  <si>
    <t>小野住宅</t>
  </si>
  <si>
    <t>渋見</t>
  </si>
  <si>
    <t>綿丸住宅</t>
  </si>
  <si>
    <t>樋田１・２</t>
  </si>
  <si>
    <t>樋田３</t>
  </si>
  <si>
    <t>樋田４</t>
  </si>
  <si>
    <t>樋田５</t>
  </si>
  <si>
    <t>樋田６</t>
  </si>
  <si>
    <t>樋田７</t>
  </si>
  <si>
    <t>樋田８</t>
  </si>
  <si>
    <t>下曽木１</t>
  </si>
  <si>
    <t>下曽木２</t>
  </si>
  <si>
    <t>下曽木３</t>
  </si>
  <si>
    <t>下曽木４</t>
  </si>
  <si>
    <t>下曽木５</t>
  </si>
  <si>
    <t>下曽木住宅</t>
  </si>
  <si>
    <t>久保</t>
  </si>
  <si>
    <t>青１</t>
  </si>
  <si>
    <t>青２</t>
  </si>
  <si>
    <t>青３</t>
  </si>
  <si>
    <t>青４</t>
  </si>
  <si>
    <t>青５</t>
  </si>
  <si>
    <t>中島１</t>
  </si>
  <si>
    <t>中島２</t>
  </si>
  <si>
    <t>冠石野</t>
  </si>
  <si>
    <t>多志田１</t>
  </si>
  <si>
    <t>多志田２</t>
  </si>
  <si>
    <t>多志田３</t>
  </si>
  <si>
    <t>多志田４</t>
  </si>
  <si>
    <t>多志田５</t>
  </si>
  <si>
    <t>多志田６</t>
  </si>
  <si>
    <t>蕨野</t>
  </si>
  <si>
    <t>水取</t>
  </si>
  <si>
    <t>町</t>
  </si>
  <si>
    <t>荒谷</t>
  </si>
  <si>
    <t>跡田住宅</t>
  </si>
  <si>
    <t>新田１</t>
  </si>
  <si>
    <t>新田２</t>
  </si>
  <si>
    <t>新田３</t>
  </si>
  <si>
    <t>門前</t>
  </si>
  <si>
    <t>松尾</t>
  </si>
  <si>
    <t>羅漢下</t>
  </si>
  <si>
    <t>羅漢中</t>
  </si>
  <si>
    <t>羅漢上</t>
  </si>
  <si>
    <t>井原</t>
  </si>
  <si>
    <t>道祖原</t>
  </si>
  <si>
    <t>折元</t>
  </si>
  <si>
    <t>長野</t>
  </si>
  <si>
    <t>梅ノ木瀬・寺力谷</t>
  </si>
  <si>
    <t>くつわ地</t>
  </si>
  <si>
    <t>宮辺下</t>
  </si>
  <si>
    <t>宮辺上</t>
  </si>
  <si>
    <t>寺辺</t>
  </si>
  <si>
    <t>落合住宅</t>
  </si>
  <si>
    <t>椿</t>
  </si>
  <si>
    <t>三ヶ村下</t>
  </si>
  <si>
    <t>三ヶ村上</t>
  </si>
  <si>
    <t>奥畑下</t>
  </si>
  <si>
    <t>奥畑上</t>
  </si>
  <si>
    <t>東谷住宅</t>
  </si>
  <si>
    <t>六田</t>
  </si>
  <si>
    <t>中手原</t>
  </si>
  <si>
    <t>手月</t>
  </si>
  <si>
    <t>川出原下</t>
  </si>
  <si>
    <t>川出原上</t>
  </si>
  <si>
    <t>小蔵目</t>
  </si>
  <si>
    <t>中河内</t>
  </si>
  <si>
    <t>引水</t>
  </si>
  <si>
    <t>岩下</t>
  </si>
  <si>
    <t>岩屋下</t>
  </si>
  <si>
    <t>岩屋上</t>
  </si>
  <si>
    <t>井手脇</t>
  </si>
  <si>
    <t>中畑</t>
  </si>
  <si>
    <t>割子谷下</t>
  </si>
  <si>
    <t>割子谷上</t>
  </si>
  <si>
    <t>下筈</t>
  </si>
  <si>
    <t>松金</t>
  </si>
  <si>
    <t>秋永</t>
  </si>
  <si>
    <t>石垣下</t>
  </si>
  <si>
    <t>石垣上</t>
  </si>
  <si>
    <t>向尾下</t>
  </si>
  <si>
    <t>向尾上</t>
  </si>
  <si>
    <t>中野</t>
  </si>
  <si>
    <t>雲谷寺</t>
  </si>
  <si>
    <t>倉谷</t>
  </si>
  <si>
    <t>西谷住宅</t>
  </si>
  <si>
    <t>平原</t>
  </si>
  <si>
    <t>山ノ内</t>
  </si>
  <si>
    <t>もみ木</t>
  </si>
  <si>
    <t>村ノ迫</t>
  </si>
  <si>
    <t>竹ノ元</t>
  </si>
  <si>
    <t>岡</t>
  </si>
  <si>
    <t>要</t>
  </si>
  <si>
    <t>岩屋</t>
  </si>
  <si>
    <t>中村</t>
  </si>
  <si>
    <t>町丈</t>
  </si>
  <si>
    <t>下宮の馬場</t>
  </si>
  <si>
    <t>上宮の馬場</t>
  </si>
  <si>
    <t>小友田</t>
  </si>
  <si>
    <t>三尾母</t>
  </si>
  <si>
    <t>下福土</t>
  </si>
  <si>
    <t>中福土</t>
  </si>
  <si>
    <t>上福土</t>
  </si>
  <si>
    <t>福土台</t>
  </si>
  <si>
    <t>口ノ林</t>
  </si>
  <si>
    <t>上戸原</t>
  </si>
  <si>
    <t>下戸原</t>
  </si>
  <si>
    <t>木ノ子</t>
  </si>
  <si>
    <t>辷り</t>
  </si>
  <si>
    <t>下柿坂</t>
  </si>
  <si>
    <t>中柿坂</t>
  </si>
  <si>
    <t>上柿坂</t>
  </si>
  <si>
    <t>随雲寺奥ノ鶴</t>
  </si>
  <si>
    <t>蕨野</t>
  </si>
  <si>
    <t>島</t>
  </si>
  <si>
    <t>大久保</t>
  </si>
  <si>
    <t>鹿熊</t>
  </si>
  <si>
    <t>新藤野</t>
  </si>
  <si>
    <t>奥畑</t>
  </si>
  <si>
    <t>台翼</t>
  </si>
  <si>
    <t>金吉下</t>
  </si>
  <si>
    <t>金吉上</t>
  </si>
  <si>
    <t>上ノ原親和</t>
  </si>
  <si>
    <t>床波</t>
  </si>
  <si>
    <t>行広梶ヶ原</t>
  </si>
  <si>
    <t>山浦</t>
  </si>
  <si>
    <t>伊福</t>
  </si>
  <si>
    <t>鎌城</t>
  </si>
  <si>
    <t>樋山路元組</t>
  </si>
  <si>
    <t>樋山路中組</t>
  </si>
  <si>
    <t>両畑</t>
  </si>
  <si>
    <t>橋本</t>
  </si>
  <si>
    <t>宮園</t>
  </si>
  <si>
    <t>江渕</t>
  </si>
  <si>
    <t>一ッ戸</t>
  </si>
  <si>
    <t>やすらぎ荘</t>
  </si>
  <si>
    <t>栃木</t>
  </si>
  <si>
    <t>上ノ川内</t>
  </si>
  <si>
    <t>柚木</t>
  </si>
  <si>
    <t>大野下</t>
  </si>
  <si>
    <t>大野上</t>
  </si>
  <si>
    <t>大野中央</t>
  </si>
  <si>
    <t>柾木</t>
  </si>
  <si>
    <t>両午</t>
  </si>
  <si>
    <t>川原口</t>
  </si>
  <si>
    <t>小屋ノ原</t>
  </si>
  <si>
    <t>相ノ原</t>
  </si>
  <si>
    <t>柿瀬</t>
  </si>
  <si>
    <t>鷹丸</t>
  </si>
  <si>
    <t>池倉</t>
  </si>
  <si>
    <t>馬場</t>
  </si>
  <si>
    <t>持田</t>
  </si>
  <si>
    <t>山移東</t>
  </si>
  <si>
    <t>八木蒔</t>
  </si>
  <si>
    <t>上ノ畑</t>
  </si>
  <si>
    <t>下浅</t>
  </si>
  <si>
    <t>中百谷</t>
  </si>
  <si>
    <t>上百谷</t>
  </si>
  <si>
    <t>株ノ木</t>
  </si>
  <si>
    <t>大城</t>
  </si>
  <si>
    <t>小柿山</t>
  </si>
  <si>
    <t>寺小野</t>
  </si>
  <si>
    <t>折戸</t>
  </si>
  <si>
    <t>市ノ尾</t>
  </si>
  <si>
    <t>鴫良</t>
  </si>
  <si>
    <t>藤木</t>
  </si>
  <si>
    <t>庄屋村</t>
  </si>
  <si>
    <t>神谷</t>
  </si>
  <si>
    <t>両宮</t>
  </si>
  <si>
    <t>中詰</t>
  </si>
  <si>
    <t>台・岩伏</t>
  </si>
  <si>
    <t>奥畑</t>
  </si>
  <si>
    <t>田野尾</t>
  </si>
  <si>
    <t>中摩下</t>
  </si>
  <si>
    <t>白地</t>
  </si>
  <si>
    <t>中摩上</t>
  </si>
  <si>
    <t>犬王丸</t>
  </si>
  <si>
    <t>寺川</t>
  </si>
  <si>
    <t>東</t>
  </si>
  <si>
    <t>朝小野</t>
  </si>
  <si>
    <t>大勢</t>
  </si>
  <si>
    <t>宇曽元</t>
  </si>
  <si>
    <t>大勢住宅</t>
  </si>
  <si>
    <t>上村</t>
  </si>
  <si>
    <t>市場</t>
  </si>
  <si>
    <t>市平上</t>
  </si>
  <si>
    <t>市平下</t>
  </si>
  <si>
    <t>成政</t>
  </si>
  <si>
    <t>藤野木</t>
  </si>
  <si>
    <t>重尾</t>
  </si>
  <si>
    <t>草野河内</t>
  </si>
  <si>
    <t>成政住宅</t>
  </si>
  <si>
    <t>長尾野</t>
  </si>
  <si>
    <t>大石峠</t>
  </si>
  <si>
    <t>守実上</t>
  </si>
  <si>
    <t>守実下</t>
  </si>
  <si>
    <t>駅前</t>
  </si>
  <si>
    <t>上志川</t>
  </si>
  <si>
    <t>龍</t>
  </si>
  <si>
    <t>出羽</t>
  </si>
  <si>
    <t>茸木</t>
  </si>
  <si>
    <t>狩宿</t>
  </si>
  <si>
    <t>堀江</t>
  </si>
  <si>
    <t>桑鶴</t>
  </si>
  <si>
    <t>田ノ中</t>
  </si>
  <si>
    <t>登</t>
  </si>
  <si>
    <t>水洗</t>
  </si>
  <si>
    <t>元組</t>
  </si>
  <si>
    <t>徳組</t>
  </si>
  <si>
    <t>吉野１</t>
  </si>
  <si>
    <t>吉野２</t>
  </si>
  <si>
    <t>吉野３</t>
  </si>
  <si>
    <t>正和</t>
  </si>
  <si>
    <t>共和</t>
  </si>
  <si>
    <t>屋田川</t>
  </si>
  <si>
    <t>上組</t>
  </si>
  <si>
    <t>畑ヶ中</t>
  </si>
  <si>
    <t>谷組</t>
  </si>
  <si>
    <t>所小野上</t>
  </si>
  <si>
    <t>所小野下</t>
  </si>
  <si>
    <t>上ノ原</t>
  </si>
  <si>
    <t>草本１</t>
  </si>
  <si>
    <t>灰土</t>
  </si>
  <si>
    <t>田良川上</t>
  </si>
  <si>
    <t>田良川下</t>
  </si>
  <si>
    <t>大曲上</t>
  </si>
  <si>
    <t>大曲下</t>
  </si>
  <si>
    <t>小瀬戸</t>
  </si>
  <si>
    <t>柚ノ木</t>
  </si>
  <si>
    <t>新谷</t>
  </si>
  <si>
    <t>明鹿野</t>
  </si>
  <si>
    <t>藤原</t>
  </si>
  <si>
    <t>小原井</t>
  </si>
  <si>
    <t>桑原</t>
  </si>
  <si>
    <t>坂内</t>
  </si>
  <si>
    <t>毛谷村</t>
  </si>
  <si>
    <t>泉</t>
  </si>
  <si>
    <t>高内</t>
  </si>
  <si>
    <t>轟</t>
  </si>
  <si>
    <t>榎鶴</t>
  </si>
  <si>
    <t>小祝上方町</t>
  </si>
  <si>
    <t>合計</t>
  </si>
  <si>
    <t>合　　　　計</t>
  </si>
  <si>
    <t>総　合　計</t>
  </si>
  <si>
    <t>地 区 名</t>
  </si>
  <si>
    <t>校 区・地 区 別 人 口 集 計 表</t>
  </si>
  <si>
    <t>0～9</t>
  </si>
  <si>
    <t>10～19</t>
  </si>
  <si>
    <t>20～29</t>
  </si>
  <si>
    <t>30～39</t>
  </si>
  <si>
    <t>40～49</t>
  </si>
  <si>
    <t>50～59</t>
  </si>
  <si>
    <t>60～69</t>
  </si>
  <si>
    <t>70～79</t>
  </si>
  <si>
    <t>80～89</t>
  </si>
  <si>
    <t>90～99</t>
  </si>
  <si>
    <t>100～</t>
  </si>
  <si>
    <t>中津地区計</t>
  </si>
  <si>
    <t>三光地区計</t>
  </si>
  <si>
    <t>本耶馬渓地区計</t>
  </si>
  <si>
    <t>耶馬溪地区計</t>
  </si>
  <si>
    <t>山国地区計</t>
  </si>
  <si>
    <t>自治体コード</t>
  </si>
  <si>
    <t>集計区分</t>
  </si>
  <si>
    <t>行政区CD</t>
  </si>
  <si>
    <t>行政区名</t>
  </si>
  <si>
    <t>世帯数</t>
  </si>
  <si>
    <t>男性</t>
  </si>
  <si>
    <t>女性</t>
  </si>
  <si>
    <t xml:space="preserve">合計 </t>
  </si>
  <si>
    <t>片端町　　　　　　　　　　　　</t>
  </si>
  <si>
    <t>二ノ丁　　　　　　　　　　　　</t>
  </si>
  <si>
    <t>三ノ丁　　　　　　　　　　　　</t>
  </si>
  <si>
    <t>外馬場　　　　　　　　　　　　</t>
  </si>
  <si>
    <t>小祝上方町　　　　　　　　　　</t>
  </si>
  <si>
    <t>小祝中島町　　　　　　　　　　</t>
  </si>
  <si>
    <t>小祝本町　　　　　　　　　　　</t>
  </si>
  <si>
    <t>小祝港町　　　　　　　　　　　</t>
  </si>
  <si>
    <t>小祝新町　　　　　　　　　　　</t>
  </si>
  <si>
    <t>萱津町　　　　　　　　　　　　</t>
  </si>
  <si>
    <t>東堀端　　　　　　　　　　　　</t>
  </si>
  <si>
    <t>西堀端　　　　　　　　　　　　</t>
  </si>
  <si>
    <t>金谷本町　　　　　　　　　　　</t>
  </si>
  <si>
    <t>金谷南ノ丁　　　　　　　　　　</t>
  </si>
  <si>
    <t>金谷西ノ丁　　　　　　　　　　</t>
  </si>
  <si>
    <t>金谷中ノ丁　　　　　　　　　　</t>
  </si>
  <si>
    <t>金谷上ノ丁　　　　　　　　　　</t>
  </si>
  <si>
    <t>金谷森ノ丁　　　　　　　　　　</t>
  </si>
  <si>
    <t>金谷山ノ神　　　　　　　　　　</t>
  </si>
  <si>
    <t>古金谷　　　　　　　　　　　　</t>
  </si>
  <si>
    <t>江三竹町　　　　　　　　　　　</t>
  </si>
  <si>
    <t>上博多町　　　　　　　　　　　</t>
  </si>
  <si>
    <t>新博多町　　　　　　　　　　　</t>
  </si>
  <si>
    <t>古博多町　　　　　　　　　　　</t>
  </si>
  <si>
    <t>諸町　　　　　　　　　　　　　</t>
  </si>
  <si>
    <t>殿町　　　　　　　　　　　　　</t>
  </si>
  <si>
    <t>新魚町　　　　　　　　　　　　</t>
  </si>
  <si>
    <t>古魚町　　　　　　　　　　　　</t>
  </si>
  <si>
    <t>枝町　　　　　　　　　　　　　</t>
  </si>
  <si>
    <t>京町　　　　　　　　　　　　　</t>
  </si>
  <si>
    <t>東蛎瀬町　　　　　　　　　　　</t>
  </si>
  <si>
    <t>西蛎瀬町　　　　　　　　　　　</t>
  </si>
  <si>
    <t>米山　　　　　　　　　　　　　</t>
  </si>
  <si>
    <t>大塚　　　　　　　　　　　　　</t>
  </si>
  <si>
    <t>新大塚　　　　　　　　　　　　</t>
  </si>
  <si>
    <t>闇無　　　　　　　　　　　　　</t>
  </si>
  <si>
    <t>竜王町　　　　　　　　　　　　</t>
  </si>
  <si>
    <t>下正路町　　　　　　　　　　　</t>
  </si>
  <si>
    <t>角木町　　　　　　　　　　　　</t>
  </si>
  <si>
    <t>角木新町　　　　　　　　　　　</t>
  </si>
  <si>
    <t>浦町　　　　　　　　　　　　　</t>
  </si>
  <si>
    <t>北浦町　　　　　　　　　　　　</t>
  </si>
  <si>
    <t>南稲堀　　　　　　　　　　　　</t>
  </si>
  <si>
    <t>北稲堀　　　　　　　　　　　　</t>
  </si>
  <si>
    <t>小堀　　　　　　　　　　　　　</t>
  </si>
  <si>
    <t>弓町　　　　　　　　　　　　　</t>
  </si>
  <si>
    <t>水主町　　　　　　　　　　　　</t>
  </si>
  <si>
    <t>船頭町　　　　　　　　　　　　</t>
  </si>
  <si>
    <t>矢場町　　　　　　　　　　　　</t>
  </si>
  <si>
    <t>南堀川町　　　　　　　　　　　</t>
  </si>
  <si>
    <t>北堀川町　　　　　　　　　　　</t>
  </si>
  <si>
    <t>船町　　　　　　　　　　　　　</t>
  </si>
  <si>
    <t>市場町　　　　　　　　　　　　</t>
  </si>
  <si>
    <t>袋町　　　　　　　　　　　　　</t>
  </si>
  <si>
    <t>山ノ下　　　　　　　　　　　　</t>
  </si>
  <si>
    <t>新堀町　　　　　　　　　　　　</t>
  </si>
  <si>
    <t>豊後町　　　　　　　　　　　　</t>
  </si>
  <si>
    <t>餌指町　　　　　　　　　　　　</t>
  </si>
  <si>
    <t>鷹匠町　　　　　　　　　　　　</t>
  </si>
  <si>
    <t>仲間町　　　　　　　　　　　　</t>
  </si>
  <si>
    <t>寺町　　　　　　　　　　　　　</t>
  </si>
  <si>
    <t>桜町　　　　　　　　　　　　　</t>
  </si>
  <si>
    <t>南新地　　　　　　　　　　　　</t>
  </si>
  <si>
    <t>北新地　　　　　　　　　　　　</t>
  </si>
  <si>
    <t>塩町　　　　　　　　　　　　　</t>
  </si>
  <si>
    <t>米町　　　　　　　　　　　　　</t>
  </si>
  <si>
    <t>姫路町　　　　　　　　　　　　</t>
  </si>
  <si>
    <t>鷹部屋　　　　　　　　　　　　</t>
  </si>
  <si>
    <t>北門通り　　　　　　　　　　　</t>
  </si>
  <si>
    <t>船場町　　　　　　　　　　　　</t>
  </si>
  <si>
    <t>留守居町　　　　　　　　　　　</t>
  </si>
  <si>
    <t>上宮永町２丁目　　　　　　　　</t>
  </si>
  <si>
    <t>上宮永町３丁目　　　　　　　　</t>
  </si>
  <si>
    <t>上宮永町４丁目　　　　　　　　</t>
  </si>
  <si>
    <t>下宮永町１丁目　　　　　　　　</t>
  </si>
  <si>
    <t>下宮永町２丁目　　　　　　　　</t>
  </si>
  <si>
    <t>下宮永町３丁目　　　　　　　　</t>
  </si>
  <si>
    <t>栄町１丁目　　　　　　　　　　</t>
  </si>
  <si>
    <t>栄町２丁目　　　　　　　　　　</t>
  </si>
  <si>
    <t>豊田町１丁目　　　　　　　　　</t>
  </si>
  <si>
    <t>豊田町２丁目　　　　　　　　　</t>
  </si>
  <si>
    <t>豊田町３丁目　　　　　　　　　</t>
  </si>
  <si>
    <t>豊田町４丁目　　　　　　　　　</t>
  </si>
  <si>
    <t>日の出町　　　　　　　　　　　</t>
  </si>
  <si>
    <t>島田仲町　　　　　　　　　　　</t>
  </si>
  <si>
    <t>島田本町　　　　　　　　　　　</t>
  </si>
  <si>
    <t>東本町　　　　　　　　　　　　</t>
  </si>
  <si>
    <t>中殿町１丁目　　　　　　　　　</t>
  </si>
  <si>
    <t>中殿町２丁目　　　　　　　　　</t>
  </si>
  <si>
    <t>中殿町３丁目　　　　　　　　　</t>
  </si>
  <si>
    <t>中殿町４丁目　　　　　　　　　</t>
  </si>
  <si>
    <t>蛭子町１丁目　　　　　　　　　</t>
  </si>
  <si>
    <t>蛭子町２丁目　　　　　　　　　</t>
  </si>
  <si>
    <t>蛭子町３丁目　　　　　　　　　</t>
  </si>
  <si>
    <t>宮島町　　　　　　　　　　　　</t>
  </si>
  <si>
    <t>天神町　　　　　　　　　　　　</t>
  </si>
  <si>
    <t>新天神町　　　　　　　　　　　</t>
  </si>
  <si>
    <t>中央町１丁目　　　　　　　　　</t>
  </si>
  <si>
    <t>中央町２丁目　　　　　　　　　</t>
  </si>
  <si>
    <t>沖代町１丁目　　　　　　　　　</t>
  </si>
  <si>
    <t>沖代町２丁目　　　　　　　　　</t>
  </si>
  <si>
    <t>金手　　　　　　　　　　　　　</t>
  </si>
  <si>
    <t>大新田　　　　　　　　　　　　</t>
  </si>
  <si>
    <t>東浜　　　　　　　　　　　　　</t>
  </si>
  <si>
    <t>一ツ松　　　　　　　　　　　　</t>
  </si>
  <si>
    <t>宮夫　　　　　　　　　　　　　</t>
  </si>
  <si>
    <t>牛神　　　　　　　　　　　　　</t>
  </si>
  <si>
    <t>高瀬　　　　　　　　　　　　　</t>
  </si>
  <si>
    <t>上万田　　　　　　　　　　　　</t>
  </si>
  <si>
    <t>中万田　　　　　　　　　　　　</t>
  </si>
  <si>
    <t>下万田　　　　　　　　　　　　</t>
  </si>
  <si>
    <t>下万田北　　　　　　　　　　　</t>
  </si>
  <si>
    <t>三口　　　　　　　　　　　　　</t>
  </si>
  <si>
    <t>相原　　　　　　　　　　　　　</t>
  </si>
  <si>
    <t>東湯屋　　　　　　　　　　　　</t>
  </si>
  <si>
    <t>西湯屋　　　　　　　　　　　　</t>
  </si>
  <si>
    <t>北湯屋　　　　　　　　　　　　</t>
  </si>
  <si>
    <t>東永添南　　　　　　　　　　　</t>
  </si>
  <si>
    <t>東永添北　　　　　　　　　　　</t>
  </si>
  <si>
    <t>東永添　上ノ原　　　　　　　　</t>
  </si>
  <si>
    <t>東永添　永添住宅　　　　　　　</t>
  </si>
  <si>
    <t>西永添　　　　　　　　　　　　</t>
  </si>
  <si>
    <t>下永添　　　　　　　　　　　　</t>
  </si>
  <si>
    <t>上如水　　　　　　　　　　　　</t>
  </si>
  <si>
    <t>上如水団地　　　　　　　　　　</t>
  </si>
  <si>
    <t>是則　　　　　　　　　　　　　</t>
  </si>
  <si>
    <t>全徳　　　　　　　　　　　　　</t>
  </si>
  <si>
    <t>合馬　　　　　　　　　　　　　</t>
  </si>
  <si>
    <t>下池永　　　　　　　　　　　　</t>
  </si>
  <si>
    <t>榊原町　　　　　　　　　　　　</t>
  </si>
  <si>
    <t>中原　　　　　　　　　　　　　</t>
  </si>
  <si>
    <t>八幡町　　　　　　　　　　　　</t>
  </si>
  <si>
    <t>古城　　　　　　　　　　　　　</t>
  </si>
  <si>
    <t>大貞　　　　　　　　　　　　　</t>
  </si>
  <si>
    <t>大貞公園　　　　　　　　　　　</t>
  </si>
  <si>
    <t>大貞三沢団地　　　　　　　　　</t>
  </si>
  <si>
    <t>大悟法　　　　　　　　　　　　</t>
  </si>
  <si>
    <t>上池永　　　　　　　　　　　　</t>
  </si>
  <si>
    <t>加来　　　　　　　　　　　　　</t>
  </si>
  <si>
    <t>北原　　　　　　　　　　　　　</t>
  </si>
  <si>
    <t>福島　　　　　　　　　　　　　</t>
  </si>
  <si>
    <t>伊藤田　　　　　　　　　　　　</t>
  </si>
  <si>
    <t>田尻　　　　　　　　　　　　　</t>
  </si>
  <si>
    <t>田尻崎　　　　　　　　　　　　</t>
  </si>
  <si>
    <t>定留　　　　　　　　　　　　　</t>
  </si>
  <si>
    <t>諸田　　　　　　　　　　　　　</t>
  </si>
  <si>
    <t>ダイハツ社員寮　　　　　　　　</t>
  </si>
  <si>
    <t>今津　　　　　　　　　　　　　</t>
  </si>
  <si>
    <t>昭和新田　　　　　　　　　　　</t>
  </si>
  <si>
    <t>赤迫　　　　　　　　　　　　　</t>
  </si>
  <si>
    <t>野依　　　　　　　　　　　　　</t>
  </si>
  <si>
    <t>植野　　　　　　　　　　　　　</t>
  </si>
  <si>
    <t>犬丸　　　　　　　　　　　　　</t>
  </si>
  <si>
    <t>鍋島　　　　　　　　　　　　　</t>
  </si>
  <si>
    <t>中津計</t>
  </si>
  <si>
    <t>佐知　　　　　　　　　　　　　</t>
  </si>
  <si>
    <t>臼木　　　　　　　　　　　　　</t>
  </si>
  <si>
    <t>土田　　　　　　　　　　　　　</t>
  </si>
  <si>
    <t>小袋　　　　　　　　　　　　　</t>
  </si>
  <si>
    <t>原口　　　　　　　　　　　　　</t>
  </si>
  <si>
    <t>諌山　　　　　　　　　　　　　</t>
  </si>
  <si>
    <t>森山　　　　　　　　　　　　　</t>
  </si>
  <si>
    <t>成恒　　　　　　　　　　　　　</t>
  </si>
  <si>
    <t>田口　　　　　　　　　　　　　</t>
  </si>
  <si>
    <t>西秣　　　　　　　　　　　　　</t>
  </si>
  <si>
    <t>下秣　　　　　　　　　　　　　</t>
  </si>
  <si>
    <t>上秣　　　　　　　　　　　　　</t>
  </si>
  <si>
    <t>下深水　　　　　　　　　　　　</t>
  </si>
  <si>
    <t>上深水　　　　　　　　　　　　</t>
  </si>
  <si>
    <t>三光計</t>
  </si>
  <si>
    <t>兎洞　　　　　　　　　　　　　</t>
  </si>
  <si>
    <t>谷の前　　　　　　　　　　　　</t>
  </si>
  <si>
    <t>小川内　　　　　　　　　　　　</t>
  </si>
  <si>
    <t>平原　　　　　　　　　　　　　</t>
  </si>
  <si>
    <t>小竹　　　　　　　　　　　　　</t>
  </si>
  <si>
    <t>矢びつ　　　　　　　　　　　　</t>
  </si>
  <si>
    <t>落合　　　　　　　　　　　　　</t>
  </si>
  <si>
    <t>東溪　　　　　　　　　　　　　</t>
  </si>
  <si>
    <t>寺川内　　　　　　　　　　　　</t>
  </si>
  <si>
    <t>景耕　　　　　　　　　　　　　</t>
  </si>
  <si>
    <t>前鶴　　　　　　　　　　　　　</t>
  </si>
  <si>
    <t>口の坪　　　　　　　　　　　　</t>
  </si>
  <si>
    <t>生木　　　　　　　　　　　　　</t>
  </si>
  <si>
    <t>岩淵　　　　　　　　　　　　　</t>
  </si>
  <si>
    <t>屋形住宅　　　　　　　　　　　</t>
  </si>
  <si>
    <t>枌１・２　　　　　　　　　　　</t>
  </si>
  <si>
    <t>鳥越　　　　　　　　　　　　　</t>
  </si>
  <si>
    <t>石井　　　　　　　　　　　　　</t>
  </si>
  <si>
    <t>天狗松　　　　　　　　　　　　</t>
  </si>
  <si>
    <t>恵良　　　　　　　　　　　　　</t>
  </si>
  <si>
    <t>田中　　　　　　　　　　　　　</t>
  </si>
  <si>
    <t>小林　　　　　　　　　　　　　</t>
  </si>
  <si>
    <t>原井　　　　　　　　　　　　　</t>
  </si>
  <si>
    <t>綿丸　　　　　　　　　　　　　</t>
  </si>
  <si>
    <t>小野住宅　　　　　　　　　　　</t>
  </si>
  <si>
    <t>渋見　　　　　　　　　　　　　</t>
  </si>
  <si>
    <t>綿丸住宅　　　　　　　　　　　</t>
  </si>
  <si>
    <t>樋田１・２　　　　　　　　　　</t>
  </si>
  <si>
    <t>樋田３　　　　　　　　　　　　</t>
  </si>
  <si>
    <t>樋田４　　　　　　　　　　　　</t>
  </si>
  <si>
    <t>樋田５　　　　　　　　　　　　</t>
  </si>
  <si>
    <t>樋田６　　　　　　　　　　　　</t>
  </si>
  <si>
    <t>樋田７　　　　　　　　　　　　</t>
  </si>
  <si>
    <t>樋田８　　　　　　　　　　　　</t>
  </si>
  <si>
    <t>下曽木１　　　　　　　　　　　</t>
  </si>
  <si>
    <t>下曽木２　　　　　　　　　　　</t>
  </si>
  <si>
    <t>下曽木３　　　　　　　　　　　</t>
  </si>
  <si>
    <t>下曽木４　　　　　　　　　　　</t>
  </si>
  <si>
    <t>下曽木５　　　　　　　　　　　</t>
  </si>
  <si>
    <t>下曽木住宅　　　　　　　　　　</t>
  </si>
  <si>
    <t>上曽木１　　　　　　　　　　　</t>
  </si>
  <si>
    <t>上曽木２　　　　　　　　　　　</t>
  </si>
  <si>
    <t>上曽木３　　　　　　　　　　　</t>
  </si>
  <si>
    <t>久保　　　　　　　　　　　　　</t>
  </si>
  <si>
    <t>青１　　　　　　　　　　　　　</t>
  </si>
  <si>
    <t>青２　　　　　　　　　　　　　</t>
  </si>
  <si>
    <t>青３　　　　　　　　　　　　　</t>
  </si>
  <si>
    <t>青４　　　　　　　　　　　　　</t>
  </si>
  <si>
    <t>青５　　　　　　　　　　　　　</t>
  </si>
  <si>
    <t>中島１　　　　　　　　　　　　</t>
  </si>
  <si>
    <t>中島２　　　　　　　　　　　　</t>
  </si>
  <si>
    <t>冠石野　　　　　　　　　　　　</t>
  </si>
  <si>
    <t>多志田１　　　　　　　　　　　</t>
  </si>
  <si>
    <t>多志田２　　　　　　　　　　　</t>
  </si>
  <si>
    <t>多志田３　　　　　　　　　　　</t>
  </si>
  <si>
    <t>多志田４　　　　　　　　　　　</t>
  </si>
  <si>
    <t>多志田５　　　　　　　　　　　</t>
  </si>
  <si>
    <t>多志田６　　　　　　　　　　　</t>
  </si>
  <si>
    <t>蕨野　　　　　　　　　　　　　</t>
  </si>
  <si>
    <t>水取　　　　　　　　　　　　　</t>
  </si>
  <si>
    <t>町　　　　　　　　　　　　　　</t>
  </si>
  <si>
    <t>荒谷　　　　　　　　　　　　　</t>
  </si>
  <si>
    <t>跡田住宅　　　　　　　　　　　</t>
  </si>
  <si>
    <t>新田１　　　　　　　　　　　　</t>
  </si>
  <si>
    <t>新田２　　　　　　　　　　　　</t>
  </si>
  <si>
    <t>新田３　　　　　　　　　　　　</t>
  </si>
  <si>
    <t>門前　　　　　　　　　　　　　</t>
  </si>
  <si>
    <t>松尾　　　　　　　　　　　　　</t>
  </si>
  <si>
    <t>羅漢下　　　　　　　　　　　　</t>
  </si>
  <si>
    <t>羅漢中　　　　　　　　　　　　</t>
  </si>
  <si>
    <t>羅漢上　　　　　　　　　　　　</t>
  </si>
  <si>
    <t>井原　　　　　　　　　　　　　</t>
  </si>
  <si>
    <t>道祖原　　　　　　　　　　　　</t>
  </si>
  <si>
    <t>折元　　　　　　　　　　　　　</t>
  </si>
  <si>
    <t>長野　　　　　　　　　　　　　</t>
  </si>
  <si>
    <t>梅ノ木瀬・寺力谷　　　　　　　</t>
  </si>
  <si>
    <t>くつわ地　　　　　　　　　　　</t>
  </si>
  <si>
    <t>宮辺下　　　　　　　　　　　　</t>
  </si>
  <si>
    <t>宮辺上　　　　　　　　　　　　</t>
  </si>
  <si>
    <t>寺辺　　　　　　　　　　　　　</t>
  </si>
  <si>
    <t>落合住宅　　　　　　　　　　　</t>
  </si>
  <si>
    <t>椿　　　　　　　　　　　　　　</t>
  </si>
  <si>
    <t>三ヶ村下　　　　　　　　　　　</t>
  </si>
  <si>
    <t>三ヶ村上　　　　　　　　　　　</t>
  </si>
  <si>
    <t>奥畑下　　　　　　　　　　　　</t>
  </si>
  <si>
    <t>奥畑上　　　　　　　　　　　　</t>
  </si>
  <si>
    <t>東谷住宅　　　　　　　　　　　</t>
  </si>
  <si>
    <t>六田　　　　　　　　　　　　　</t>
  </si>
  <si>
    <t>中手原　　　　　　　　　　　　</t>
  </si>
  <si>
    <t>手月　　　　　　　　　　　　　</t>
  </si>
  <si>
    <t>川出原下　　　　　　　　　　　</t>
  </si>
  <si>
    <t>川出原上　　　　　　　　　　　</t>
  </si>
  <si>
    <t>小蔵目　　　　　　　　　　　　</t>
  </si>
  <si>
    <t>中河内　　　　　　　　　　　　</t>
  </si>
  <si>
    <t>引水　　　　　　　　　　　　　</t>
  </si>
  <si>
    <t>岩下　　　　　　　　　　　　　</t>
  </si>
  <si>
    <t>岩屋下　　　　　　　　　　　　</t>
  </si>
  <si>
    <t>岩屋上　　　　　　　　　　　　</t>
  </si>
  <si>
    <t>井手脇　　　　　　　　　　　　</t>
  </si>
  <si>
    <t>中畑　　　　　　　　　　　　　</t>
  </si>
  <si>
    <t>割子谷下　　　　　　　　　　　</t>
  </si>
  <si>
    <t>割子谷上　　　　　　　　　　　</t>
  </si>
  <si>
    <t>下筈　　　　　　　　　　　　　</t>
  </si>
  <si>
    <t>松金　　　　　　　　　　　　　</t>
  </si>
  <si>
    <t>秋永　　　　　　　　　　　　　</t>
  </si>
  <si>
    <t>石垣下　　　　　　　　　　　　</t>
  </si>
  <si>
    <t>石垣上　　　　　　　　　　　　</t>
  </si>
  <si>
    <t>向尾下　　　　　　　　　　　　</t>
  </si>
  <si>
    <t>向尾上　　　　　　　　　　　　</t>
  </si>
  <si>
    <t>中野　　　　　　　　　　　　　</t>
  </si>
  <si>
    <t>雲谷寺　　　　　　　　　　　　</t>
  </si>
  <si>
    <t>倉谷　　　　　　　　　　　　　</t>
  </si>
  <si>
    <t>西谷住宅　　　　　　　　　　　</t>
  </si>
  <si>
    <t>桧木　　　　　　　　　　　　　</t>
  </si>
  <si>
    <t>山ノ内　　　　　　　　　　　　</t>
  </si>
  <si>
    <t>もみ木　　　　　　　　　　　　</t>
  </si>
  <si>
    <t>村ノ迫　　　　　　　　　　　　</t>
  </si>
  <si>
    <t>竹ノ元　　　　　　　　　　　　</t>
  </si>
  <si>
    <t>岡　　　　　　　　　　　　　　</t>
  </si>
  <si>
    <t>要　　　　　　　　　　　　　　</t>
  </si>
  <si>
    <t>本耶馬渓計</t>
  </si>
  <si>
    <t>岩屋　　　　　　　　　　　　　</t>
  </si>
  <si>
    <t>中村　　　　　　　　　　　　　</t>
  </si>
  <si>
    <t>町丈　　　　　　　　　　　　　</t>
  </si>
  <si>
    <t>下宮の馬場　　　　　　　　　　</t>
  </si>
  <si>
    <t>上宮の馬場　　　　　　　　　　</t>
  </si>
  <si>
    <t>小友田　　　　　　　　　　　　</t>
  </si>
  <si>
    <t>三尾母　　　　　　　　　　　　</t>
  </si>
  <si>
    <t>下福土　　　　　　　　　　　　</t>
  </si>
  <si>
    <t>中福土　　　　　　　　　　　　</t>
  </si>
  <si>
    <t>上福土　　　　　　　　　　　　</t>
  </si>
  <si>
    <t>福土台　　　　　　　　　　　　</t>
  </si>
  <si>
    <t>口ノ林　　　　　　　　　　　　</t>
  </si>
  <si>
    <t>上戸原　　　　　　　　　　　　</t>
  </si>
  <si>
    <t>下戸原　　　　　　　　　　　　</t>
  </si>
  <si>
    <t>木ノ子　　　　　　　　　　　　</t>
  </si>
  <si>
    <t>辷り　　　　　　　　　　　　　</t>
  </si>
  <si>
    <t>下柿坂　　　　　　　　　　　　</t>
  </si>
  <si>
    <t>中柿坂　　　　　　　　　　　　</t>
  </si>
  <si>
    <t>上柿坂　　　　　　　　　　　　</t>
  </si>
  <si>
    <t>栃木　　　　　　　　　　　　　</t>
  </si>
  <si>
    <t>上ノ川内　　　　　　　　　　　</t>
  </si>
  <si>
    <t>柚木　　　　　　　　　　　　　</t>
  </si>
  <si>
    <t>大野下　　　　　　　　　　　　</t>
  </si>
  <si>
    <t>大野上　　　　　　　　　　　　</t>
  </si>
  <si>
    <t>大野中央　　　　　　　　　　　</t>
  </si>
  <si>
    <t>柾木　　　　　　　　　　　　　</t>
  </si>
  <si>
    <t>両午　　　　　　　　　　　　　</t>
  </si>
  <si>
    <t>川原口　　　　　　　　　　　　</t>
  </si>
  <si>
    <t>小屋ノ原　　　　　　　　　　　</t>
  </si>
  <si>
    <t>相ノ原　　　　　　　　　　　　</t>
  </si>
  <si>
    <t>柿瀬　　　　　　　　　　　　　</t>
  </si>
  <si>
    <t>鷹丸　　　　　　　　　　　　　</t>
  </si>
  <si>
    <t>池倉　　　　　　　　　　　　　</t>
  </si>
  <si>
    <t>馬場　　　　　　　　　　　　　</t>
  </si>
  <si>
    <t>持田　　　　　　　　　　　　　</t>
  </si>
  <si>
    <t>山移東　　　　　　　　　　　　</t>
  </si>
  <si>
    <t>八木蒔　　　　　　　　　　　　</t>
  </si>
  <si>
    <t>上ノ畑　　　　　　　　　　　　</t>
  </si>
  <si>
    <t>下浅　　　　　　　　　　　　　</t>
  </si>
  <si>
    <t>中百谷　　　　　　　　　　　　</t>
  </si>
  <si>
    <t>上百谷　　　　　　　　　　　　</t>
  </si>
  <si>
    <t>株ノ木　　　　　　　　　　　　</t>
  </si>
  <si>
    <t>大城　　　　　　　　　　　　　</t>
  </si>
  <si>
    <t>小柿山　　　　　　　　　　　　</t>
  </si>
  <si>
    <t>家篭　　　　　　　　　　　　　</t>
  </si>
  <si>
    <t>寺小野　　　　　　　　　　　　</t>
  </si>
  <si>
    <t>折戸　　　　　　　　　　　　　</t>
  </si>
  <si>
    <t>市ノ尾　　　　　　　　　　　　</t>
  </si>
  <si>
    <t>鴫良　　　　　　　　　　　　　</t>
  </si>
  <si>
    <t>藤木　　　　　　　　　　　　　</t>
  </si>
  <si>
    <t>杉畑津留　　　　　　　　　　　</t>
  </si>
  <si>
    <t>随雲寺奥ノ鶴　　　　　　　　　</t>
  </si>
  <si>
    <t>島　　　　　　　　　　　　　　</t>
  </si>
  <si>
    <t>大久保　　　　　　　　　　　　</t>
  </si>
  <si>
    <t>鹿熊　　　　　　　　　　　　　</t>
  </si>
  <si>
    <t>新藤野　　　　　　　　　　　　</t>
  </si>
  <si>
    <t>奥畑　　　　　　　　　　　　　</t>
  </si>
  <si>
    <t>台翼　　　　　　　　　　　　　</t>
  </si>
  <si>
    <t>金吉下　　　　　　　　　　　　</t>
  </si>
  <si>
    <t>金吉上　　　　　　　　　　　　</t>
  </si>
  <si>
    <t>上ノ原親和　　　　　　　　　　</t>
  </si>
  <si>
    <t>床波　　　　　　　　　　　　　</t>
  </si>
  <si>
    <t>行広梶ヶ原　　　　　　　　　　</t>
  </si>
  <si>
    <t>山浦　　　　　　　　　　　　　</t>
  </si>
  <si>
    <t>提鶴　　　　　　　　　　　　　</t>
  </si>
  <si>
    <t>伊福　　　　　　　　　　　　　</t>
  </si>
  <si>
    <t>鎌城　　　　　　　　　　　　　</t>
  </si>
  <si>
    <t>樋山路元組　　　　　　　　　　</t>
  </si>
  <si>
    <t>樋山路中組　　　　　　　　　　</t>
  </si>
  <si>
    <t>両畑　　　　　　　　　　　　　</t>
  </si>
  <si>
    <t>橋本　　　　　　　　　　　　　</t>
  </si>
  <si>
    <t>宮園　　　　　　　　　　　　　</t>
  </si>
  <si>
    <t>江渕　　　　　　　　　　　　　</t>
  </si>
  <si>
    <t>一ツ戸　　　　　　　　　　　　</t>
  </si>
  <si>
    <t>やすらぎ荘　　　　　　　　　　</t>
  </si>
  <si>
    <t>耶馬溪計</t>
  </si>
  <si>
    <t>庄屋村　　　　　　　　　　　　</t>
  </si>
  <si>
    <t>神谷　　　　　　　　　　　　　</t>
  </si>
  <si>
    <t>両宮　　　　　　　　　　　　　</t>
  </si>
  <si>
    <t>羽高　　　　　　　　　　　　　</t>
  </si>
  <si>
    <t>中詰　　　　　　　　　　　　　</t>
  </si>
  <si>
    <t>台・岩伏　　　　　　　　　　　</t>
  </si>
  <si>
    <t>田野尾　　　　　　　　　　　　</t>
  </si>
  <si>
    <t>中摩下　　　　　　　　　　　　</t>
  </si>
  <si>
    <t>白地　　　　　　　　　　　　　</t>
  </si>
  <si>
    <t>中摩上　　　　　　　　　　　　</t>
  </si>
  <si>
    <t>犬王丸　　　　　　　　　　　　</t>
  </si>
  <si>
    <t>寺川　　　　　　　　　　　　　</t>
  </si>
  <si>
    <t>東　　　　　　　　　　　　　　</t>
  </si>
  <si>
    <t>朝小野　　　　　　　　　　　　</t>
  </si>
  <si>
    <t>大勢　　　　　　　　　　　　　</t>
  </si>
  <si>
    <t>宇曽元　　　　　　　　　　　　</t>
  </si>
  <si>
    <t>大勢住宅　　　　　　　　　　　</t>
  </si>
  <si>
    <t>上村　　　　　　　　　　　　　</t>
  </si>
  <si>
    <t>市場　　　　　　　　　　　　　</t>
  </si>
  <si>
    <t>市平上　　　　　　　　　　　　</t>
  </si>
  <si>
    <t>市平下　　　　　　　　　　　　</t>
  </si>
  <si>
    <t>成政　　　　　　　　　　　　　</t>
  </si>
  <si>
    <t>藤野木　　　　　　　　　　　　</t>
  </si>
  <si>
    <t>重尾　　　　　　　　　　　　　</t>
  </si>
  <si>
    <t>草野河内　　　　　　　　　　　</t>
  </si>
  <si>
    <t>成政住宅　　　　　　　　　　　</t>
  </si>
  <si>
    <t>長尾野　　　　　　　　　　　　</t>
  </si>
  <si>
    <t>大石峠　　　　　　　　　　　　</t>
  </si>
  <si>
    <t>守実上　　　　　　　　　　　　</t>
  </si>
  <si>
    <t>守実下　　　　　　　　　　　　</t>
  </si>
  <si>
    <t>駅前　　　　　　　　　　　　　</t>
  </si>
  <si>
    <t>上志川　　　　　　　　　　　　</t>
  </si>
  <si>
    <t>龍　　　　　　　　　　　　　　</t>
  </si>
  <si>
    <t>出羽　　　　　　　　　　　　　</t>
  </si>
  <si>
    <t>茸木　　　　　　　　　　　　　</t>
  </si>
  <si>
    <t>狩宿　　　　　　　　　　　　　</t>
  </si>
  <si>
    <t>堀江　　　　　　　　　　　　　</t>
  </si>
  <si>
    <t>桑鶴　　　　　　　　　　　　　</t>
  </si>
  <si>
    <t>田ノ中　　　　　　　　　　　　</t>
  </si>
  <si>
    <t>登　　　　　　　　　　　　　　</t>
  </si>
  <si>
    <t>水洗　　　　　　　　　　　　　</t>
  </si>
  <si>
    <t>元組　　　　　　　　　　　　　</t>
  </si>
  <si>
    <t>徳組　　　　　　　　　　　　　</t>
  </si>
  <si>
    <t>吉野１　　　　　　　　　　　　</t>
  </si>
  <si>
    <t>吉野２　　　　　　　　　　　　</t>
  </si>
  <si>
    <t>吉野３　　　　　　　　　　　　</t>
  </si>
  <si>
    <t>正和　　　　　　　　　　　　　</t>
  </si>
  <si>
    <t>共和　　　　　　　　　　　　　</t>
  </si>
  <si>
    <t>屋田川　　　　　　　　　　　　</t>
  </si>
  <si>
    <t>上組　　　　　　　　　　　　　</t>
  </si>
  <si>
    <t>畑ヶ中　　　　　　　　　　　　</t>
  </si>
  <si>
    <t>谷組　　　　　　　　　　　　　</t>
  </si>
  <si>
    <t>所小野上　　　　　　　　　　　</t>
  </si>
  <si>
    <t>所小野下　　　　　　　　　　　</t>
  </si>
  <si>
    <t>上ノ原　　　　　　　　　　　　</t>
  </si>
  <si>
    <t>草本１　　　　　　　　　　　　</t>
  </si>
  <si>
    <t>灰土　　　　　　　　　　　　　</t>
  </si>
  <si>
    <t>田良川上　　　　　　　　　　　</t>
  </si>
  <si>
    <t>田良川下　　　　　　　　　　　</t>
  </si>
  <si>
    <t>大曲上　　　　　　　　　　　　</t>
  </si>
  <si>
    <t>大曲下　　　　　　　　　　　　</t>
  </si>
  <si>
    <t>小瀬戸　　　　　　　　　　　　</t>
  </si>
  <si>
    <t>柚ノ木　　　　　　　　　　　　</t>
  </si>
  <si>
    <t>新谷　　　　　　　　　　　　　</t>
  </si>
  <si>
    <t>明鹿野　　　　　　　　　　　　</t>
  </si>
  <si>
    <t>苅屋　　　　　　　　　　　　　</t>
  </si>
  <si>
    <t>藤原　　　　　　　　　　　　　</t>
  </si>
  <si>
    <t>小原井　　　　　　　　　　　　</t>
  </si>
  <si>
    <t>桑原　　　　　　　　　　　　　</t>
  </si>
  <si>
    <t>坂内　　　　　　　　　　　　　</t>
  </si>
  <si>
    <t>合使　　　　　　　　　　　　　</t>
  </si>
  <si>
    <t>毛谷村　　　　　　　　　　　　</t>
  </si>
  <si>
    <t>泉　　　　　　　　　　　　　　</t>
  </si>
  <si>
    <t>高内　　　　　　　　　　　　　</t>
  </si>
  <si>
    <t>轟　　　　　　　　　　　　　　</t>
  </si>
  <si>
    <t>榎鶴　　　　　　　　　　　　　</t>
  </si>
  <si>
    <t>山国計</t>
  </si>
  <si>
    <t>利用団体コード</t>
  </si>
  <si>
    <t>年月</t>
  </si>
  <si>
    <t>校区</t>
  </si>
  <si>
    <t>年齢0～9</t>
  </si>
  <si>
    <t>年齢10～19</t>
  </si>
  <si>
    <t>年齢20～29</t>
  </si>
  <si>
    <t>年齢30～39</t>
  </si>
  <si>
    <t>年齢40～49</t>
  </si>
  <si>
    <t>年齢50～59</t>
  </si>
  <si>
    <t>年齢60～69</t>
  </si>
  <si>
    <t>年齢70～79</t>
  </si>
  <si>
    <t>年齢80～89</t>
  </si>
  <si>
    <t>年齢90～99</t>
  </si>
  <si>
    <t>年齢100～</t>
  </si>
  <si>
    <t xml:space="preserve">世帯数 </t>
  </si>
  <si>
    <t>地 区 別 人 口 集 計 表</t>
  </si>
  <si>
    <t>田尻崎</t>
  </si>
  <si>
    <t>杉畑津留</t>
  </si>
  <si>
    <t>合使</t>
  </si>
  <si>
    <t>全住民</t>
  </si>
  <si>
    <t>０</t>
  </si>
  <si>
    <t>１０</t>
  </si>
  <si>
    <t>２０</t>
  </si>
  <si>
    <t>提鶴</t>
  </si>
  <si>
    <t>苅屋</t>
  </si>
  <si>
    <t>上宮永町２丁目</t>
  </si>
  <si>
    <t>上宮永町３丁目</t>
  </si>
  <si>
    <t>上宮永町４丁目</t>
  </si>
  <si>
    <t>下宮永町１丁目</t>
  </si>
  <si>
    <t>下宮永町２丁目</t>
  </si>
  <si>
    <t>下宮永町３丁目</t>
  </si>
  <si>
    <t>上曽木１</t>
  </si>
  <si>
    <t>上曽木２</t>
  </si>
  <si>
    <t>上曽木３</t>
  </si>
  <si>
    <t>桧木</t>
  </si>
  <si>
    <t>家篭</t>
  </si>
  <si>
    <t>羽高</t>
  </si>
  <si>
    <t>中津計</t>
  </si>
  <si>
    <t>全体</t>
  </si>
  <si>
    <t>合計</t>
  </si>
  <si>
    <t>男</t>
  </si>
  <si>
    <t>女</t>
  </si>
  <si>
    <t>計</t>
  </si>
  <si>
    <t>平成２４年７月３１日現在</t>
  </si>
  <si>
    <t>平成２４年７月３１日現在</t>
  </si>
  <si>
    <t>年齢別人口統計（平成２４年７月３１日）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</si>
</sst>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[$-411]0"/>
    <numFmt numFmtId="177" formatCode="#,##0_ "/>
    <numFmt numFmtId="178" formatCode="#,##0;[Red]#,##0"/>
    <numFmt numFmtId="179" formatCode="0;[Red]0"/>
    <numFmt numFmtId="180" formatCode="_-* #,##0_-;\-* #,##0_-;_-* &quot;-&quot;_-;_-@_-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20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2"/>
      <name val="ＭＳ 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5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thin"/>
      <top style="medium"/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double"/>
      <top style="medium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/>
    </border>
    <border>
      <left style="medium"/>
      <right style="double"/>
      <top style="medium"/>
      <bottom style="thin"/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21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6" fillId="0" borderId="14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176" fontId="0" fillId="0" borderId="0" xfId="48" applyNumberFormat="1" applyFont="1" applyAlignment="1">
      <alignment horizontal="right" vertical="center"/>
    </xf>
    <xf numFmtId="176" fontId="0" fillId="0" borderId="0" xfId="48" applyNumberFormat="1" applyFont="1" applyBorder="1" applyAlignment="1">
      <alignment horizontal="right" vertical="center"/>
    </xf>
    <xf numFmtId="176" fontId="0" fillId="0" borderId="0" xfId="48" applyNumberFormat="1" applyFont="1" applyAlignment="1">
      <alignment horizontal="center" vertical="center"/>
    </xf>
    <xf numFmtId="176" fontId="5" fillId="0" borderId="17" xfId="48" applyNumberFormat="1" applyFont="1" applyBorder="1" applyAlignment="1">
      <alignment horizontal="right" vertical="center" indent="1"/>
    </xf>
    <xf numFmtId="176" fontId="5" fillId="0" borderId="18" xfId="48" applyNumberFormat="1" applyFont="1" applyBorder="1" applyAlignment="1">
      <alignment horizontal="right" vertical="center" indent="1"/>
    </xf>
    <xf numFmtId="176" fontId="5" fillId="0" borderId="12" xfId="48" applyNumberFormat="1" applyFont="1" applyBorder="1" applyAlignment="1">
      <alignment horizontal="right" vertical="center" indent="1"/>
    </xf>
    <xf numFmtId="176" fontId="5" fillId="0" borderId="13" xfId="48" applyNumberFormat="1" applyFont="1" applyBorder="1" applyAlignment="1">
      <alignment horizontal="right" vertical="center" indent="1"/>
    </xf>
    <xf numFmtId="176" fontId="5" fillId="0" borderId="19" xfId="48" applyNumberFormat="1" applyFont="1" applyBorder="1" applyAlignment="1">
      <alignment horizontal="right" vertical="center" indent="1"/>
    </xf>
    <xf numFmtId="176" fontId="5" fillId="0" borderId="20" xfId="48" applyNumberFormat="1" applyFont="1" applyBorder="1" applyAlignment="1">
      <alignment horizontal="right" vertical="center" indent="1"/>
    </xf>
    <xf numFmtId="176" fontId="5" fillId="0" borderId="14" xfId="48" applyNumberFormat="1" applyFont="1" applyBorder="1" applyAlignment="1">
      <alignment horizontal="right" vertical="center" indent="1"/>
    </xf>
    <xf numFmtId="176" fontId="5" fillId="0" borderId="15" xfId="48" applyNumberFormat="1" applyFont="1" applyBorder="1" applyAlignment="1">
      <alignment horizontal="right" vertical="center" indent="1"/>
    </xf>
    <xf numFmtId="0" fontId="7" fillId="0" borderId="12" xfId="0" applyFont="1" applyBorder="1" applyAlignment="1">
      <alignment horizontal="right" vertical="center" indent="1"/>
    </xf>
    <xf numFmtId="0" fontId="7" fillId="0" borderId="13" xfId="0" applyFont="1" applyBorder="1" applyAlignment="1">
      <alignment horizontal="right" vertical="center" indent="1"/>
    </xf>
    <xf numFmtId="0" fontId="7" fillId="0" borderId="14" xfId="0" applyFont="1" applyBorder="1" applyAlignment="1">
      <alignment horizontal="right" vertical="center" indent="1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7" fillId="0" borderId="21" xfId="0" applyFont="1" applyBorder="1" applyAlignment="1">
      <alignment horizontal="right" vertical="center" indent="1"/>
    </xf>
    <xf numFmtId="0" fontId="6" fillId="0" borderId="21" xfId="0" applyFont="1" applyBorder="1" applyAlignment="1">
      <alignment vertical="center"/>
    </xf>
    <xf numFmtId="0" fontId="6" fillId="0" borderId="21" xfId="0" applyFont="1" applyFill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38" fontId="3" fillId="0" borderId="10" xfId="48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33" borderId="10" xfId="0" applyFont="1" applyFill="1" applyBorder="1" applyAlignment="1">
      <alignment horizontal="center" vertical="center"/>
    </xf>
    <xf numFmtId="38" fontId="3" fillId="33" borderId="10" xfId="48" applyFont="1" applyFill="1" applyBorder="1" applyAlignment="1">
      <alignment horizontal="right" vertical="center"/>
    </xf>
    <xf numFmtId="0" fontId="7" fillId="0" borderId="12" xfId="0" applyFont="1" applyFill="1" applyBorder="1" applyAlignment="1">
      <alignment horizontal="right" vertical="center" indent="1"/>
    </xf>
    <xf numFmtId="0" fontId="7" fillId="0" borderId="23" xfId="0" applyFont="1" applyBorder="1" applyAlignment="1">
      <alignment horizontal="right" vertical="center" indent="1"/>
    </xf>
    <xf numFmtId="0" fontId="7" fillId="0" borderId="21" xfId="0" applyFont="1" applyFill="1" applyBorder="1" applyAlignment="1">
      <alignment horizontal="right" vertical="center" indent="1"/>
    </xf>
    <xf numFmtId="0" fontId="7" fillId="0" borderId="24" xfId="0" applyFont="1" applyBorder="1" applyAlignment="1">
      <alignment horizontal="right" vertical="center" indent="1"/>
    </xf>
    <xf numFmtId="0" fontId="7" fillId="0" borderId="15" xfId="0" applyFont="1" applyBorder="1" applyAlignment="1">
      <alignment horizontal="right" vertical="center" indent="1"/>
    </xf>
    <xf numFmtId="0" fontId="7" fillId="0" borderId="23" xfId="0" applyFont="1" applyFill="1" applyBorder="1" applyAlignment="1">
      <alignment horizontal="right" vertical="center" indent="1"/>
    </xf>
    <xf numFmtId="0" fontId="6" fillId="0" borderId="23" xfId="0" applyFont="1" applyFill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24" xfId="0" applyFont="1" applyFill="1" applyBorder="1" applyAlignment="1">
      <alignment vertical="center"/>
    </xf>
    <xf numFmtId="177" fontId="7" fillId="34" borderId="21" xfId="0" applyNumberFormat="1" applyFont="1" applyFill="1" applyBorder="1" applyAlignment="1">
      <alignment horizontal="center" vertical="center"/>
    </xf>
    <xf numFmtId="177" fontId="7" fillId="34" borderId="12" xfId="0" applyNumberFormat="1" applyFont="1" applyFill="1" applyBorder="1" applyAlignment="1">
      <alignment horizontal="center" vertical="center"/>
    </xf>
    <xf numFmtId="177" fontId="7" fillId="34" borderId="23" xfId="0" applyNumberFormat="1" applyFont="1" applyFill="1" applyBorder="1" applyAlignment="1">
      <alignment horizontal="center" vertical="center"/>
    </xf>
    <xf numFmtId="177" fontId="7" fillId="34" borderId="13" xfId="0" applyNumberFormat="1" applyFont="1" applyFill="1" applyBorder="1" applyAlignment="1">
      <alignment horizontal="center" vertical="center"/>
    </xf>
    <xf numFmtId="177" fontId="8" fillId="35" borderId="12" xfId="0" applyNumberFormat="1" applyFont="1" applyFill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right" vertical="center" indent="1"/>
    </xf>
    <xf numFmtId="0" fontId="7" fillId="0" borderId="30" xfId="0" applyFont="1" applyBorder="1" applyAlignment="1">
      <alignment horizontal="right" vertical="center" indent="1"/>
    </xf>
    <xf numFmtId="0" fontId="5" fillId="0" borderId="31" xfId="0" applyFont="1" applyBorder="1" applyAlignment="1">
      <alignment horizontal="center" vertical="center"/>
    </xf>
    <xf numFmtId="0" fontId="7" fillId="0" borderId="22" xfId="0" applyFont="1" applyBorder="1" applyAlignment="1">
      <alignment horizontal="right" vertical="center" indent="1"/>
    </xf>
    <xf numFmtId="0" fontId="5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7" fillId="34" borderId="36" xfId="0" applyFont="1" applyFill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22" xfId="0" applyFont="1" applyFill="1" applyBorder="1" applyAlignment="1">
      <alignment vertical="center"/>
    </xf>
    <xf numFmtId="0" fontId="7" fillId="34" borderId="33" xfId="0" applyFont="1" applyFill="1" applyBorder="1" applyAlignment="1">
      <alignment horizontal="right" vertical="center" indent="1"/>
    </xf>
    <xf numFmtId="0" fontId="5" fillId="0" borderId="33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7" fillId="34" borderId="33" xfId="0" applyFont="1" applyFill="1" applyBorder="1" applyAlignment="1">
      <alignment horizontal="center" vertical="center"/>
    </xf>
    <xf numFmtId="0" fontId="6" fillId="0" borderId="24" xfId="0" applyFont="1" applyBorder="1" applyAlignment="1">
      <alignment vertical="center"/>
    </xf>
    <xf numFmtId="177" fontId="8" fillId="35" borderId="13" xfId="0" applyNumberFormat="1" applyFont="1" applyFill="1" applyBorder="1" applyAlignment="1">
      <alignment horizontal="center" vertical="center"/>
    </xf>
    <xf numFmtId="177" fontId="8" fillId="35" borderId="21" xfId="0" applyNumberFormat="1" applyFont="1" applyFill="1" applyBorder="1" applyAlignment="1">
      <alignment horizontal="center" vertical="center"/>
    </xf>
    <xf numFmtId="0" fontId="8" fillId="35" borderId="33" xfId="0" applyFont="1" applyFill="1" applyBorder="1" applyAlignment="1">
      <alignment horizontal="center" vertical="center"/>
    </xf>
    <xf numFmtId="0" fontId="12" fillId="0" borderId="0" xfId="0" applyNumberFormat="1" applyFont="1" applyAlignment="1">
      <alignment vertical="center"/>
    </xf>
    <xf numFmtId="0" fontId="12" fillId="0" borderId="39" xfId="48" applyNumberFormat="1" applyFont="1" applyBorder="1" applyAlignment="1">
      <alignment vertical="center"/>
    </xf>
    <xf numFmtId="0" fontId="12" fillId="0" borderId="40" xfId="48" applyNumberFormat="1" applyFont="1" applyBorder="1" applyAlignment="1">
      <alignment vertical="center"/>
    </xf>
    <xf numFmtId="0" fontId="12" fillId="0" borderId="41" xfId="48" applyNumberFormat="1" applyFont="1" applyBorder="1" applyAlignment="1">
      <alignment vertical="center"/>
    </xf>
    <xf numFmtId="0" fontId="12" fillId="0" borderId="0" xfId="0" applyNumberFormat="1" applyFont="1" applyAlignment="1">
      <alignment horizontal="center" vertical="center"/>
    </xf>
    <xf numFmtId="0" fontId="12" fillId="0" borderId="0" xfId="48" applyNumberFormat="1" applyFont="1" applyAlignment="1">
      <alignment horizontal="center" vertical="center"/>
    </xf>
    <xf numFmtId="178" fontId="9" fillId="0" borderId="11" xfId="48" applyNumberFormat="1" applyFont="1" applyBorder="1" applyAlignment="1">
      <alignment horizontal="center" vertical="center"/>
    </xf>
    <xf numFmtId="178" fontId="9" fillId="0" borderId="16" xfId="48" applyNumberFormat="1" applyFont="1" applyBorder="1" applyAlignment="1">
      <alignment horizontal="center" vertical="center"/>
    </xf>
    <xf numFmtId="178" fontId="9" fillId="0" borderId="17" xfId="48" applyNumberFormat="1" applyFont="1" applyBorder="1" applyAlignment="1">
      <alignment horizontal="center" vertical="center"/>
    </xf>
    <xf numFmtId="178" fontId="9" fillId="0" borderId="12" xfId="48" applyNumberFormat="1" applyFont="1" applyBorder="1" applyAlignment="1">
      <alignment horizontal="center" vertical="center"/>
    </xf>
    <xf numFmtId="178" fontId="9" fillId="0" borderId="19" xfId="48" applyNumberFormat="1" applyFont="1" applyBorder="1" applyAlignment="1">
      <alignment horizontal="center" vertical="center"/>
    </xf>
    <xf numFmtId="178" fontId="9" fillId="0" borderId="14" xfId="48" applyNumberFormat="1" applyFont="1" applyBorder="1" applyAlignment="1">
      <alignment horizontal="center" vertical="center"/>
    </xf>
    <xf numFmtId="178" fontId="9" fillId="0" borderId="0" xfId="48" applyNumberFormat="1" applyFont="1" applyAlignment="1">
      <alignment horizontal="center" vertical="center"/>
    </xf>
    <xf numFmtId="176" fontId="5" fillId="0" borderId="0" xfId="48" applyNumberFormat="1" applyFont="1" applyAlignment="1">
      <alignment horizontal="right" vertical="center"/>
    </xf>
    <xf numFmtId="176" fontId="5" fillId="0" borderId="42" xfId="48" applyNumberFormat="1" applyFont="1" applyBorder="1" applyAlignment="1">
      <alignment horizontal="right" vertical="center"/>
    </xf>
    <xf numFmtId="176" fontId="5" fillId="0" borderId="42" xfId="48" applyNumberFormat="1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12" fillId="0" borderId="10" xfId="0" applyFont="1" applyBorder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44" xfId="0" applyFont="1" applyBorder="1" applyAlignment="1">
      <alignment horizontal="right" vertical="top"/>
    </xf>
    <xf numFmtId="0" fontId="9" fillId="0" borderId="44" xfId="0" applyFont="1" applyBorder="1" applyAlignment="1" quotePrefix="1">
      <alignment horizontal="right" vertical="top"/>
    </xf>
    <xf numFmtId="0" fontId="5" fillId="0" borderId="0" xfId="0" applyFont="1" applyAlignment="1">
      <alignment horizontal="center" vertical="center"/>
    </xf>
    <xf numFmtId="0" fontId="5" fillId="0" borderId="0" xfId="0" applyFont="1" applyAlignment="1" quotePrefix="1">
      <alignment horizontal="center" vertical="center"/>
    </xf>
    <xf numFmtId="178" fontId="9" fillId="0" borderId="45" xfId="48" applyNumberFormat="1" applyFont="1" applyBorder="1" applyAlignment="1" quotePrefix="1">
      <alignment horizontal="center" vertical="center"/>
    </xf>
    <xf numFmtId="178" fontId="9" fillId="0" borderId="45" xfId="48" applyNumberFormat="1" applyFont="1" applyBorder="1" applyAlignment="1">
      <alignment horizontal="center" vertical="center"/>
    </xf>
    <xf numFmtId="178" fontId="9" fillId="0" borderId="46" xfId="48" applyNumberFormat="1" applyFont="1" applyBorder="1" applyAlignment="1">
      <alignment horizontal="center" vertical="center"/>
    </xf>
    <xf numFmtId="178" fontId="9" fillId="0" borderId="47" xfId="48" applyNumberFormat="1" applyFont="1" applyBorder="1" applyAlignment="1">
      <alignment horizontal="center" vertical="center"/>
    </xf>
    <xf numFmtId="178" fontId="9" fillId="0" borderId="11" xfId="48" applyNumberFormat="1" applyFont="1" applyBorder="1" applyAlignment="1">
      <alignment horizontal="center" vertical="center"/>
    </xf>
    <xf numFmtId="178" fontId="9" fillId="0" borderId="48" xfId="48" applyNumberFormat="1" applyFont="1" applyBorder="1" applyAlignment="1" quotePrefix="1">
      <alignment horizontal="center" vertical="center"/>
    </xf>
    <xf numFmtId="178" fontId="9" fillId="0" borderId="49" xfId="48" applyNumberFormat="1" applyFont="1" applyBorder="1" applyAlignment="1">
      <alignment horizontal="center" vertical="center"/>
    </xf>
    <xf numFmtId="176" fontId="2" fillId="0" borderId="0" xfId="48" applyNumberFormat="1" applyFont="1" applyAlignment="1">
      <alignment horizontal="center" vertical="center"/>
    </xf>
    <xf numFmtId="0" fontId="11" fillId="0" borderId="44" xfId="0" applyNumberFormat="1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4"/>
  <sheetViews>
    <sheetView zoomScalePageLayoutView="0" workbookViewId="0" topLeftCell="A31">
      <selection activeCell="K38" sqref="K38"/>
    </sheetView>
  </sheetViews>
  <sheetFormatPr defaultColWidth="9.00390625" defaultRowHeight="13.5"/>
  <cols>
    <col min="1" max="1" width="19.125" style="0" customWidth="1"/>
    <col min="2" max="5" width="11.625" style="0" customWidth="1"/>
    <col min="6" max="16" width="10.625" style="0" customWidth="1"/>
  </cols>
  <sheetData>
    <row r="1" ht="18" customHeight="1"/>
    <row r="2" spans="1:16" ht="24" customHeight="1">
      <c r="A2" s="106" t="s">
        <v>48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</row>
    <row r="3" spans="1:5" ht="12" customHeight="1">
      <c r="A3" s="1"/>
      <c r="B3" s="1"/>
      <c r="C3" s="1"/>
      <c r="D3" s="1"/>
      <c r="E3" s="1"/>
    </row>
    <row r="4" spans="1:16" ht="21" customHeight="1">
      <c r="A4" s="107" t="s">
        <v>992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</row>
    <row r="5" spans="1:16" s="3" customFormat="1" ht="27" customHeight="1">
      <c r="A5" s="36" t="s">
        <v>46</v>
      </c>
      <c r="B5" s="36" t="s">
        <v>47</v>
      </c>
      <c r="C5" s="36" t="s">
        <v>0</v>
      </c>
      <c r="D5" s="36" t="s">
        <v>1</v>
      </c>
      <c r="E5" s="36" t="s">
        <v>2</v>
      </c>
      <c r="F5" s="2" t="s">
        <v>481</v>
      </c>
      <c r="G5" s="2" t="s">
        <v>482</v>
      </c>
      <c r="H5" s="2" t="s">
        <v>483</v>
      </c>
      <c r="I5" s="2" t="s">
        <v>484</v>
      </c>
      <c r="J5" s="2" t="s">
        <v>485</v>
      </c>
      <c r="K5" s="2" t="s">
        <v>486</v>
      </c>
      <c r="L5" s="2" t="s">
        <v>487</v>
      </c>
      <c r="M5" s="2" t="s">
        <v>488</v>
      </c>
      <c r="N5" s="2" t="s">
        <v>489</v>
      </c>
      <c r="O5" s="2" t="s">
        <v>490</v>
      </c>
      <c r="P5" s="2" t="s">
        <v>491</v>
      </c>
    </row>
    <row r="6" spans="1:16" s="3" customFormat="1" ht="27" customHeight="1">
      <c r="A6" s="2" t="s">
        <v>24</v>
      </c>
      <c r="B6" s="37">
        <f>'校区別男女別データ'!F2</f>
        <v>1639</v>
      </c>
      <c r="C6" s="37">
        <f>'校区別男女別データ'!D2</f>
        <v>1580</v>
      </c>
      <c r="D6" s="37">
        <f>'校区別男女別データ'!E2</f>
        <v>1900</v>
      </c>
      <c r="E6" s="37">
        <f>C6+D6</f>
        <v>3480</v>
      </c>
      <c r="F6" s="38">
        <f>'校区別年齢データ'!D2</f>
        <v>269</v>
      </c>
      <c r="G6" s="38">
        <f>'校区別年齢データ'!E2</f>
        <v>232</v>
      </c>
      <c r="H6" s="38">
        <f>'校区別年齢データ'!F2</f>
        <v>250</v>
      </c>
      <c r="I6" s="38">
        <f>'校区別年齢データ'!G2</f>
        <v>383</v>
      </c>
      <c r="J6" s="38">
        <f>'校区別年齢データ'!H2</f>
        <v>341</v>
      </c>
      <c r="K6" s="38">
        <f>'校区別年齢データ'!I2</f>
        <v>422</v>
      </c>
      <c r="L6" s="38">
        <f>'校区別年齢データ'!J2</f>
        <v>628</v>
      </c>
      <c r="M6" s="38">
        <f>'校区別年齢データ'!K2</f>
        <v>560</v>
      </c>
      <c r="N6" s="38">
        <f>'校区別年齢データ'!L2</f>
        <v>341</v>
      </c>
      <c r="O6" s="38">
        <f>'校区別年齢データ'!M2</f>
        <v>54</v>
      </c>
      <c r="P6" s="38">
        <f>'校区別年齢データ'!N2</f>
        <v>0</v>
      </c>
    </row>
    <row r="7" spans="1:16" s="3" customFormat="1" ht="27" customHeight="1">
      <c r="A7" s="2" t="s">
        <v>25</v>
      </c>
      <c r="B7" s="37">
        <f>'校区別男女別データ'!F3</f>
        <v>3742</v>
      </c>
      <c r="C7" s="37">
        <f>'校区別男女別データ'!D3</f>
        <v>3854</v>
      </c>
      <c r="D7" s="37">
        <f>'校区別男女別データ'!E3</f>
        <v>4280</v>
      </c>
      <c r="E7" s="37">
        <f aca="true" t="shared" si="0" ref="E7:E18">C7+D7</f>
        <v>8134</v>
      </c>
      <c r="F7" s="38">
        <f>'校区別年齢データ'!D3</f>
        <v>919</v>
      </c>
      <c r="G7" s="38">
        <f>'校区別年齢データ'!E3</f>
        <v>677</v>
      </c>
      <c r="H7" s="38">
        <f>'校区別年齢データ'!F3</f>
        <v>996</v>
      </c>
      <c r="I7" s="38">
        <f>'校区別年齢データ'!G3</f>
        <v>1213</v>
      </c>
      <c r="J7" s="38">
        <f>'校区別年齢データ'!H3</f>
        <v>899</v>
      </c>
      <c r="K7" s="38">
        <f>'校区別年齢データ'!I3</f>
        <v>940</v>
      </c>
      <c r="L7" s="38">
        <f>'校区別年齢データ'!J3</f>
        <v>1067</v>
      </c>
      <c r="M7" s="38">
        <f>'校区別年齢データ'!K3</f>
        <v>804</v>
      </c>
      <c r="N7" s="38">
        <f>'校区別年齢データ'!L3</f>
        <v>520</v>
      </c>
      <c r="O7" s="38">
        <f>'校区別年齢データ'!M3</f>
        <v>95</v>
      </c>
      <c r="P7" s="38">
        <f>'校区別年齢データ'!N3</f>
        <v>4</v>
      </c>
    </row>
    <row r="8" spans="1:16" s="3" customFormat="1" ht="27" customHeight="1">
      <c r="A8" s="2" t="s">
        <v>26</v>
      </c>
      <c r="B8" s="37">
        <f>'校区別男女別データ'!F4</f>
        <v>3927</v>
      </c>
      <c r="C8" s="37">
        <f>'校区別男女別データ'!D4</f>
        <v>3848</v>
      </c>
      <c r="D8" s="37">
        <f>'校区別男女別データ'!E4</f>
        <v>4217</v>
      </c>
      <c r="E8" s="37">
        <f t="shared" si="0"/>
        <v>8065</v>
      </c>
      <c r="F8" s="38">
        <f>'校区別年齢データ'!D4</f>
        <v>661</v>
      </c>
      <c r="G8" s="38">
        <f>'校区別年齢データ'!E4</f>
        <v>721</v>
      </c>
      <c r="H8" s="38">
        <f>'校区別年齢データ'!F4</f>
        <v>779</v>
      </c>
      <c r="I8" s="38">
        <f>'校区別年齢データ'!G4</f>
        <v>989</v>
      </c>
      <c r="J8" s="38">
        <f>'校区別年齢データ'!H4</f>
        <v>1034</v>
      </c>
      <c r="K8" s="38">
        <f>'校区別年齢データ'!I4</f>
        <v>1038</v>
      </c>
      <c r="L8" s="38">
        <f>'校区別年齢データ'!J4</f>
        <v>1234</v>
      </c>
      <c r="M8" s="38">
        <f>'校区別年齢データ'!K4</f>
        <v>932</v>
      </c>
      <c r="N8" s="38">
        <f>'校区別年齢データ'!L4</f>
        <v>577</v>
      </c>
      <c r="O8" s="38">
        <f>'校区別年齢データ'!M4</f>
        <v>100</v>
      </c>
      <c r="P8" s="38">
        <f>'校区別年齢データ'!N4</f>
        <v>0</v>
      </c>
    </row>
    <row r="9" spans="1:16" s="3" customFormat="1" ht="27" customHeight="1">
      <c r="A9" s="2" t="s">
        <v>27</v>
      </c>
      <c r="B9" s="37">
        <f>'校区別男女別データ'!F5</f>
        <v>3285</v>
      </c>
      <c r="C9" s="37">
        <f>'校区別男女別データ'!D5</f>
        <v>3847</v>
      </c>
      <c r="D9" s="37">
        <f>'校区別男女別データ'!E5</f>
        <v>4128</v>
      </c>
      <c r="E9" s="37">
        <f t="shared" si="0"/>
        <v>7975</v>
      </c>
      <c r="F9" s="38">
        <f>'校区別年齢データ'!D5</f>
        <v>948</v>
      </c>
      <c r="G9" s="38">
        <f>'校区別年齢データ'!E5</f>
        <v>938</v>
      </c>
      <c r="H9" s="38">
        <f>'校区別年齢データ'!F5</f>
        <v>895</v>
      </c>
      <c r="I9" s="38">
        <f>'校区別年齢データ'!G5</f>
        <v>1123</v>
      </c>
      <c r="J9" s="38">
        <f>'校区別年齢データ'!H5</f>
        <v>1179</v>
      </c>
      <c r="K9" s="38">
        <f>'校区別年齢データ'!I5</f>
        <v>1058</v>
      </c>
      <c r="L9" s="38">
        <f>'校区別年齢データ'!J5</f>
        <v>912</v>
      </c>
      <c r="M9" s="38">
        <f>'校区別年齢データ'!K5</f>
        <v>595</v>
      </c>
      <c r="N9" s="38">
        <f>'校区別年齢データ'!L5</f>
        <v>279</v>
      </c>
      <c r="O9" s="38">
        <f>'校区別年齢データ'!M5</f>
        <v>44</v>
      </c>
      <c r="P9" s="38">
        <f>'校区別年齢データ'!N5</f>
        <v>4</v>
      </c>
    </row>
    <row r="10" spans="1:16" s="3" customFormat="1" ht="27" customHeight="1">
      <c r="A10" s="2" t="s">
        <v>28</v>
      </c>
      <c r="B10" s="37">
        <f>'校区別男女別データ'!F6</f>
        <v>3845</v>
      </c>
      <c r="C10" s="37">
        <f>'校区別男女別データ'!D6</f>
        <v>4156</v>
      </c>
      <c r="D10" s="37">
        <f>'校区別男女別データ'!E6</f>
        <v>4430</v>
      </c>
      <c r="E10" s="37">
        <f t="shared" si="0"/>
        <v>8586</v>
      </c>
      <c r="F10" s="38">
        <f>'校区別年齢データ'!D6</f>
        <v>867</v>
      </c>
      <c r="G10" s="38">
        <f>'校区別年齢データ'!E6</f>
        <v>850</v>
      </c>
      <c r="H10" s="38">
        <f>'校区別年齢データ'!F6</f>
        <v>1102</v>
      </c>
      <c r="I10" s="38">
        <f>'校区別年齢データ'!G6</f>
        <v>1224</v>
      </c>
      <c r="J10" s="38">
        <f>'校区別年齢データ'!H6</f>
        <v>1069</v>
      </c>
      <c r="K10" s="38">
        <f>'校区別年齢データ'!I6</f>
        <v>1074</v>
      </c>
      <c r="L10" s="38">
        <f>'校区別年齢データ'!J6</f>
        <v>1116</v>
      </c>
      <c r="M10" s="38">
        <f>'校区別年齢データ'!K6</f>
        <v>797</v>
      </c>
      <c r="N10" s="38">
        <f>'校区別年齢データ'!L6</f>
        <v>412</v>
      </c>
      <c r="O10" s="38">
        <f>'校区別年齢データ'!M6</f>
        <v>71</v>
      </c>
      <c r="P10" s="38">
        <f>'校区別年齢データ'!N6</f>
        <v>4</v>
      </c>
    </row>
    <row r="11" spans="1:16" s="3" customFormat="1" ht="27" customHeight="1">
      <c r="A11" s="2" t="s">
        <v>29</v>
      </c>
      <c r="B11" s="37">
        <f>'校区別男女別データ'!F7</f>
        <v>3632</v>
      </c>
      <c r="C11" s="37">
        <f>'校区別男女別データ'!D7</f>
        <v>4060</v>
      </c>
      <c r="D11" s="37">
        <f>'校区別男女別データ'!E7</f>
        <v>4504</v>
      </c>
      <c r="E11" s="37">
        <f t="shared" si="0"/>
        <v>8564</v>
      </c>
      <c r="F11" s="38">
        <f>'校区別年齢データ'!D7</f>
        <v>921</v>
      </c>
      <c r="G11" s="38">
        <f>'校区別年齢データ'!E7</f>
        <v>851</v>
      </c>
      <c r="H11" s="38">
        <f>'校区別年齢データ'!F7</f>
        <v>904</v>
      </c>
      <c r="I11" s="38">
        <f>'校区別年齢データ'!G7</f>
        <v>1156</v>
      </c>
      <c r="J11" s="38">
        <f>'校区別年齢データ'!H7</f>
        <v>1041</v>
      </c>
      <c r="K11" s="38">
        <f>'校区別年齢データ'!I7</f>
        <v>1015</v>
      </c>
      <c r="L11" s="38">
        <f>'校区別年齢データ'!J7</f>
        <v>1218</v>
      </c>
      <c r="M11" s="38">
        <f>'校区別年齢データ'!K7</f>
        <v>910</v>
      </c>
      <c r="N11" s="38">
        <f>'校区別年齢データ'!L7</f>
        <v>442</v>
      </c>
      <c r="O11" s="38">
        <f>'校区別年齢データ'!M7</f>
        <v>102</v>
      </c>
      <c r="P11" s="38">
        <f>'校区別年齢データ'!N7</f>
        <v>4</v>
      </c>
    </row>
    <row r="12" spans="1:16" s="3" customFormat="1" ht="27" customHeight="1">
      <c r="A12" s="2" t="s">
        <v>30</v>
      </c>
      <c r="B12" s="37">
        <f>'校区別男女別データ'!F8</f>
        <v>2659</v>
      </c>
      <c r="C12" s="37">
        <f>'校区別男女別データ'!D8</f>
        <v>3056</v>
      </c>
      <c r="D12" s="37">
        <f>'校区別男女別データ'!E8</f>
        <v>3297</v>
      </c>
      <c r="E12" s="37">
        <f t="shared" si="0"/>
        <v>6353</v>
      </c>
      <c r="F12" s="38">
        <f>'校区別年齢データ'!D8</f>
        <v>732</v>
      </c>
      <c r="G12" s="38">
        <f>'校区別年齢データ'!E8</f>
        <v>646</v>
      </c>
      <c r="H12" s="38">
        <f>'校区別年齢データ'!F8</f>
        <v>743</v>
      </c>
      <c r="I12" s="38">
        <f>'校区別年齢データ'!G8</f>
        <v>937</v>
      </c>
      <c r="J12" s="38">
        <f>'校区別年齢データ'!H8</f>
        <v>786</v>
      </c>
      <c r="K12" s="38">
        <f>'校区別年齢データ'!I8</f>
        <v>792</v>
      </c>
      <c r="L12" s="38">
        <f>'校区別年齢データ'!J8</f>
        <v>846</v>
      </c>
      <c r="M12" s="38">
        <f>'校区別年齢データ'!K8</f>
        <v>549</v>
      </c>
      <c r="N12" s="38">
        <f>'校区別年齢データ'!L8</f>
        <v>269</v>
      </c>
      <c r="O12" s="38">
        <f>'校区別年齢データ'!M8</f>
        <v>53</v>
      </c>
      <c r="P12" s="38">
        <f>'校区別年齢データ'!N8</f>
        <v>0</v>
      </c>
    </row>
    <row r="13" spans="1:16" s="3" customFormat="1" ht="27" customHeight="1">
      <c r="A13" s="2" t="s">
        <v>31</v>
      </c>
      <c r="B13" s="37">
        <f>'校区別男女別データ'!F9</f>
        <v>3760</v>
      </c>
      <c r="C13" s="37">
        <f>'校区別男女別データ'!D9</f>
        <v>4144</v>
      </c>
      <c r="D13" s="37">
        <f>'校区別男女別データ'!E9</f>
        <v>4678</v>
      </c>
      <c r="E13" s="37">
        <f t="shared" si="0"/>
        <v>8822</v>
      </c>
      <c r="F13" s="38">
        <f>'校区別年齢データ'!D9</f>
        <v>1008</v>
      </c>
      <c r="G13" s="38">
        <f>'校区別年齢データ'!E9</f>
        <v>1001</v>
      </c>
      <c r="H13" s="38">
        <f>'校区別年齢データ'!F9</f>
        <v>831</v>
      </c>
      <c r="I13" s="38">
        <f>'校区別年齢データ'!G9</f>
        <v>1204</v>
      </c>
      <c r="J13" s="38">
        <f>'校区別年齢データ'!H9</f>
        <v>1010</v>
      </c>
      <c r="K13" s="38">
        <f>'校区別年齢データ'!I9</f>
        <v>1052</v>
      </c>
      <c r="L13" s="38">
        <f>'校区別年齢データ'!J9</f>
        <v>1270</v>
      </c>
      <c r="M13" s="38">
        <f>'校区別年齢データ'!K9</f>
        <v>802</v>
      </c>
      <c r="N13" s="38">
        <f>'校区別年齢データ'!L9</f>
        <v>516</v>
      </c>
      <c r="O13" s="38">
        <f>'校区別年齢データ'!M9</f>
        <v>127</v>
      </c>
      <c r="P13" s="38">
        <f>'校区別年齢データ'!N9</f>
        <v>1</v>
      </c>
    </row>
    <row r="14" spans="1:16" s="3" customFormat="1" ht="27" customHeight="1">
      <c r="A14" s="2" t="s">
        <v>32</v>
      </c>
      <c r="B14" s="37">
        <f>'校区別男女別データ'!F10</f>
        <v>1198</v>
      </c>
      <c r="C14" s="37">
        <f>'校区別男女別データ'!D10</f>
        <v>1354</v>
      </c>
      <c r="D14" s="37">
        <f>'校区別男女別データ'!E10</f>
        <v>1428</v>
      </c>
      <c r="E14" s="37">
        <f t="shared" si="0"/>
        <v>2782</v>
      </c>
      <c r="F14" s="38">
        <f>'校区別年齢データ'!D10</f>
        <v>208</v>
      </c>
      <c r="G14" s="38">
        <f>'校区別年齢データ'!E10</f>
        <v>267</v>
      </c>
      <c r="H14" s="38">
        <f>'校区別年齢データ'!F10</f>
        <v>282</v>
      </c>
      <c r="I14" s="38">
        <f>'校区別年齢データ'!G10</f>
        <v>296</v>
      </c>
      <c r="J14" s="38">
        <f>'校区別年齢データ'!H10</f>
        <v>321</v>
      </c>
      <c r="K14" s="38">
        <f>'校区別年齢データ'!I10</f>
        <v>368</v>
      </c>
      <c r="L14" s="38">
        <f>'校区別年齢データ'!J10</f>
        <v>470</v>
      </c>
      <c r="M14" s="38">
        <f>'校区別年齢データ'!K10</f>
        <v>331</v>
      </c>
      <c r="N14" s="38">
        <f>'校区別年齢データ'!L10</f>
        <v>195</v>
      </c>
      <c r="O14" s="38">
        <f>'校区別年齢データ'!M10</f>
        <v>43</v>
      </c>
      <c r="P14" s="38">
        <f>'校区別年齢データ'!N10</f>
        <v>1</v>
      </c>
    </row>
    <row r="15" spans="1:16" s="3" customFormat="1" ht="27" customHeight="1">
      <c r="A15" s="2" t="s">
        <v>33</v>
      </c>
      <c r="B15" s="37">
        <f>'校区別男女別データ'!F11</f>
        <v>1243</v>
      </c>
      <c r="C15" s="37">
        <f>'校区別男女別データ'!D11</f>
        <v>1425</v>
      </c>
      <c r="D15" s="37">
        <f>'校区別男女別データ'!E11</f>
        <v>1433</v>
      </c>
      <c r="E15" s="37">
        <f t="shared" si="0"/>
        <v>2858</v>
      </c>
      <c r="F15" s="38">
        <f>'校区別年齢データ'!D11</f>
        <v>203</v>
      </c>
      <c r="G15" s="38">
        <f>'校区別年齢データ'!E11</f>
        <v>311</v>
      </c>
      <c r="H15" s="38">
        <f>'校区別年齢データ'!F11</f>
        <v>366</v>
      </c>
      <c r="I15" s="38">
        <f>'校区別年齢データ'!G11</f>
        <v>310</v>
      </c>
      <c r="J15" s="38">
        <f>'校区別年齢データ'!H11</f>
        <v>343</v>
      </c>
      <c r="K15" s="38">
        <f>'校区別年齢データ'!I11</f>
        <v>339</v>
      </c>
      <c r="L15" s="38">
        <f>'校区別年齢データ'!J11</f>
        <v>433</v>
      </c>
      <c r="M15" s="38">
        <f>'校区別年齢データ'!K11</f>
        <v>320</v>
      </c>
      <c r="N15" s="38">
        <f>'校区別年齢データ'!L11</f>
        <v>194</v>
      </c>
      <c r="O15" s="38">
        <f>'校区別年齢データ'!M11</f>
        <v>37</v>
      </c>
      <c r="P15" s="38">
        <f>'校区別年齢データ'!N11</f>
        <v>2</v>
      </c>
    </row>
    <row r="16" spans="1:16" s="3" customFormat="1" ht="27" customHeight="1">
      <c r="A16" s="2" t="s">
        <v>34</v>
      </c>
      <c r="B16" s="37">
        <f>'校区別男女別データ'!F12</f>
        <v>1918</v>
      </c>
      <c r="C16" s="37">
        <f>'校区別男女別データ'!D12</f>
        <v>2069</v>
      </c>
      <c r="D16" s="37">
        <f>'校区別男女別データ'!E12</f>
        <v>2163</v>
      </c>
      <c r="E16" s="37">
        <f t="shared" si="0"/>
        <v>4232</v>
      </c>
      <c r="F16" s="38">
        <f>'校区別年齢データ'!D12</f>
        <v>312</v>
      </c>
      <c r="G16" s="38">
        <f>'校区別年齢データ'!E12</f>
        <v>364</v>
      </c>
      <c r="H16" s="38">
        <f>'校区別年齢データ'!F12</f>
        <v>442</v>
      </c>
      <c r="I16" s="38">
        <f>'校区別年齢データ'!G12</f>
        <v>469</v>
      </c>
      <c r="J16" s="38">
        <f>'校区別年齢データ'!H12</f>
        <v>438</v>
      </c>
      <c r="K16" s="38">
        <f>'校区別年齢データ'!I12</f>
        <v>527</v>
      </c>
      <c r="L16" s="38">
        <f>'校区別年齢データ'!J12</f>
        <v>700</v>
      </c>
      <c r="M16" s="38">
        <f>'校区別年齢データ'!K12</f>
        <v>576</v>
      </c>
      <c r="N16" s="38">
        <f>'校区別年齢データ'!L12</f>
        <v>332</v>
      </c>
      <c r="O16" s="38">
        <f>'校区別年齢データ'!M12</f>
        <v>71</v>
      </c>
      <c r="P16" s="38">
        <f>'校区別年齢データ'!N12</f>
        <v>1</v>
      </c>
    </row>
    <row r="17" spans="1:16" s="3" customFormat="1" ht="27" customHeight="1">
      <c r="A17" s="39" t="s">
        <v>492</v>
      </c>
      <c r="B17" s="40">
        <f aca="true" t="shared" si="1" ref="B17:P17">SUM(B6:B16)</f>
        <v>30848</v>
      </c>
      <c r="C17" s="40">
        <f t="shared" si="1"/>
        <v>33393</v>
      </c>
      <c r="D17" s="40">
        <f t="shared" si="1"/>
        <v>36458</v>
      </c>
      <c r="E17" s="40">
        <f t="shared" si="1"/>
        <v>69851</v>
      </c>
      <c r="F17" s="40">
        <f t="shared" si="1"/>
        <v>7048</v>
      </c>
      <c r="G17" s="40">
        <f t="shared" si="1"/>
        <v>6858</v>
      </c>
      <c r="H17" s="40">
        <f t="shared" si="1"/>
        <v>7590</v>
      </c>
      <c r="I17" s="40">
        <f t="shared" si="1"/>
        <v>9304</v>
      </c>
      <c r="J17" s="40">
        <f t="shared" si="1"/>
        <v>8461</v>
      </c>
      <c r="K17" s="40">
        <f t="shared" si="1"/>
        <v>8625</v>
      </c>
      <c r="L17" s="40">
        <f t="shared" si="1"/>
        <v>9894</v>
      </c>
      <c r="M17" s="40">
        <f t="shared" si="1"/>
        <v>7176</v>
      </c>
      <c r="N17" s="40">
        <f t="shared" si="1"/>
        <v>4077</v>
      </c>
      <c r="O17" s="40">
        <f t="shared" si="1"/>
        <v>797</v>
      </c>
      <c r="P17" s="40">
        <f t="shared" si="1"/>
        <v>21</v>
      </c>
    </row>
    <row r="18" spans="1:16" s="3" customFormat="1" ht="27" customHeight="1">
      <c r="A18" s="2" t="s">
        <v>35</v>
      </c>
      <c r="B18" s="37">
        <f>'校区別男女別データ'!F13</f>
        <v>706</v>
      </c>
      <c r="C18" s="37">
        <f>'校区別男女別データ'!D13</f>
        <v>810</v>
      </c>
      <c r="D18" s="37">
        <f>'校区別男女別データ'!E13</f>
        <v>921</v>
      </c>
      <c r="E18" s="37">
        <f t="shared" si="0"/>
        <v>1731</v>
      </c>
      <c r="F18" s="38">
        <f>'校区別年齢データ'!D13</f>
        <v>123</v>
      </c>
      <c r="G18" s="38">
        <f>'校区別年齢データ'!E13</f>
        <v>147</v>
      </c>
      <c r="H18" s="38">
        <f>'校区別年齢データ'!F13</f>
        <v>137</v>
      </c>
      <c r="I18" s="38">
        <f>'校区別年齢データ'!G13</f>
        <v>145</v>
      </c>
      <c r="J18" s="38">
        <f>'校区別年齢データ'!H13</f>
        <v>196</v>
      </c>
      <c r="K18" s="38">
        <f>'校区別年齢データ'!I13</f>
        <v>217</v>
      </c>
      <c r="L18" s="38">
        <f>'校区別年齢データ'!J13</f>
        <v>312</v>
      </c>
      <c r="M18" s="38">
        <f>'校区別年齢データ'!K13</f>
        <v>264</v>
      </c>
      <c r="N18" s="38">
        <f>'校区別年齢データ'!L13</f>
        <v>153</v>
      </c>
      <c r="O18" s="38">
        <f>'校区別年齢データ'!M13</f>
        <v>36</v>
      </c>
      <c r="P18" s="38">
        <f>'校区別年齢データ'!N13</f>
        <v>1</v>
      </c>
    </row>
    <row r="19" spans="1:16" s="3" customFormat="1" ht="27" customHeight="1">
      <c r="A19" s="2" t="s">
        <v>36</v>
      </c>
      <c r="B19" s="37">
        <f>'校区別男女別データ'!F14</f>
        <v>911</v>
      </c>
      <c r="C19" s="37">
        <f>'校区別男女別データ'!D14</f>
        <v>1065</v>
      </c>
      <c r="D19" s="37">
        <f>'校区別男女別データ'!E14</f>
        <v>1220</v>
      </c>
      <c r="E19" s="37">
        <f>C19+D19</f>
        <v>2285</v>
      </c>
      <c r="F19" s="38">
        <f>'校区別年齢データ'!D14</f>
        <v>165</v>
      </c>
      <c r="G19" s="38">
        <f>'校区別年齢データ'!E14</f>
        <v>231</v>
      </c>
      <c r="H19" s="38">
        <f>'校区別年齢データ'!F14</f>
        <v>235</v>
      </c>
      <c r="I19" s="38">
        <f>'校区別年齢データ'!G14</f>
        <v>255</v>
      </c>
      <c r="J19" s="38">
        <f>'校区別年齢データ'!H14</f>
        <v>248</v>
      </c>
      <c r="K19" s="38">
        <f>'校区別年齢データ'!I14</f>
        <v>361</v>
      </c>
      <c r="L19" s="38">
        <f>'校区別年齢データ'!J14</f>
        <v>320</v>
      </c>
      <c r="M19" s="38">
        <f>'校区別年齢データ'!K14</f>
        <v>249</v>
      </c>
      <c r="N19" s="38">
        <f>'校区別年齢データ'!L14</f>
        <v>182</v>
      </c>
      <c r="O19" s="38">
        <f>'校区別年齢データ'!M14</f>
        <v>38</v>
      </c>
      <c r="P19" s="38">
        <f>'校区別年齢データ'!N14</f>
        <v>1</v>
      </c>
    </row>
    <row r="20" spans="1:16" s="3" customFormat="1" ht="27" customHeight="1">
      <c r="A20" s="2" t="s">
        <v>23</v>
      </c>
      <c r="B20" s="37">
        <f>'校区別男女別データ'!F15</f>
        <v>353</v>
      </c>
      <c r="C20" s="37">
        <f>'校区別男女別データ'!D15</f>
        <v>462</v>
      </c>
      <c r="D20" s="37">
        <f>'校区別男女別データ'!E15</f>
        <v>512</v>
      </c>
      <c r="E20" s="37">
        <f>C20+D20</f>
        <v>974</v>
      </c>
      <c r="F20" s="38">
        <f>'校区別年齢データ'!D15</f>
        <v>90</v>
      </c>
      <c r="G20" s="38">
        <f>'校区別年齢データ'!E15</f>
        <v>134</v>
      </c>
      <c r="H20" s="38">
        <f>'校区別年齢データ'!F15</f>
        <v>80</v>
      </c>
      <c r="I20" s="38">
        <f>'校区別年齢データ'!G15</f>
        <v>91</v>
      </c>
      <c r="J20" s="38">
        <f>'校区別年齢データ'!H15</f>
        <v>129</v>
      </c>
      <c r="K20" s="38">
        <f>'校区別年齢データ'!I15</f>
        <v>138</v>
      </c>
      <c r="L20" s="38">
        <f>'校区別年齢データ'!J15</f>
        <v>106</v>
      </c>
      <c r="M20" s="38">
        <f>'校区別年齢データ'!K15</f>
        <v>94</v>
      </c>
      <c r="N20" s="38">
        <f>'校区別年齢データ'!L15</f>
        <v>97</v>
      </c>
      <c r="O20" s="38">
        <f>'校区別年齢データ'!M15</f>
        <v>15</v>
      </c>
      <c r="P20" s="38">
        <f>'校区別年齢データ'!N15</f>
        <v>0</v>
      </c>
    </row>
    <row r="21" spans="1:16" s="3" customFormat="1" ht="27" customHeight="1">
      <c r="A21" s="2" t="s">
        <v>37</v>
      </c>
      <c r="B21" s="37">
        <f>'校区別男女別データ'!F16</f>
        <v>171</v>
      </c>
      <c r="C21" s="37">
        <f>'校区別男女別データ'!D16</f>
        <v>223</v>
      </c>
      <c r="D21" s="37">
        <f>'校区別男女別データ'!E16</f>
        <v>244</v>
      </c>
      <c r="E21" s="37">
        <f>C21+D21</f>
        <v>467</v>
      </c>
      <c r="F21" s="38">
        <f>'校区別年齢データ'!D16</f>
        <v>30</v>
      </c>
      <c r="G21" s="38">
        <f>'校区別年齢データ'!E16</f>
        <v>43</v>
      </c>
      <c r="H21" s="38">
        <f>'校区別年齢データ'!F16</f>
        <v>46</v>
      </c>
      <c r="I21" s="38">
        <f>'校区別年齢データ'!G16</f>
        <v>43</v>
      </c>
      <c r="J21" s="38">
        <f>'校区別年齢データ'!H16</f>
        <v>41</v>
      </c>
      <c r="K21" s="38">
        <f>'校区別年齢データ'!I16</f>
        <v>64</v>
      </c>
      <c r="L21" s="38">
        <f>'校区別年齢データ'!J16</f>
        <v>77</v>
      </c>
      <c r="M21" s="38">
        <f>'校区別年齢データ'!K16</f>
        <v>67</v>
      </c>
      <c r="N21" s="38">
        <f>'校区別年齢データ'!L16</f>
        <v>51</v>
      </c>
      <c r="O21" s="38">
        <f>'校区別年齢データ'!M16</f>
        <v>5</v>
      </c>
      <c r="P21" s="38">
        <f>'校区別年齢データ'!N16</f>
        <v>0</v>
      </c>
    </row>
    <row r="22" spans="1:16" s="3" customFormat="1" ht="27" customHeight="1">
      <c r="A22" s="39" t="s">
        <v>493</v>
      </c>
      <c r="B22" s="40">
        <f aca="true" t="shared" si="2" ref="B22:P22">SUM(B18:B21)</f>
        <v>2141</v>
      </c>
      <c r="C22" s="40">
        <f t="shared" si="2"/>
        <v>2560</v>
      </c>
      <c r="D22" s="40">
        <f t="shared" si="2"/>
        <v>2897</v>
      </c>
      <c r="E22" s="40">
        <f t="shared" si="2"/>
        <v>5457</v>
      </c>
      <c r="F22" s="40">
        <f t="shared" si="2"/>
        <v>408</v>
      </c>
      <c r="G22" s="40">
        <f t="shared" si="2"/>
        <v>555</v>
      </c>
      <c r="H22" s="40">
        <f t="shared" si="2"/>
        <v>498</v>
      </c>
      <c r="I22" s="40">
        <f t="shared" si="2"/>
        <v>534</v>
      </c>
      <c r="J22" s="40">
        <f t="shared" si="2"/>
        <v>614</v>
      </c>
      <c r="K22" s="40">
        <f t="shared" si="2"/>
        <v>780</v>
      </c>
      <c r="L22" s="40">
        <f t="shared" si="2"/>
        <v>815</v>
      </c>
      <c r="M22" s="40">
        <f t="shared" si="2"/>
        <v>674</v>
      </c>
      <c r="N22" s="40">
        <f t="shared" si="2"/>
        <v>483</v>
      </c>
      <c r="O22" s="40">
        <f t="shared" si="2"/>
        <v>94</v>
      </c>
      <c r="P22" s="40">
        <f t="shared" si="2"/>
        <v>2</v>
      </c>
    </row>
    <row r="23" spans="1:16" s="3" customFormat="1" ht="27" customHeight="1">
      <c r="A23" s="2" t="s">
        <v>38</v>
      </c>
      <c r="B23" s="37">
        <f>'校区別男女別データ'!F17</f>
        <v>628</v>
      </c>
      <c r="C23" s="37">
        <f>'校区別男女別データ'!D17</f>
        <v>759</v>
      </c>
      <c r="D23" s="37">
        <f>'校区別男女別データ'!E17</f>
        <v>840</v>
      </c>
      <c r="E23" s="37">
        <f>C23+D23</f>
        <v>1599</v>
      </c>
      <c r="F23" s="38">
        <f>'校区別年齢データ'!D17</f>
        <v>113</v>
      </c>
      <c r="G23" s="38">
        <f>'校区別年齢データ'!E17</f>
        <v>188</v>
      </c>
      <c r="H23" s="38">
        <f>'校区別年齢データ'!F17</f>
        <v>113</v>
      </c>
      <c r="I23" s="38">
        <f>'校区別年齢データ'!G17</f>
        <v>138</v>
      </c>
      <c r="J23" s="38">
        <f>'校区別年齢データ'!H17</f>
        <v>167</v>
      </c>
      <c r="K23" s="38">
        <f>'校区別年齢データ'!I17</f>
        <v>219</v>
      </c>
      <c r="L23" s="38">
        <f>'校区別年齢データ'!J17</f>
        <v>259</v>
      </c>
      <c r="M23" s="38">
        <f>'校区別年齢データ'!K17</f>
        <v>223</v>
      </c>
      <c r="N23" s="38">
        <f>'校区別年齢データ'!L17</f>
        <v>155</v>
      </c>
      <c r="O23" s="38">
        <f>'校区別年齢データ'!M17</f>
        <v>23</v>
      </c>
      <c r="P23" s="38">
        <f>'校区別年齢データ'!N17</f>
        <v>1</v>
      </c>
    </row>
    <row r="24" spans="1:16" s="3" customFormat="1" ht="27" customHeight="1">
      <c r="A24" s="2" t="s">
        <v>39</v>
      </c>
      <c r="B24" s="37">
        <f>'校区別男女別データ'!F18</f>
        <v>739</v>
      </c>
      <c r="C24" s="37">
        <f>'校区別男女別データ'!D18</f>
        <v>774</v>
      </c>
      <c r="D24" s="37">
        <f>'校区別男女別データ'!E18</f>
        <v>883</v>
      </c>
      <c r="E24" s="37">
        <f>C24+D24</f>
        <v>1657</v>
      </c>
      <c r="F24" s="38">
        <f>'校区別年齢データ'!D18</f>
        <v>43</v>
      </c>
      <c r="G24" s="38">
        <f>'校区別年齢データ'!E18</f>
        <v>97</v>
      </c>
      <c r="H24" s="38">
        <f>'校区別年齢データ'!F18</f>
        <v>115</v>
      </c>
      <c r="I24" s="38">
        <f>'校区別年齢データ'!G18</f>
        <v>97</v>
      </c>
      <c r="J24" s="38">
        <f>'校区別年齢データ'!H18</f>
        <v>140</v>
      </c>
      <c r="K24" s="38">
        <f>'校区別年齢データ'!I18</f>
        <v>262</v>
      </c>
      <c r="L24" s="38">
        <f>'校区別年齢データ'!J18</f>
        <v>325</v>
      </c>
      <c r="M24" s="38">
        <f>'校区別年齢データ'!K18</f>
        <v>292</v>
      </c>
      <c r="N24" s="38">
        <f>'校区別年齢データ'!L18</f>
        <v>238</v>
      </c>
      <c r="O24" s="38">
        <f>'校区別年齢データ'!M18</f>
        <v>48</v>
      </c>
      <c r="P24" s="38">
        <f>'校区別年齢データ'!N18</f>
        <v>0</v>
      </c>
    </row>
    <row r="25" spans="1:16" s="3" customFormat="1" ht="27" customHeight="1">
      <c r="A25" s="39" t="s">
        <v>494</v>
      </c>
      <c r="B25" s="40">
        <f aca="true" t="shared" si="3" ref="B25:P25">SUM(B23:B24)</f>
        <v>1367</v>
      </c>
      <c r="C25" s="40">
        <f t="shared" si="3"/>
        <v>1533</v>
      </c>
      <c r="D25" s="40">
        <f t="shared" si="3"/>
        <v>1723</v>
      </c>
      <c r="E25" s="40">
        <f t="shared" si="3"/>
        <v>3256</v>
      </c>
      <c r="F25" s="40">
        <f t="shared" si="3"/>
        <v>156</v>
      </c>
      <c r="G25" s="40">
        <f t="shared" si="3"/>
        <v>285</v>
      </c>
      <c r="H25" s="40">
        <f t="shared" si="3"/>
        <v>228</v>
      </c>
      <c r="I25" s="40">
        <f t="shared" si="3"/>
        <v>235</v>
      </c>
      <c r="J25" s="40">
        <f t="shared" si="3"/>
        <v>307</v>
      </c>
      <c r="K25" s="40">
        <f t="shared" si="3"/>
        <v>481</v>
      </c>
      <c r="L25" s="40">
        <f t="shared" si="3"/>
        <v>584</v>
      </c>
      <c r="M25" s="40">
        <f t="shared" si="3"/>
        <v>515</v>
      </c>
      <c r="N25" s="40">
        <f t="shared" si="3"/>
        <v>393</v>
      </c>
      <c r="O25" s="40">
        <f t="shared" si="3"/>
        <v>71</v>
      </c>
      <c r="P25" s="40">
        <f t="shared" si="3"/>
        <v>1</v>
      </c>
    </row>
    <row r="26" spans="1:16" s="3" customFormat="1" ht="27" customHeight="1">
      <c r="A26" s="2" t="s">
        <v>40</v>
      </c>
      <c r="B26" s="37">
        <f>'校区別男女別データ'!F19</f>
        <v>628</v>
      </c>
      <c r="C26" s="37">
        <f>'校区別男女別データ'!D19</f>
        <v>688</v>
      </c>
      <c r="D26" s="37">
        <f>'校区別男女別データ'!E19</f>
        <v>819</v>
      </c>
      <c r="E26" s="37">
        <f>C26+D26</f>
        <v>1507</v>
      </c>
      <c r="F26" s="38">
        <f>'校区別年齢データ'!D19</f>
        <v>77</v>
      </c>
      <c r="G26" s="38">
        <f>'校区別年齢データ'!E19</f>
        <v>121</v>
      </c>
      <c r="H26" s="38">
        <f>'校区別年齢データ'!F19</f>
        <v>146</v>
      </c>
      <c r="I26" s="38">
        <f>'校区別年齢データ'!G19</f>
        <v>119</v>
      </c>
      <c r="J26" s="38">
        <f>'校区別年齢データ'!H19</f>
        <v>136</v>
      </c>
      <c r="K26" s="38">
        <f>'校区別年齢データ'!I19</f>
        <v>219</v>
      </c>
      <c r="L26" s="38">
        <f>'校区別年齢データ'!J19</f>
        <v>262</v>
      </c>
      <c r="M26" s="38">
        <f>'校区別年齢データ'!K19</f>
        <v>211</v>
      </c>
      <c r="N26" s="38">
        <f>'校区別年齢データ'!L19</f>
        <v>181</v>
      </c>
      <c r="O26" s="38">
        <f>'校区別年齢データ'!M19</f>
        <v>34</v>
      </c>
      <c r="P26" s="38">
        <f>'校区別年齢データ'!N19</f>
        <v>1</v>
      </c>
    </row>
    <row r="27" spans="1:16" s="3" customFormat="1" ht="27" customHeight="1">
      <c r="A27" s="2" t="s">
        <v>41</v>
      </c>
      <c r="B27" s="37">
        <f>'校区別男女別データ'!F20</f>
        <v>638</v>
      </c>
      <c r="C27" s="37">
        <f>'校区別男女別データ'!D20</f>
        <v>755</v>
      </c>
      <c r="D27" s="37">
        <f>'校区別男女別データ'!E20</f>
        <v>859</v>
      </c>
      <c r="E27" s="37">
        <f>C27+D27</f>
        <v>1614</v>
      </c>
      <c r="F27" s="38">
        <f>'校区別年齢データ'!D20</f>
        <v>76</v>
      </c>
      <c r="G27" s="38">
        <f>'校区別年齢データ'!E20</f>
        <v>134</v>
      </c>
      <c r="H27" s="38">
        <f>'校区別年齢データ'!F20</f>
        <v>124</v>
      </c>
      <c r="I27" s="38">
        <f>'校区別年齢データ'!G20</f>
        <v>104</v>
      </c>
      <c r="J27" s="38">
        <f>'校区別年齢データ'!H20</f>
        <v>151</v>
      </c>
      <c r="K27" s="38">
        <f>'校区別年齢データ'!I20</f>
        <v>223</v>
      </c>
      <c r="L27" s="38">
        <f>'校区別年齢データ'!J20</f>
        <v>240</v>
      </c>
      <c r="M27" s="38">
        <f>'校区別年齢データ'!K20</f>
        <v>253</v>
      </c>
      <c r="N27" s="38">
        <f>'校区別年齢データ'!L20</f>
        <v>235</v>
      </c>
      <c r="O27" s="38">
        <f>'校区別年齢データ'!M20</f>
        <v>71</v>
      </c>
      <c r="P27" s="38">
        <f>'校区別年齢データ'!N20</f>
        <v>3</v>
      </c>
    </row>
    <row r="28" spans="1:16" s="3" customFormat="1" ht="27" customHeight="1">
      <c r="A28" s="2" t="s">
        <v>42</v>
      </c>
      <c r="B28" s="37">
        <f>'校区別男女別データ'!F21</f>
        <v>199</v>
      </c>
      <c r="C28" s="37">
        <f>'校区別男女別データ'!D21</f>
        <v>220</v>
      </c>
      <c r="D28" s="37">
        <f>'校区別男女別データ'!E21</f>
        <v>287</v>
      </c>
      <c r="E28" s="37">
        <f>C28+D28</f>
        <v>507</v>
      </c>
      <c r="F28" s="38">
        <f>'校区別年齢データ'!D21</f>
        <v>27</v>
      </c>
      <c r="G28" s="38">
        <f>'校区別年齢データ'!E21</f>
        <v>39</v>
      </c>
      <c r="H28" s="38">
        <f>'校区別年齢データ'!F21</f>
        <v>34</v>
      </c>
      <c r="I28" s="38">
        <f>'校区別年齢データ'!G21</f>
        <v>34</v>
      </c>
      <c r="J28" s="38">
        <f>'校区別年齢データ'!H21</f>
        <v>60</v>
      </c>
      <c r="K28" s="38">
        <f>'校区別年齢データ'!I21</f>
        <v>80</v>
      </c>
      <c r="L28" s="38">
        <f>'校区別年齢データ'!J21</f>
        <v>69</v>
      </c>
      <c r="M28" s="38">
        <f>'校区別年齢データ'!K21</f>
        <v>79</v>
      </c>
      <c r="N28" s="38">
        <f>'校区別年齢データ'!L21</f>
        <v>67</v>
      </c>
      <c r="O28" s="38">
        <f>'校区別年齢データ'!M21</f>
        <v>18</v>
      </c>
      <c r="P28" s="38">
        <f>'校区別年齢データ'!N21</f>
        <v>0</v>
      </c>
    </row>
    <row r="29" spans="1:16" s="3" customFormat="1" ht="27" customHeight="1">
      <c r="A29" s="2" t="s">
        <v>43</v>
      </c>
      <c r="B29" s="37">
        <f>'校区別男女別データ'!F22</f>
        <v>51</v>
      </c>
      <c r="C29" s="37">
        <f>'校区別男女別データ'!D22</f>
        <v>55</v>
      </c>
      <c r="D29" s="37">
        <f>'校区別男女別データ'!E22</f>
        <v>60</v>
      </c>
      <c r="E29" s="37">
        <f>C29+D29</f>
        <v>115</v>
      </c>
      <c r="F29" s="38">
        <f>'校区別年齢データ'!D22</f>
        <v>2</v>
      </c>
      <c r="G29" s="38">
        <f>'校区別年齢データ'!E22</f>
        <v>10</v>
      </c>
      <c r="H29" s="38">
        <f>'校区別年齢データ'!F22</f>
        <v>5</v>
      </c>
      <c r="I29" s="38">
        <f>'校区別年齢データ'!G22</f>
        <v>7</v>
      </c>
      <c r="J29" s="38">
        <f>'校区別年齢データ'!H22</f>
        <v>11</v>
      </c>
      <c r="K29" s="38">
        <f>'校区別年齢データ'!I22</f>
        <v>14</v>
      </c>
      <c r="L29" s="38">
        <f>'校区別年齢データ'!J22</f>
        <v>20</v>
      </c>
      <c r="M29" s="38">
        <f>'校区別年齢データ'!K22</f>
        <v>21</v>
      </c>
      <c r="N29" s="38">
        <f>'校区別年齢データ'!L22</f>
        <v>21</v>
      </c>
      <c r="O29" s="38">
        <f>'校区別年齢データ'!M22</f>
        <v>4</v>
      </c>
      <c r="P29" s="38">
        <f>'校区別年齢データ'!N22</f>
        <v>0</v>
      </c>
    </row>
    <row r="30" spans="1:16" s="3" customFormat="1" ht="27" customHeight="1">
      <c r="A30" s="2" t="s">
        <v>44</v>
      </c>
      <c r="B30" s="37">
        <f>'校区別男女別データ'!F23</f>
        <v>345</v>
      </c>
      <c r="C30" s="37">
        <f>'校区別男女別データ'!D23</f>
        <v>368</v>
      </c>
      <c r="D30" s="37">
        <f>'校区別男女別データ'!E23</f>
        <v>423</v>
      </c>
      <c r="E30" s="37">
        <f>C30+D30</f>
        <v>791</v>
      </c>
      <c r="F30" s="38">
        <f>'校区別年齢データ'!D23</f>
        <v>15</v>
      </c>
      <c r="G30" s="38">
        <f>'校区別年齢データ'!E23</f>
        <v>36</v>
      </c>
      <c r="H30" s="38">
        <f>'校区別年齢データ'!F23</f>
        <v>46</v>
      </c>
      <c r="I30" s="38">
        <f>'校区別年齢データ'!G23</f>
        <v>42</v>
      </c>
      <c r="J30" s="38">
        <f>'校区別年齢データ'!H23</f>
        <v>63</v>
      </c>
      <c r="K30" s="38">
        <f>'校区別年齢データ'!I23</f>
        <v>116</v>
      </c>
      <c r="L30" s="38">
        <f>'校区別年齢データ'!J23</f>
        <v>157</v>
      </c>
      <c r="M30" s="38">
        <f>'校区別年齢データ'!K23</f>
        <v>141</v>
      </c>
      <c r="N30" s="38">
        <f>'校区別年齢データ'!L23</f>
        <v>142</v>
      </c>
      <c r="O30" s="38">
        <f>'校区別年齢データ'!M23</f>
        <v>32</v>
      </c>
      <c r="P30" s="38">
        <f>'校区別年齢データ'!N23</f>
        <v>1</v>
      </c>
    </row>
    <row r="31" spans="1:16" s="3" customFormat="1" ht="27" customHeight="1">
      <c r="A31" s="39" t="s">
        <v>495</v>
      </c>
      <c r="B31" s="40">
        <f aca="true" t="shared" si="4" ref="B31:P31">SUM(B26:B30)</f>
        <v>1861</v>
      </c>
      <c r="C31" s="40">
        <f t="shared" si="4"/>
        <v>2086</v>
      </c>
      <c r="D31" s="40">
        <f t="shared" si="4"/>
        <v>2448</v>
      </c>
      <c r="E31" s="40">
        <f t="shared" si="4"/>
        <v>4534</v>
      </c>
      <c r="F31" s="40">
        <f t="shared" si="4"/>
        <v>197</v>
      </c>
      <c r="G31" s="40">
        <f t="shared" si="4"/>
        <v>340</v>
      </c>
      <c r="H31" s="40">
        <f t="shared" si="4"/>
        <v>355</v>
      </c>
      <c r="I31" s="40">
        <f t="shared" si="4"/>
        <v>306</v>
      </c>
      <c r="J31" s="40">
        <f t="shared" si="4"/>
        <v>421</v>
      </c>
      <c r="K31" s="40">
        <f t="shared" si="4"/>
        <v>652</v>
      </c>
      <c r="L31" s="40">
        <f t="shared" si="4"/>
        <v>748</v>
      </c>
      <c r="M31" s="40">
        <f t="shared" si="4"/>
        <v>705</v>
      </c>
      <c r="N31" s="40">
        <f t="shared" si="4"/>
        <v>646</v>
      </c>
      <c r="O31" s="40">
        <f t="shared" si="4"/>
        <v>159</v>
      </c>
      <c r="P31" s="40">
        <f t="shared" si="4"/>
        <v>5</v>
      </c>
    </row>
    <row r="32" spans="1:16" s="3" customFormat="1" ht="27" customHeight="1">
      <c r="A32" s="2" t="s">
        <v>45</v>
      </c>
      <c r="B32" s="37">
        <f>'校区別男女別データ'!F24</f>
        <v>1139</v>
      </c>
      <c r="C32" s="37">
        <f>'校区別男女別データ'!D24</f>
        <v>1310</v>
      </c>
      <c r="D32" s="37">
        <f>'校区別男女別データ'!E24</f>
        <v>1466</v>
      </c>
      <c r="E32" s="37">
        <f>C32+D32</f>
        <v>2776</v>
      </c>
      <c r="F32" s="38">
        <f>'校区別年齢データ'!D24</f>
        <v>116</v>
      </c>
      <c r="G32" s="38">
        <f>'校区別年齢データ'!E24</f>
        <v>199</v>
      </c>
      <c r="H32" s="38">
        <f>'校区別年齢データ'!F24</f>
        <v>192</v>
      </c>
      <c r="I32" s="38">
        <f>'校区別年齢データ'!G24</f>
        <v>173</v>
      </c>
      <c r="J32" s="38">
        <f>'校区別年齢データ'!H24</f>
        <v>185</v>
      </c>
      <c r="K32" s="38">
        <f>'校区別年齢データ'!I24</f>
        <v>432</v>
      </c>
      <c r="L32" s="38">
        <f>'校区別年齢データ'!J24</f>
        <v>407</v>
      </c>
      <c r="M32" s="38">
        <f>'校区別年齢データ'!K24</f>
        <v>497</v>
      </c>
      <c r="N32" s="38">
        <f>'校区別年齢データ'!L24</f>
        <v>465</v>
      </c>
      <c r="O32" s="38">
        <f>'校区別年齢データ'!M24</f>
        <v>102</v>
      </c>
      <c r="P32" s="38">
        <f>'校区別年齢データ'!N24</f>
        <v>8</v>
      </c>
    </row>
    <row r="33" spans="1:16" s="3" customFormat="1" ht="27" customHeight="1">
      <c r="A33" s="39" t="s">
        <v>496</v>
      </c>
      <c r="B33" s="40">
        <f aca="true" t="shared" si="5" ref="B33:P33">SUM(B32)</f>
        <v>1139</v>
      </c>
      <c r="C33" s="40">
        <f t="shared" si="5"/>
        <v>1310</v>
      </c>
      <c r="D33" s="40">
        <f t="shared" si="5"/>
        <v>1466</v>
      </c>
      <c r="E33" s="40">
        <f t="shared" si="5"/>
        <v>2776</v>
      </c>
      <c r="F33" s="40">
        <f t="shared" si="5"/>
        <v>116</v>
      </c>
      <c r="G33" s="40">
        <f t="shared" si="5"/>
        <v>199</v>
      </c>
      <c r="H33" s="40">
        <f t="shared" si="5"/>
        <v>192</v>
      </c>
      <c r="I33" s="40">
        <f t="shared" si="5"/>
        <v>173</v>
      </c>
      <c r="J33" s="40">
        <f t="shared" si="5"/>
        <v>185</v>
      </c>
      <c r="K33" s="40">
        <f t="shared" si="5"/>
        <v>432</v>
      </c>
      <c r="L33" s="40">
        <f t="shared" si="5"/>
        <v>407</v>
      </c>
      <c r="M33" s="40">
        <f t="shared" si="5"/>
        <v>497</v>
      </c>
      <c r="N33" s="40">
        <f t="shared" si="5"/>
        <v>465</v>
      </c>
      <c r="O33" s="40">
        <f t="shared" si="5"/>
        <v>102</v>
      </c>
      <c r="P33" s="40">
        <f t="shared" si="5"/>
        <v>8</v>
      </c>
    </row>
    <row r="34" spans="1:16" s="3" customFormat="1" ht="27" customHeight="1">
      <c r="A34" s="4" t="s">
        <v>477</v>
      </c>
      <c r="B34" s="37">
        <f aca="true" t="shared" si="6" ref="B34:P34">SUM(B33,B31,B25,B22,B17)</f>
        <v>37356</v>
      </c>
      <c r="C34" s="37">
        <f t="shared" si="6"/>
        <v>40882</v>
      </c>
      <c r="D34" s="37">
        <f t="shared" si="6"/>
        <v>44992</v>
      </c>
      <c r="E34" s="37">
        <f t="shared" si="6"/>
        <v>85874</v>
      </c>
      <c r="F34" s="37">
        <f t="shared" si="6"/>
        <v>7925</v>
      </c>
      <c r="G34" s="37">
        <f t="shared" si="6"/>
        <v>8237</v>
      </c>
      <c r="H34" s="37">
        <f t="shared" si="6"/>
        <v>8863</v>
      </c>
      <c r="I34" s="37">
        <f t="shared" si="6"/>
        <v>10552</v>
      </c>
      <c r="J34" s="37">
        <f t="shared" si="6"/>
        <v>9988</v>
      </c>
      <c r="K34" s="37">
        <f t="shared" si="6"/>
        <v>10970</v>
      </c>
      <c r="L34" s="37">
        <f t="shared" si="6"/>
        <v>12448</v>
      </c>
      <c r="M34" s="37">
        <f t="shared" si="6"/>
        <v>9567</v>
      </c>
      <c r="N34" s="37">
        <f t="shared" si="6"/>
        <v>6064</v>
      </c>
      <c r="O34" s="37">
        <f t="shared" si="6"/>
        <v>1223</v>
      </c>
      <c r="P34" s="37">
        <f t="shared" si="6"/>
        <v>37</v>
      </c>
    </row>
    <row r="35" ht="15" customHeight="1"/>
    <row r="36" ht="15" customHeight="1"/>
    <row r="37" ht="15" customHeight="1"/>
    <row r="38" ht="15" customHeight="1"/>
    <row r="39" ht="15" customHeight="1"/>
  </sheetData>
  <sheetProtection/>
  <mergeCells count="2">
    <mergeCell ref="A2:P2"/>
    <mergeCell ref="A4:P4"/>
  </mergeCells>
  <printOptions horizontalCentered="1"/>
  <pageMargins left="0.5118110236220472" right="0.3937007874015748" top="0.35433070866141736" bottom="0.31496062992125984" header="0.2755905511811024" footer="0.2362204724409449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84"/>
  <sheetViews>
    <sheetView zoomScalePageLayoutView="0" workbookViewId="0" topLeftCell="C157">
      <selection activeCell="P2" sqref="P2"/>
    </sheetView>
  </sheetViews>
  <sheetFormatPr defaultColWidth="9.00390625" defaultRowHeight="13.5"/>
  <cols>
    <col min="1" max="1" width="10.625" style="5" customWidth="1"/>
    <col min="2" max="5" width="8.125" style="6" customWidth="1"/>
    <col min="6" max="6" width="10.75390625" style="5" customWidth="1"/>
    <col min="7" max="10" width="8.125" style="6" customWidth="1"/>
    <col min="11" max="11" width="10.625" style="5" customWidth="1"/>
    <col min="12" max="15" width="8.125" style="6" customWidth="1"/>
    <col min="16" max="16384" width="9.00390625" style="6" customWidth="1"/>
  </cols>
  <sheetData>
    <row r="1" spans="1:15" ht="24" customHeight="1">
      <c r="A1" s="106" t="s">
        <v>964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</row>
    <row r="2" spans="12:15" ht="21" customHeight="1" thickBot="1">
      <c r="L2" s="109" t="s">
        <v>992</v>
      </c>
      <c r="M2" s="109"/>
      <c r="N2" s="109"/>
      <c r="O2" s="109"/>
    </row>
    <row r="3" spans="1:15" ht="12.75" customHeight="1">
      <c r="A3" s="55" t="s">
        <v>479</v>
      </c>
      <c r="B3" s="58" t="s">
        <v>49</v>
      </c>
      <c r="C3" s="7" t="s">
        <v>0</v>
      </c>
      <c r="D3" s="7" t="s">
        <v>1</v>
      </c>
      <c r="E3" s="7" t="s">
        <v>2</v>
      </c>
      <c r="F3" s="63" t="s">
        <v>479</v>
      </c>
      <c r="G3" s="61" t="s">
        <v>49</v>
      </c>
      <c r="H3" s="7" t="s">
        <v>0</v>
      </c>
      <c r="I3" s="7" t="s">
        <v>1</v>
      </c>
      <c r="J3" s="7" t="s">
        <v>2</v>
      </c>
      <c r="K3" s="63" t="s">
        <v>479</v>
      </c>
      <c r="L3" s="61" t="s">
        <v>49</v>
      </c>
      <c r="M3" s="7" t="s">
        <v>0</v>
      </c>
      <c r="N3" s="7" t="s">
        <v>1</v>
      </c>
      <c r="O3" s="12" t="s">
        <v>2</v>
      </c>
    </row>
    <row r="4" spans="1:15" ht="12.75" customHeight="1">
      <c r="A4" s="56" t="s">
        <v>50</v>
      </c>
      <c r="B4" s="59">
        <f>'地区別データ'!E2</f>
        <v>114</v>
      </c>
      <c r="C4" s="27">
        <f>'地区別データ'!F2</f>
        <v>109</v>
      </c>
      <c r="D4" s="27">
        <f>'地区別データ'!G2</f>
        <v>115</v>
      </c>
      <c r="E4" s="27">
        <f>SUM(C4:D4)</f>
        <v>224</v>
      </c>
      <c r="F4" s="64" t="s">
        <v>92</v>
      </c>
      <c r="G4" s="32">
        <f>'地区別データ'!E45</f>
        <v>19</v>
      </c>
      <c r="H4" s="27">
        <f>'地区別データ'!F45</f>
        <v>20</v>
      </c>
      <c r="I4" s="27">
        <f>'地区別データ'!G45</f>
        <v>25</v>
      </c>
      <c r="J4" s="27">
        <f>SUM(H4:I4)</f>
        <v>45</v>
      </c>
      <c r="K4" s="64" t="s">
        <v>130</v>
      </c>
      <c r="L4" s="32">
        <f>'地区別データ'!E88</f>
        <v>195</v>
      </c>
      <c r="M4" s="27">
        <f>'地区別データ'!F88</f>
        <v>197</v>
      </c>
      <c r="N4" s="27">
        <f>'地区別データ'!G88</f>
        <v>175</v>
      </c>
      <c r="O4" s="28">
        <f>SUM(M4:N4)</f>
        <v>372</v>
      </c>
    </row>
    <row r="5" spans="1:15" ht="12.75" customHeight="1">
      <c r="A5" s="56" t="s">
        <v>51</v>
      </c>
      <c r="B5" s="59">
        <f>'地区別データ'!E3</f>
        <v>13</v>
      </c>
      <c r="C5" s="27">
        <f>'地区別データ'!F3</f>
        <v>14</v>
      </c>
      <c r="D5" s="27">
        <f>'地区別データ'!G3</f>
        <v>15</v>
      </c>
      <c r="E5" s="27">
        <f aca="true" t="shared" si="0" ref="E5:E46">SUM(C5:D5)</f>
        <v>29</v>
      </c>
      <c r="F5" s="64" t="s">
        <v>93</v>
      </c>
      <c r="G5" s="32">
        <f>'地区別データ'!E46</f>
        <v>11</v>
      </c>
      <c r="H5" s="27">
        <f>'地区別データ'!F46</f>
        <v>5</v>
      </c>
      <c r="I5" s="27">
        <f>'地区別データ'!G46</f>
        <v>12</v>
      </c>
      <c r="J5" s="27">
        <f aca="true" t="shared" si="1" ref="J5:J46">SUM(H5:I5)</f>
        <v>17</v>
      </c>
      <c r="K5" s="64" t="s">
        <v>131</v>
      </c>
      <c r="L5" s="32">
        <f>'地区別データ'!E89</f>
        <v>51</v>
      </c>
      <c r="M5" s="27">
        <f>'地区別データ'!F89</f>
        <v>48</v>
      </c>
      <c r="N5" s="27">
        <f>'地区別データ'!G89</f>
        <v>53</v>
      </c>
      <c r="O5" s="28">
        <f aca="true" t="shared" si="2" ref="O5:O46">SUM(M5:N5)</f>
        <v>101</v>
      </c>
    </row>
    <row r="6" spans="1:15" ht="12.75" customHeight="1">
      <c r="A6" s="56" t="s">
        <v>52</v>
      </c>
      <c r="B6" s="59">
        <f>'地区別データ'!E4</f>
        <v>74</v>
      </c>
      <c r="C6" s="27">
        <f>'地区別データ'!F4</f>
        <v>70</v>
      </c>
      <c r="D6" s="27">
        <f>'地区別データ'!G4</f>
        <v>85</v>
      </c>
      <c r="E6" s="27">
        <f t="shared" si="0"/>
        <v>155</v>
      </c>
      <c r="F6" s="64" t="s">
        <v>94</v>
      </c>
      <c r="G6" s="32">
        <f>'地区別データ'!E47</f>
        <v>19</v>
      </c>
      <c r="H6" s="27">
        <f>'地区別データ'!F47</f>
        <v>16</v>
      </c>
      <c r="I6" s="27">
        <f>'地区別データ'!G47</f>
        <v>17</v>
      </c>
      <c r="J6" s="27">
        <f t="shared" si="1"/>
        <v>33</v>
      </c>
      <c r="K6" s="64" t="s">
        <v>132</v>
      </c>
      <c r="L6" s="32">
        <f>'地区別データ'!E90</f>
        <v>68</v>
      </c>
      <c r="M6" s="27">
        <f>'地区別データ'!F90</f>
        <v>62</v>
      </c>
      <c r="N6" s="27">
        <f>'地区別データ'!G90</f>
        <v>63</v>
      </c>
      <c r="O6" s="28">
        <f t="shared" si="2"/>
        <v>125</v>
      </c>
    </row>
    <row r="7" spans="1:15" ht="12.75" customHeight="1">
      <c r="A7" s="56" t="s">
        <v>53</v>
      </c>
      <c r="B7" s="59">
        <f>'地区別データ'!E5</f>
        <v>21</v>
      </c>
      <c r="C7" s="27">
        <f>'地区別データ'!F5</f>
        <v>22</v>
      </c>
      <c r="D7" s="27">
        <f>'地区別データ'!G5</f>
        <v>25</v>
      </c>
      <c r="E7" s="27">
        <f t="shared" si="0"/>
        <v>47</v>
      </c>
      <c r="F7" s="64" t="s">
        <v>95</v>
      </c>
      <c r="G7" s="32">
        <f>'地区別データ'!E48</f>
        <v>14</v>
      </c>
      <c r="H7" s="27">
        <f>'地区別データ'!F48</f>
        <v>10</v>
      </c>
      <c r="I7" s="27">
        <f>'地区別データ'!G48</f>
        <v>18</v>
      </c>
      <c r="J7" s="27">
        <f t="shared" si="1"/>
        <v>28</v>
      </c>
      <c r="K7" s="64" t="s">
        <v>133</v>
      </c>
      <c r="L7" s="32">
        <f>'地区別データ'!E91</f>
        <v>396</v>
      </c>
      <c r="M7" s="27">
        <f>'地区別データ'!F91</f>
        <v>399</v>
      </c>
      <c r="N7" s="27">
        <f>'地区別データ'!G91</f>
        <v>354</v>
      </c>
      <c r="O7" s="28">
        <f t="shared" si="2"/>
        <v>753</v>
      </c>
    </row>
    <row r="8" spans="1:15" ht="12.75" customHeight="1">
      <c r="A8" s="56" t="s">
        <v>475</v>
      </c>
      <c r="B8" s="59">
        <f>'地区別データ'!E6</f>
        <v>28</v>
      </c>
      <c r="C8" s="27">
        <f>'地区別データ'!F6</f>
        <v>29</v>
      </c>
      <c r="D8" s="27">
        <f>'地区別データ'!G6</f>
        <v>27</v>
      </c>
      <c r="E8" s="27">
        <f t="shared" si="0"/>
        <v>56</v>
      </c>
      <c r="F8" s="64" t="s">
        <v>96</v>
      </c>
      <c r="G8" s="32">
        <f>'地区別データ'!E49</f>
        <v>16</v>
      </c>
      <c r="H8" s="27">
        <f>'地区別データ'!F49</f>
        <v>16</v>
      </c>
      <c r="I8" s="27">
        <f>'地区別データ'!G49</f>
        <v>23</v>
      </c>
      <c r="J8" s="27">
        <f t="shared" si="1"/>
        <v>39</v>
      </c>
      <c r="K8" s="64" t="s">
        <v>134</v>
      </c>
      <c r="L8" s="32">
        <f>'地区別データ'!E92</f>
        <v>59</v>
      </c>
      <c r="M8" s="27">
        <f>'地区別データ'!F92</f>
        <v>55</v>
      </c>
      <c r="N8" s="27">
        <f>'地区別データ'!G92</f>
        <v>64</v>
      </c>
      <c r="O8" s="28">
        <f t="shared" si="2"/>
        <v>119</v>
      </c>
    </row>
    <row r="9" spans="1:15" ht="12.75" customHeight="1">
      <c r="A9" s="56" t="s">
        <v>54</v>
      </c>
      <c r="B9" s="59">
        <f>'地区別データ'!E7</f>
        <v>172</v>
      </c>
      <c r="C9" s="27">
        <f>'地区別データ'!F7</f>
        <v>163</v>
      </c>
      <c r="D9" s="27">
        <f>'地区別データ'!G7</f>
        <v>221</v>
      </c>
      <c r="E9" s="27">
        <f t="shared" si="0"/>
        <v>384</v>
      </c>
      <c r="F9" s="64" t="s">
        <v>97</v>
      </c>
      <c r="G9" s="32">
        <f>'地区別データ'!E50</f>
        <v>6</v>
      </c>
      <c r="H9" s="27">
        <f>'地区別データ'!F50</f>
        <v>7</v>
      </c>
      <c r="I9" s="27">
        <f>'地区別データ'!G50</f>
        <v>8</v>
      </c>
      <c r="J9" s="27">
        <f t="shared" si="1"/>
        <v>15</v>
      </c>
      <c r="K9" s="64" t="s">
        <v>135</v>
      </c>
      <c r="L9" s="32">
        <f>'地区別データ'!E93</f>
        <v>18</v>
      </c>
      <c r="M9" s="27">
        <f>'地区別データ'!F93</f>
        <v>14</v>
      </c>
      <c r="N9" s="27">
        <f>'地区別データ'!G93</f>
        <v>16</v>
      </c>
      <c r="O9" s="28">
        <f t="shared" si="2"/>
        <v>30</v>
      </c>
    </row>
    <row r="10" spans="1:15" ht="12.75" customHeight="1">
      <c r="A10" s="56" t="s">
        <v>55</v>
      </c>
      <c r="B10" s="59">
        <f>'地区別データ'!E8</f>
        <v>132</v>
      </c>
      <c r="C10" s="27">
        <f>'地区別データ'!F8</f>
        <v>131</v>
      </c>
      <c r="D10" s="27">
        <f>'地区別データ'!G8</f>
        <v>151</v>
      </c>
      <c r="E10" s="27">
        <f t="shared" si="0"/>
        <v>282</v>
      </c>
      <c r="F10" s="64" t="s">
        <v>98</v>
      </c>
      <c r="G10" s="32">
        <f>'地区別データ'!E51</f>
        <v>60</v>
      </c>
      <c r="H10" s="27">
        <f>'地区別データ'!F51</f>
        <v>52</v>
      </c>
      <c r="I10" s="27">
        <f>'地区別データ'!G51</f>
        <v>58</v>
      </c>
      <c r="J10" s="27">
        <f t="shared" si="1"/>
        <v>110</v>
      </c>
      <c r="K10" s="64" t="s">
        <v>136</v>
      </c>
      <c r="L10" s="32">
        <f>'地区別データ'!E94</f>
        <v>45</v>
      </c>
      <c r="M10" s="27">
        <f>'地区別データ'!F94</f>
        <v>44</v>
      </c>
      <c r="N10" s="27">
        <f>'地区別データ'!G94</f>
        <v>56</v>
      </c>
      <c r="O10" s="28">
        <f t="shared" si="2"/>
        <v>100</v>
      </c>
    </row>
    <row r="11" spans="1:15" ht="12.75" customHeight="1">
      <c r="A11" s="56" t="s">
        <v>56</v>
      </c>
      <c r="B11" s="59">
        <f>'地区別データ'!E9</f>
        <v>196</v>
      </c>
      <c r="C11" s="27">
        <f>'地区別データ'!F9</f>
        <v>235</v>
      </c>
      <c r="D11" s="27">
        <f>'地区別データ'!G9</f>
        <v>246</v>
      </c>
      <c r="E11" s="27">
        <f t="shared" si="0"/>
        <v>481</v>
      </c>
      <c r="F11" s="64" t="s">
        <v>99</v>
      </c>
      <c r="G11" s="32">
        <f>'地区別データ'!E52</f>
        <v>73</v>
      </c>
      <c r="H11" s="27">
        <f>'地区別データ'!F52</f>
        <v>73</v>
      </c>
      <c r="I11" s="27">
        <f>'地区別データ'!G52</f>
        <v>97</v>
      </c>
      <c r="J11" s="27">
        <f t="shared" si="1"/>
        <v>170</v>
      </c>
      <c r="K11" s="64" t="s">
        <v>120</v>
      </c>
      <c r="L11" s="32">
        <f>'地区別データ'!E95</f>
        <v>161</v>
      </c>
      <c r="M11" s="27">
        <f>'地区別データ'!F95</f>
        <v>123</v>
      </c>
      <c r="N11" s="27">
        <f>'地区別データ'!G95</f>
        <v>156</v>
      </c>
      <c r="O11" s="28">
        <f t="shared" si="2"/>
        <v>279</v>
      </c>
    </row>
    <row r="12" spans="1:15" ht="12.75" customHeight="1">
      <c r="A12" s="56" t="s">
        <v>57</v>
      </c>
      <c r="B12" s="59">
        <f>'地区別データ'!E10</f>
        <v>84</v>
      </c>
      <c r="C12" s="27">
        <f>'地区別データ'!F10</f>
        <v>112</v>
      </c>
      <c r="D12" s="27">
        <f>'地区別データ'!G10</f>
        <v>107</v>
      </c>
      <c r="E12" s="27">
        <f t="shared" si="0"/>
        <v>219</v>
      </c>
      <c r="F12" s="64" t="s">
        <v>100</v>
      </c>
      <c r="G12" s="32">
        <f>'地区別データ'!E53</f>
        <v>70</v>
      </c>
      <c r="H12" s="27">
        <f>'地区別データ'!F53</f>
        <v>56</v>
      </c>
      <c r="I12" s="27">
        <f>'地区別データ'!G53</f>
        <v>75</v>
      </c>
      <c r="J12" s="27">
        <f t="shared" si="1"/>
        <v>131</v>
      </c>
      <c r="K12" s="64" t="s">
        <v>137</v>
      </c>
      <c r="L12" s="32">
        <f>'地区別データ'!E96</f>
        <v>30</v>
      </c>
      <c r="M12" s="27">
        <f>'地区別データ'!F96</f>
        <v>22</v>
      </c>
      <c r="N12" s="27">
        <f>'地区別データ'!G96</f>
        <v>21</v>
      </c>
      <c r="O12" s="28">
        <f t="shared" si="2"/>
        <v>43</v>
      </c>
    </row>
    <row r="13" spans="1:15" ht="12.75" customHeight="1">
      <c r="A13" s="56" t="s">
        <v>58</v>
      </c>
      <c r="B13" s="59">
        <f>'地区別データ'!E11</f>
        <v>44</v>
      </c>
      <c r="C13" s="27">
        <f>'地区別データ'!F11</f>
        <v>29</v>
      </c>
      <c r="D13" s="27">
        <f>'地区別データ'!G11</f>
        <v>40</v>
      </c>
      <c r="E13" s="27">
        <f t="shared" si="0"/>
        <v>69</v>
      </c>
      <c r="F13" s="64" t="s">
        <v>101</v>
      </c>
      <c r="G13" s="32">
        <f>'地区別データ'!E54</f>
        <v>12</v>
      </c>
      <c r="H13" s="27">
        <f>'地区別データ'!F54</f>
        <v>10</v>
      </c>
      <c r="I13" s="27">
        <f>'地区別データ'!G54</f>
        <v>15</v>
      </c>
      <c r="J13" s="27">
        <f t="shared" si="1"/>
        <v>25</v>
      </c>
      <c r="K13" s="64" t="s">
        <v>138</v>
      </c>
      <c r="L13" s="32">
        <f>'地区別データ'!E97</f>
        <v>40</v>
      </c>
      <c r="M13" s="27">
        <f>'地区別データ'!F97</f>
        <v>30</v>
      </c>
      <c r="N13" s="27">
        <f>'地区別データ'!G97</f>
        <v>39</v>
      </c>
      <c r="O13" s="28">
        <f t="shared" si="2"/>
        <v>69</v>
      </c>
    </row>
    <row r="14" spans="1:15" ht="12.75" customHeight="1">
      <c r="A14" s="56" t="s">
        <v>59</v>
      </c>
      <c r="B14" s="59">
        <f>'地区別データ'!E12</f>
        <v>18</v>
      </c>
      <c r="C14" s="27">
        <f>'地区別データ'!F12</f>
        <v>17</v>
      </c>
      <c r="D14" s="27">
        <f>'地区別データ'!G12</f>
        <v>24</v>
      </c>
      <c r="E14" s="27">
        <f t="shared" si="0"/>
        <v>41</v>
      </c>
      <c r="F14" s="64" t="s">
        <v>102</v>
      </c>
      <c r="G14" s="32">
        <f>'地区別データ'!E55</f>
        <v>8</v>
      </c>
      <c r="H14" s="27">
        <f>'地区別データ'!F55</f>
        <v>8</v>
      </c>
      <c r="I14" s="27">
        <f>'地区別データ'!G55</f>
        <v>12</v>
      </c>
      <c r="J14" s="27">
        <f t="shared" si="1"/>
        <v>20</v>
      </c>
      <c r="K14" s="64" t="s">
        <v>139</v>
      </c>
      <c r="L14" s="32">
        <f>'地区別データ'!E98</f>
        <v>17</v>
      </c>
      <c r="M14" s="27">
        <f>'地区別データ'!F98</f>
        <v>13</v>
      </c>
      <c r="N14" s="27">
        <f>'地区別データ'!G98</f>
        <v>14</v>
      </c>
      <c r="O14" s="28">
        <f t="shared" si="2"/>
        <v>27</v>
      </c>
    </row>
    <row r="15" spans="1:15" ht="12.75" customHeight="1">
      <c r="A15" s="56" t="s">
        <v>60</v>
      </c>
      <c r="B15" s="59">
        <f>'地区別データ'!E13</f>
        <v>37</v>
      </c>
      <c r="C15" s="27">
        <f>'地区別データ'!F13</f>
        <v>33</v>
      </c>
      <c r="D15" s="27">
        <f>'地区別データ'!G13</f>
        <v>46</v>
      </c>
      <c r="E15" s="27">
        <f t="shared" si="0"/>
        <v>79</v>
      </c>
      <c r="F15" s="64" t="s">
        <v>103</v>
      </c>
      <c r="G15" s="32">
        <f>'地区別データ'!E56</f>
        <v>25</v>
      </c>
      <c r="H15" s="27">
        <f>'地区別データ'!F56</f>
        <v>22</v>
      </c>
      <c r="I15" s="27">
        <f>'地区別データ'!G56</f>
        <v>28</v>
      </c>
      <c r="J15" s="27">
        <f t="shared" si="1"/>
        <v>50</v>
      </c>
      <c r="K15" s="64" t="s">
        <v>140</v>
      </c>
      <c r="L15" s="32">
        <f>'地区別データ'!E99</f>
        <v>755</v>
      </c>
      <c r="M15" s="27">
        <f>'地区別データ'!F99</f>
        <v>836</v>
      </c>
      <c r="N15" s="27">
        <f>'地区別データ'!G99</f>
        <v>900</v>
      </c>
      <c r="O15" s="28">
        <f t="shared" si="2"/>
        <v>1736</v>
      </c>
    </row>
    <row r="16" spans="1:15" ht="12.75" customHeight="1">
      <c r="A16" s="56" t="s">
        <v>61</v>
      </c>
      <c r="B16" s="59">
        <f>'地区別データ'!E14</f>
        <v>23</v>
      </c>
      <c r="C16" s="27">
        <f>'地区別データ'!F14</f>
        <v>24</v>
      </c>
      <c r="D16" s="27">
        <f>'地区別データ'!G14</f>
        <v>30</v>
      </c>
      <c r="E16" s="27">
        <f t="shared" si="0"/>
        <v>54</v>
      </c>
      <c r="F16" s="64" t="s">
        <v>104</v>
      </c>
      <c r="G16" s="32">
        <f>'地区別データ'!E57</f>
        <v>44</v>
      </c>
      <c r="H16" s="27">
        <f>'地区別データ'!F57</f>
        <v>50</v>
      </c>
      <c r="I16" s="27">
        <f>'地区別データ'!G57</f>
        <v>56</v>
      </c>
      <c r="J16" s="27">
        <f t="shared" si="1"/>
        <v>106</v>
      </c>
      <c r="K16" s="64" t="s">
        <v>141</v>
      </c>
      <c r="L16" s="32">
        <f>'地区別データ'!E100</f>
        <v>811</v>
      </c>
      <c r="M16" s="27">
        <f>'地区別データ'!F100</f>
        <v>937</v>
      </c>
      <c r="N16" s="27">
        <f>'地区別データ'!G100</f>
        <v>1066</v>
      </c>
      <c r="O16" s="28">
        <f t="shared" si="2"/>
        <v>2003</v>
      </c>
    </row>
    <row r="17" spans="1:15" ht="12.75" customHeight="1">
      <c r="A17" s="56" t="s">
        <v>62</v>
      </c>
      <c r="B17" s="59">
        <f>'地区別データ'!E15</f>
        <v>21</v>
      </c>
      <c r="C17" s="27">
        <f>'地区別データ'!F15</f>
        <v>22</v>
      </c>
      <c r="D17" s="27">
        <f>'地区別データ'!G15</f>
        <v>26</v>
      </c>
      <c r="E17" s="27">
        <f t="shared" si="0"/>
        <v>48</v>
      </c>
      <c r="F17" s="64" t="s">
        <v>105</v>
      </c>
      <c r="G17" s="32">
        <f>'地区別データ'!E58</f>
        <v>77</v>
      </c>
      <c r="H17" s="27">
        <f>'地区別データ'!F58</f>
        <v>58</v>
      </c>
      <c r="I17" s="27">
        <f>'地区別データ'!G58</f>
        <v>83</v>
      </c>
      <c r="J17" s="27">
        <f t="shared" si="1"/>
        <v>141</v>
      </c>
      <c r="K17" s="64" t="s">
        <v>142</v>
      </c>
      <c r="L17" s="32">
        <f>'地区別データ'!E101</f>
        <v>676</v>
      </c>
      <c r="M17" s="27">
        <f>'地区別データ'!F101</f>
        <v>753</v>
      </c>
      <c r="N17" s="27">
        <f>'地区別データ'!G101</f>
        <v>797</v>
      </c>
      <c r="O17" s="28">
        <f t="shared" si="2"/>
        <v>1550</v>
      </c>
    </row>
    <row r="18" spans="1:15" ht="12.75" customHeight="1">
      <c r="A18" s="56" t="s">
        <v>63</v>
      </c>
      <c r="B18" s="59">
        <f>'地区別データ'!E16</f>
        <v>37</v>
      </c>
      <c r="C18" s="27">
        <f>'地区別データ'!F16</f>
        <v>31</v>
      </c>
      <c r="D18" s="27">
        <f>'地区別データ'!G16</f>
        <v>34</v>
      </c>
      <c r="E18" s="27">
        <f t="shared" si="0"/>
        <v>65</v>
      </c>
      <c r="F18" s="64" t="s">
        <v>106</v>
      </c>
      <c r="G18" s="32">
        <f>'地区別データ'!E59</f>
        <v>38</v>
      </c>
      <c r="H18" s="27">
        <f>'地区別データ'!F59</f>
        <v>29</v>
      </c>
      <c r="I18" s="27">
        <f>'地区別データ'!G59</f>
        <v>42</v>
      </c>
      <c r="J18" s="27">
        <f t="shared" si="1"/>
        <v>71</v>
      </c>
      <c r="K18" s="64" t="s">
        <v>143</v>
      </c>
      <c r="L18" s="32">
        <f>'地区別データ'!E102</f>
        <v>654</v>
      </c>
      <c r="M18" s="27">
        <f>'地区別データ'!F102</f>
        <v>863</v>
      </c>
      <c r="N18" s="27">
        <f>'地区別データ'!G102</f>
        <v>893</v>
      </c>
      <c r="O18" s="28">
        <f t="shared" si="2"/>
        <v>1756</v>
      </c>
    </row>
    <row r="19" spans="1:15" ht="12.75" customHeight="1">
      <c r="A19" s="56" t="s">
        <v>64</v>
      </c>
      <c r="B19" s="59">
        <f>'地区別データ'!E17</f>
        <v>20</v>
      </c>
      <c r="C19" s="27">
        <f>'地区別データ'!F17</f>
        <v>11</v>
      </c>
      <c r="D19" s="27">
        <f>'地区別データ'!G17</f>
        <v>22</v>
      </c>
      <c r="E19" s="27">
        <f t="shared" si="0"/>
        <v>33</v>
      </c>
      <c r="F19" s="64" t="s">
        <v>107</v>
      </c>
      <c r="G19" s="32">
        <f>'地区別データ'!E60</f>
        <v>45</v>
      </c>
      <c r="H19" s="27">
        <f>'地区別データ'!F60</f>
        <v>35</v>
      </c>
      <c r="I19" s="27">
        <f>'地区別データ'!G60</f>
        <v>51</v>
      </c>
      <c r="J19" s="27">
        <f t="shared" si="1"/>
        <v>86</v>
      </c>
      <c r="K19" s="64" t="s">
        <v>144</v>
      </c>
      <c r="L19" s="32">
        <f>'地区別データ'!E103</f>
        <v>193</v>
      </c>
      <c r="M19" s="27">
        <f>'地区別データ'!F103</f>
        <v>232</v>
      </c>
      <c r="N19" s="27">
        <f>'地区別データ'!G103</f>
        <v>222</v>
      </c>
      <c r="O19" s="28">
        <f t="shared" si="2"/>
        <v>454</v>
      </c>
    </row>
    <row r="20" spans="1:15" ht="12.75" customHeight="1">
      <c r="A20" s="56" t="s">
        <v>65</v>
      </c>
      <c r="B20" s="59">
        <f>'地区別データ'!E18</f>
        <v>21</v>
      </c>
      <c r="C20" s="27">
        <f>'地区別データ'!F18</f>
        <v>12</v>
      </c>
      <c r="D20" s="27">
        <f>'地区別データ'!G18</f>
        <v>19</v>
      </c>
      <c r="E20" s="27">
        <f t="shared" si="0"/>
        <v>31</v>
      </c>
      <c r="F20" s="64" t="s">
        <v>108</v>
      </c>
      <c r="G20" s="32">
        <f>'地区別データ'!E61</f>
        <v>30</v>
      </c>
      <c r="H20" s="27">
        <f>'地区別データ'!F61</f>
        <v>19</v>
      </c>
      <c r="I20" s="27">
        <f>'地区別データ'!G61</f>
        <v>28</v>
      </c>
      <c r="J20" s="42">
        <f t="shared" si="1"/>
        <v>47</v>
      </c>
      <c r="K20" s="64" t="s">
        <v>146</v>
      </c>
      <c r="L20" s="32">
        <f>'地区別データ'!E104</f>
        <v>385</v>
      </c>
      <c r="M20" s="27">
        <f>'地区別データ'!F104</f>
        <v>395</v>
      </c>
      <c r="N20" s="27">
        <f>'地区別データ'!G104</f>
        <v>461</v>
      </c>
      <c r="O20" s="28">
        <f t="shared" si="2"/>
        <v>856</v>
      </c>
    </row>
    <row r="21" spans="1:15" ht="12.75" customHeight="1">
      <c r="A21" s="56" t="s">
        <v>66</v>
      </c>
      <c r="B21" s="59">
        <f>'地区別データ'!E19</f>
        <v>30</v>
      </c>
      <c r="C21" s="27">
        <f>'地区別データ'!F19</f>
        <v>21</v>
      </c>
      <c r="D21" s="27">
        <f>'地区別データ'!G19</f>
        <v>30</v>
      </c>
      <c r="E21" s="27">
        <f t="shared" si="0"/>
        <v>51</v>
      </c>
      <c r="F21" s="64" t="s">
        <v>109</v>
      </c>
      <c r="G21" s="32">
        <f>'地区別データ'!E62</f>
        <v>35</v>
      </c>
      <c r="H21" s="27">
        <f>'地区別データ'!F62</f>
        <v>34</v>
      </c>
      <c r="I21" s="27">
        <f>'地区別データ'!G62</f>
        <v>41</v>
      </c>
      <c r="J21" s="42">
        <f t="shared" si="1"/>
        <v>75</v>
      </c>
      <c r="K21" s="64" t="s">
        <v>147</v>
      </c>
      <c r="L21" s="32">
        <f>'地区別データ'!E105</f>
        <v>827</v>
      </c>
      <c r="M21" s="27">
        <f>'地区別データ'!F105</f>
        <v>947</v>
      </c>
      <c r="N21" s="27">
        <f>'地区別データ'!G105</f>
        <v>939</v>
      </c>
      <c r="O21" s="28">
        <f t="shared" si="2"/>
        <v>1886</v>
      </c>
    </row>
    <row r="22" spans="1:15" ht="12.75" customHeight="1">
      <c r="A22" s="56" t="s">
        <v>67</v>
      </c>
      <c r="B22" s="59">
        <f>'地区別データ'!E20</f>
        <v>3</v>
      </c>
      <c r="C22" s="27">
        <f>'地区別データ'!F20</f>
        <v>1</v>
      </c>
      <c r="D22" s="27">
        <f>'地区別データ'!G20</f>
        <v>3</v>
      </c>
      <c r="E22" s="27">
        <f t="shared" si="0"/>
        <v>4</v>
      </c>
      <c r="F22" s="64" t="s">
        <v>110</v>
      </c>
      <c r="G22" s="32">
        <f>'地区別データ'!E63</f>
        <v>86</v>
      </c>
      <c r="H22" s="27">
        <f>'地区別データ'!F63</f>
        <v>75</v>
      </c>
      <c r="I22" s="27">
        <f>'地区別データ'!G63</f>
        <v>100</v>
      </c>
      <c r="J22" s="42">
        <f t="shared" si="1"/>
        <v>175</v>
      </c>
      <c r="K22" s="64" t="s">
        <v>148</v>
      </c>
      <c r="L22" s="32">
        <f>'地区別データ'!E106</f>
        <v>492</v>
      </c>
      <c r="M22" s="27">
        <f>'地区別データ'!F106</f>
        <v>512</v>
      </c>
      <c r="N22" s="27">
        <f>'地区別データ'!G106</f>
        <v>540</v>
      </c>
      <c r="O22" s="28">
        <f t="shared" si="2"/>
        <v>1052</v>
      </c>
    </row>
    <row r="23" spans="1:15" ht="12.75" customHeight="1">
      <c r="A23" s="56" t="s">
        <v>68</v>
      </c>
      <c r="B23" s="59">
        <f>'地区別データ'!E21</f>
        <v>48</v>
      </c>
      <c r="C23" s="27">
        <f>'地区別データ'!F21</f>
        <v>37</v>
      </c>
      <c r="D23" s="27">
        <f>'地区別データ'!G21</f>
        <v>61</v>
      </c>
      <c r="E23" s="27">
        <f t="shared" si="0"/>
        <v>98</v>
      </c>
      <c r="F23" s="64" t="s">
        <v>111</v>
      </c>
      <c r="G23" s="32">
        <f>'地区別データ'!E64</f>
        <v>19</v>
      </c>
      <c r="H23" s="27">
        <f>'地区別データ'!F64</f>
        <v>19</v>
      </c>
      <c r="I23" s="27">
        <f>'地区別データ'!G64</f>
        <v>23</v>
      </c>
      <c r="J23" s="42">
        <f t="shared" si="1"/>
        <v>42</v>
      </c>
      <c r="K23" s="64" t="s">
        <v>149</v>
      </c>
      <c r="L23" s="32">
        <f>'地区別データ'!E107</f>
        <v>776</v>
      </c>
      <c r="M23" s="27">
        <f>'地区別データ'!F107</f>
        <v>833</v>
      </c>
      <c r="N23" s="27">
        <f>'地区別データ'!G107</f>
        <v>853</v>
      </c>
      <c r="O23" s="28">
        <f t="shared" si="2"/>
        <v>1686</v>
      </c>
    </row>
    <row r="24" spans="1:15" ht="12.75" customHeight="1">
      <c r="A24" s="56" t="s">
        <v>69</v>
      </c>
      <c r="B24" s="59">
        <f>'地区別データ'!E22</f>
        <v>14</v>
      </c>
      <c r="C24" s="27">
        <f>'地区別データ'!F22</f>
        <v>17</v>
      </c>
      <c r="D24" s="27">
        <f>'地区別データ'!G22</f>
        <v>18</v>
      </c>
      <c r="E24" s="27">
        <f t="shared" si="0"/>
        <v>35</v>
      </c>
      <c r="F24" s="64" t="s">
        <v>112</v>
      </c>
      <c r="G24" s="32">
        <f>'地区別データ'!E65</f>
        <v>66</v>
      </c>
      <c r="H24" s="27">
        <f>'地区別データ'!F65</f>
        <v>59</v>
      </c>
      <c r="I24" s="27">
        <f>'地区別データ'!G65</f>
        <v>84</v>
      </c>
      <c r="J24" s="42">
        <f t="shared" si="1"/>
        <v>143</v>
      </c>
      <c r="K24" s="64" t="s">
        <v>150</v>
      </c>
      <c r="L24" s="32">
        <f>'地区別データ'!E108</f>
        <v>1000</v>
      </c>
      <c r="M24" s="27">
        <f>'地区別データ'!F108</f>
        <v>1053</v>
      </c>
      <c r="N24" s="27">
        <f>'地区別データ'!G108</f>
        <v>1187</v>
      </c>
      <c r="O24" s="28">
        <f t="shared" si="2"/>
        <v>2240</v>
      </c>
    </row>
    <row r="25" spans="1:15" ht="12.75" customHeight="1">
      <c r="A25" s="56" t="s">
        <v>70</v>
      </c>
      <c r="B25" s="59">
        <f>'地区別データ'!E23</f>
        <v>28</v>
      </c>
      <c r="C25" s="27">
        <f>'地区別データ'!F23</f>
        <v>20</v>
      </c>
      <c r="D25" s="27">
        <f>'地区別データ'!G23</f>
        <v>27</v>
      </c>
      <c r="E25" s="27">
        <f t="shared" si="0"/>
        <v>47</v>
      </c>
      <c r="F25" s="64" t="s">
        <v>113</v>
      </c>
      <c r="G25" s="32">
        <f>'地区別データ'!E66</f>
        <v>29</v>
      </c>
      <c r="H25" s="27">
        <f>'地区別データ'!F66</f>
        <v>25</v>
      </c>
      <c r="I25" s="27">
        <f>'地区別データ'!G66</f>
        <v>33</v>
      </c>
      <c r="J25" s="42">
        <f t="shared" si="1"/>
        <v>58</v>
      </c>
      <c r="K25" s="64" t="s">
        <v>153</v>
      </c>
      <c r="L25" s="32">
        <f>'地区別データ'!E109</f>
        <v>669</v>
      </c>
      <c r="M25" s="27">
        <f>'地区別データ'!F109</f>
        <v>640</v>
      </c>
      <c r="N25" s="27">
        <f>'地区別データ'!G109</f>
        <v>739</v>
      </c>
      <c r="O25" s="28">
        <f t="shared" si="2"/>
        <v>1379</v>
      </c>
    </row>
    <row r="26" spans="1:15" ht="12.75" customHeight="1">
      <c r="A26" s="56" t="s">
        <v>71</v>
      </c>
      <c r="B26" s="59">
        <f>'地区別データ'!E24</f>
        <v>44</v>
      </c>
      <c r="C26" s="27">
        <f>'地区別データ'!F24</f>
        <v>40</v>
      </c>
      <c r="D26" s="27">
        <f>'地区別データ'!G24</f>
        <v>50</v>
      </c>
      <c r="E26" s="27">
        <f t="shared" si="0"/>
        <v>90</v>
      </c>
      <c r="F26" s="64" t="s">
        <v>114</v>
      </c>
      <c r="G26" s="32">
        <f>'地区別データ'!E67</f>
        <v>58</v>
      </c>
      <c r="H26" s="27">
        <f>'地区別データ'!F67</f>
        <v>44</v>
      </c>
      <c r="I26" s="27">
        <f>'地区別データ'!G67</f>
        <v>55</v>
      </c>
      <c r="J26" s="42">
        <f t="shared" si="1"/>
        <v>99</v>
      </c>
      <c r="K26" s="64" t="s">
        <v>154</v>
      </c>
      <c r="L26" s="32">
        <f>'地区別データ'!E110</f>
        <v>220</v>
      </c>
      <c r="M26" s="27">
        <f>'地区別データ'!F110</f>
        <v>256</v>
      </c>
      <c r="N26" s="27">
        <f>'地区別データ'!G110</f>
        <v>275</v>
      </c>
      <c r="O26" s="28">
        <f t="shared" si="2"/>
        <v>531</v>
      </c>
    </row>
    <row r="27" spans="1:15" ht="12.75" customHeight="1">
      <c r="A27" s="56" t="s">
        <v>72</v>
      </c>
      <c r="B27" s="59">
        <f>'地区別データ'!E25</f>
        <v>49</v>
      </c>
      <c r="C27" s="27">
        <f>'地区別データ'!F25</f>
        <v>37</v>
      </c>
      <c r="D27" s="27">
        <f>'地区別データ'!G25</f>
        <v>53</v>
      </c>
      <c r="E27" s="27">
        <f t="shared" si="0"/>
        <v>90</v>
      </c>
      <c r="F27" s="64" t="s">
        <v>115</v>
      </c>
      <c r="G27" s="32">
        <f>'地区別データ'!E68</f>
        <v>47</v>
      </c>
      <c r="H27" s="27">
        <f>'地区別データ'!F68</f>
        <v>43</v>
      </c>
      <c r="I27" s="27">
        <f>'地区別データ'!G68</f>
        <v>57</v>
      </c>
      <c r="J27" s="42">
        <f t="shared" si="1"/>
        <v>100</v>
      </c>
      <c r="K27" s="64" t="s">
        <v>155</v>
      </c>
      <c r="L27" s="32">
        <f>'地区別データ'!E111</f>
        <v>126</v>
      </c>
      <c r="M27" s="27">
        <f>'地区別データ'!F111</f>
        <v>122</v>
      </c>
      <c r="N27" s="27">
        <f>'地区別データ'!G111</f>
        <v>154</v>
      </c>
      <c r="O27" s="28">
        <f t="shared" si="2"/>
        <v>276</v>
      </c>
    </row>
    <row r="28" spans="1:15" ht="12.75" customHeight="1">
      <c r="A28" s="56" t="s">
        <v>73</v>
      </c>
      <c r="B28" s="59">
        <f>'地区別データ'!E26</f>
        <v>77</v>
      </c>
      <c r="C28" s="27">
        <f>'地区別データ'!F26</f>
        <v>70</v>
      </c>
      <c r="D28" s="27">
        <f>'地区別データ'!G26</f>
        <v>98</v>
      </c>
      <c r="E28" s="27">
        <f t="shared" si="0"/>
        <v>168</v>
      </c>
      <c r="F28" s="64" t="s">
        <v>116</v>
      </c>
      <c r="G28" s="32">
        <f>'地区別データ'!E69</f>
        <v>14</v>
      </c>
      <c r="H28" s="27">
        <f>'地区別データ'!F69</f>
        <v>7</v>
      </c>
      <c r="I28" s="27">
        <f>'地区別データ'!G69</f>
        <v>11</v>
      </c>
      <c r="J28" s="42">
        <f t="shared" si="1"/>
        <v>18</v>
      </c>
      <c r="K28" s="64" t="s">
        <v>156</v>
      </c>
      <c r="L28" s="32">
        <f>'地区別データ'!E112</f>
        <v>467</v>
      </c>
      <c r="M28" s="27">
        <f>'地区別データ'!F112</f>
        <v>501</v>
      </c>
      <c r="N28" s="27">
        <f>'地区別データ'!G112</f>
        <v>549</v>
      </c>
      <c r="O28" s="28">
        <f t="shared" si="2"/>
        <v>1050</v>
      </c>
    </row>
    <row r="29" spans="1:15" ht="12.75" customHeight="1">
      <c r="A29" s="56" t="s">
        <v>74</v>
      </c>
      <c r="B29" s="59">
        <f>'地区別データ'!E27</f>
        <v>113</v>
      </c>
      <c r="C29" s="27">
        <f>'地区別データ'!F27</f>
        <v>114</v>
      </c>
      <c r="D29" s="27">
        <f>'地区別データ'!G27</f>
        <v>126</v>
      </c>
      <c r="E29" s="27">
        <f t="shared" si="0"/>
        <v>240</v>
      </c>
      <c r="F29" s="64" t="s">
        <v>117</v>
      </c>
      <c r="G29" s="32">
        <f>'地区別データ'!E70</f>
        <v>28</v>
      </c>
      <c r="H29" s="27">
        <f>'地区別データ'!F70</f>
        <v>25</v>
      </c>
      <c r="I29" s="27">
        <f>'地区別データ'!G70</f>
        <v>32</v>
      </c>
      <c r="J29" s="42">
        <f t="shared" si="1"/>
        <v>57</v>
      </c>
      <c r="K29" s="64" t="s">
        <v>145</v>
      </c>
      <c r="L29" s="32">
        <f>'地区別データ'!E113</f>
        <v>196</v>
      </c>
      <c r="M29" s="27">
        <f>'地区別データ'!F113</f>
        <v>226</v>
      </c>
      <c r="N29" s="27">
        <f>'地区別データ'!G113</f>
        <v>250</v>
      </c>
      <c r="O29" s="28">
        <f t="shared" si="2"/>
        <v>476</v>
      </c>
    </row>
    <row r="30" spans="1:15" ht="12.75" customHeight="1">
      <c r="A30" s="56" t="s">
        <v>75</v>
      </c>
      <c r="B30" s="59">
        <f>'地区別データ'!E28</f>
        <v>70</v>
      </c>
      <c r="C30" s="27">
        <f>'地区別データ'!F28</f>
        <v>59</v>
      </c>
      <c r="D30" s="27">
        <f>'地区別データ'!G28</f>
        <v>64</v>
      </c>
      <c r="E30" s="27">
        <f t="shared" si="0"/>
        <v>123</v>
      </c>
      <c r="F30" s="64" t="s">
        <v>118</v>
      </c>
      <c r="G30" s="32">
        <f>'地区別データ'!E71</f>
        <v>41</v>
      </c>
      <c r="H30" s="27">
        <f>'地区別データ'!F71</f>
        <v>35</v>
      </c>
      <c r="I30" s="27">
        <f>'地区別データ'!G71</f>
        <v>51</v>
      </c>
      <c r="J30" s="42">
        <f t="shared" si="1"/>
        <v>86</v>
      </c>
      <c r="K30" s="64" t="s">
        <v>157</v>
      </c>
      <c r="L30" s="32">
        <f>'地区別データ'!E114</f>
        <v>62</v>
      </c>
      <c r="M30" s="27">
        <f>'地区別データ'!F114</f>
        <v>68</v>
      </c>
      <c r="N30" s="27">
        <f>'地区別データ'!G114</f>
        <v>73</v>
      </c>
      <c r="O30" s="28">
        <f t="shared" si="2"/>
        <v>141</v>
      </c>
    </row>
    <row r="31" spans="1:15" ht="12.75" customHeight="1">
      <c r="A31" s="56" t="s">
        <v>76</v>
      </c>
      <c r="B31" s="59">
        <f>'地区別データ'!E29</f>
        <v>20</v>
      </c>
      <c r="C31" s="27">
        <f>'地区別データ'!F29</f>
        <v>16</v>
      </c>
      <c r="D31" s="27">
        <f>'地区別データ'!G29</f>
        <v>24</v>
      </c>
      <c r="E31" s="27">
        <f t="shared" si="0"/>
        <v>40</v>
      </c>
      <c r="F31" s="64" t="s">
        <v>119</v>
      </c>
      <c r="G31" s="32">
        <f>'地区別データ'!E72</f>
        <v>1</v>
      </c>
      <c r="H31" s="27">
        <f>'地区別データ'!F72</f>
        <v>1</v>
      </c>
      <c r="I31" s="27">
        <f>'地区別データ'!G72</f>
        <v>1</v>
      </c>
      <c r="J31" s="42">
        <f t="shared" si="1"/>
        <v>2</v>
      </c>
      <c r="K31" s="64" t="s">
        <v>158</v>
      </c>
      <c r="L31" s="32">
        <f>'地区別データ'!E115</f>
        <v>230</v>
      </c>
      <c r="M31" s="27">
        <f>'地区別データ'!F115</f>
        <v>311</v>
      </c>
      <c r="N31" s="27">
        <f>'地区別データ'!G115</f>
        <v>324</v>
      </c>
      <c r="O31" s="28">
        <f t="shared" si="2"/>
        <v>635</v>
      </c>
    </row>
    <row r="32" spans="1:15" ht="12.75" customHeight="1">
      <c r="A32" s="56" t="s">
        <v>77</v>
      </c>
      <c r="B32" s="59">
        <f>'地区別データ'!E30</f>
        <v>8</v>
      </c>
      <c r="C32" s="27">
        <f>'地区別データ'!F30</f>
        <v>6</v>
      </c>
      <c r="D32" s="27">
        <f>'地区別データ'!G30</f>
        <v>11</v>
      </c>
      <c r="E32" s="27">
        <f t="shared" si="0"/>
        <v>17</v>
      </c>
      <c r="F32" s="64" t="s">
        <v>974</v>
      </c>
      <c r="G32" s="32">
        <f>'地区別データ'!E73</f>
        <v>393</v>
      </c>
      <c r="H32" s="27">
        <f>'地区別データ'!F73</f>
        <v>377</v>
      </c>
      <c r="I32" s="27">
        <f>'地区別データ'!G73</f>
        <v>438</v>
      </c>
      <c r="J32" s="42">
        <f t="shared" si="1"/>
        <v>815</v>
      </c>
      <c r="K32" s="64" t="s">
        <v>159</v>
      </c>
      <c r="L32" s="32">
        <f>'地区別データ'!E116</f>
        <v>297</v>
      </c>
      <c r="M32" s="27">
        <f>'地区別データ'!F116</f>
        <v>391</v>
      </c>
      <c r="N32" s="27">
        <f>'地区別データ'!G116</f>
        <v>406</v>
      </c>
      <c r="O32" s="28">
        <f t="shared" si="2"/>
        <v>797</v>
      </c>
    </row>
    <row r="33" spans="1:15" ht="12.75" customHeight="1">
      <c r="A33" s="56" t="s">
        <v>78</v>
      </c>
      <c r="B33" s="59">
        <f>'地区別データ'!E31</f>
        <v>80</v>
      </c>
      <c r="C33" s="27">
        <f>'地区別データ'!F31</f>
        <v>78</v>
      </c>
      <c r="D33" s="27">
        <f>'地区別データ'!G31</f>
        <v>102</v>
      </c>
      <c r="E33" s="27">
        <f t="shared" si="0"/>
        <v>180</v>
      </c>
      <c r="F33" s="64" t="s">
        <v>975</v>
      </c>
      <c r="G33" s="32">
        <f>'地区別データ'!E74</f>
        <v>610</v>
      </c>
      <c r="H33" s="27">
        <f>'地区別データ'!F74</f>
        <v>636</v>
      </c>
      <c r="I33" s="27">
        <f>'地区別データ'!G74</f>
        <v>758</v>
      </c>
      <c r="J33" s="42">
        <f t="shared" si="1"/>
        <v>1394</v>
      </c>
      <c r="K33" s="64" t="s">
        <v>160</v>
      </c>
      <c r="L33" s="32">
        <f>'地区別データ'!E117</f>
        <v>235</v>
      </c>
      <c r="M33" s="27">
        <f>'地区別データ'!F117</f>
        <v>297</v>
      </c>
      <c r="N33" s="27">
        <f>'地区別データ'!G117</f>
        <v>313</v>
      </c>
      <c r="O33" s="28">
        <f t="shared" si="2"/>
        <v>610</v>
      </c>
    </row>
    <row r="34" spans="1:15" ht="12.75" customHeight="1">
      <c r="A34" s="56" t="s">
        <v>79</v>
      </c>
      <c r="B34" s="59">
        <f>'地区別データ'!E32</f>
        <v>608</v>
      </c>
      <c r="C34" s="27">
        <f>'地区別データ'!F32</f>
        <v>601</v>
      </c>
      <c r="D34" s="27">
        <f>'地区別データ'!G32</f>
        <v>689</v>
      </c>
      <c r="E34" s="27">
        <f t="shared" si="0"/>
        <v>1290</v>
      </c>
      <c r="F34" s="64" t="s">
        <v>976</v>
      </c>
      <c r="G34" s="32">
        <f>'地区別データ'!E75</f>
        <v>256</v>
      </c>
      <c r="H34" s="27">
        <f>'地区別データ'!F75</f>
        <v>249</v>
      </c>
      <c r="I34" s="27">
        <f>'地区別データ'!G75</f>
        <v>280</v>
      </c>
      <c r="J34" s="42">
        <f t="shared" si="1"/>
        <v>529</v>
      </c>
      <c r="K34" s="64" t="s">
        <v>161</v>
      </c>
      <c r="L34" s="32">
        <f>'地区別データ'!E118</f>
        <v>111</v>
      </c>
      <c r="M34" s="27">
        <f>'地区別データ'!F118</f>
        <v>115</v>
      </c>
      <c r="N34" s="27">
        <f>'地区別データ'!G118</f>
        <v>130</v>
      </c>
      <c r="O34" s="28">
        <f t="shared" si="2"/>
        <v>245</v>
      </c>
    </row>
    <row r="35" spans="1:15" ht="12.75" customHeight="1">
      <c r="A35" s="56" t="s">
        <v>80</v>
      </c>
      <c r="B35" s="59">
        <f>'地区別データ'!E33</f>
        <v>89</v>
      </c>
      <c r="C35" s="27">
        <f>'地区別データ'!F33</f>
        <v>86</v>
      </c>
      <c r="D35" s="27">
        <f>'地区別データ'!G33</f>
        <v>99</v>
      </c>
      <c r="E35" s="27">
        <f t="shared" si="0"/>
        <v>185</v>
      </c>
      <c r="F35" s="64" t="s">
        <v>977</v>
      </c>
      <c r="G35" s="32">
        <f>'地区別データ'!E76</f>
        <v>337</v>
      </c>
      <c r="H35" s="27">
        <f>'地区別データ'!F76</f>
        <v>314</v>
      </c>
      <c r="I35" s="27">
        <f>'地区別データ'!G76</f>
        <v>387</v>
      </c>
      <c r="J35" s="42">
        <f t="shared" si="1"/>
        <v>701</v>
      </c>
      <c r="K35" s="64" t="s">
        <v>162</v>
      </c>
      <c r="L35" s="32">
        <f>'地区別データ'!E119</f>
        <v>259</v>
      </c>
      <c r="M35" s="27">
        <f>'地区別データ'!F119</f>
        <v>287</v>
      </c>
      <c r="N35" s="27">
        <f>'地区別データ'!G119</f>
        <v>327</v>
      </c>
      <c r="O35" s="28">
        <f t="shared" si="2"/>
        <v>614</v>
      </c>
    </row>
    <row r="36" spans="1:15" ht="12.75" customHeight="1">
      <c r="A36" s="56" t="s">
        <v>81</v>
      </c>
      <c r="B36" s="59">
        <f>'地区別データ'!E34</f>
        <v>332</v>
      </c>
      <c r="C36" s="27">
        <f>'地区別データ'!F34</f>
        <v>380</v>
      </c>
      <c r="D36" s="27">
        <f>'地区別データ'!G34</f>
        <v>385</v>
      </c>
      <c r="E36" s="27">
        <f t="shared" si="0"/>
        <v>765</v>
      </c>
      <c r="F36" s="64" t="s">
        <v>978</v>
      </c>
      <c r="G36" s="32">
        <f>'地区別データ'!E77</f>
        <v>320</v>
      </c>
      <c r="H36" s="27">
        <f>'地区別データ'!F77</f>
        <v>340</v>
      </c>
      <c r="I36" s="27">
        <f>'地区別データ'!G77</f>
        <v>383</v>
      </c>
      <c r="J36" s="42">
        <f t="shared" si="1"/>
        <v>723</v>
      </c>
      <c r="K36" s="64" t="s">
        <v>163</v>
      </c>
      <c r="L36" s="32">
        <f>'地区別データ'!E120</f>
        <v>451</v>
      </c>
      <c r="M36" s="27">
        <f>'地区別データ'!F120</f>
        <v>454</v>
      </c>
      <c r="N36" s="27">
        <f>'地区別データ'!G120</f>
        <v>540</v>
      </c>
      <c r="O36" s="28">
        <f t="shared" si="2"/>
        <v>994</v>
      </c>
    </row>
    <row r="37" spans="1:15" ht="12.75" customHeight="1">
      <c r="A37" s="56" t="s">
        <v>82</v>
      </c>
      <c r="B37" s="59">
        <f>'地区別データ'!E35</f>
        <v>354</v>
      </c>
      <c r="C37" s="27">
        <f>'地区別データ'!F35</f>
        <v>416</v>
      </c>
      <c r="D37" s="27">
        <f>'地区別データ'!G35</f>
        <v>421</v>
      </c>
      <c r="E37" s="27">
        <f t="shared" si="0"/>
        <v>837</v>
      </c>
      <c r="F37" s="64" t="s">
        <v>979</v>
      </c>
      <c r="G37" s="32">
        <f>'地区別データ'!E78</f>
        <v>293</v>
      </c>
      <c r="H37" s="27">
        <f>'地区別データ'!F78</f>
        <v>332</v>
      </c>
      <c r="I37" s="27">
        <f>'地区別データ'!G78</f>
        <v>347</v>
      </c>
      <c r="J37" s="42">
        <f t="shared" si="1"/>
        <v>679</v>
      </c>
      <c r="K37" s="64" t="s">
        <v>165</v>
      </c>
      <c r="L37" s="32">
        <f>'地区別データ'!E121</f>
        <v>364</v>
      </c>
      <c r="M37" s="27">
        <f>'地区別データ'!F121</f>
        <v>327</v>
      </c>
      <c r="N37" s="27">
        <f>'地区別データ'!G121</f>
        <v>390</v>
      </c>
      <c r="O37" s="28">
        <f t="shared" si="2"/>
        <v>717</v>
      </c>
    </row>
    <row r="38" spans="1:15" ht="12.75" customHeight="1">
      <c r="A38" s="56" t="s">
        <v>83</v>
      </c>
      <c r="B38" s="59">
        <f>'地区別データ'!E36</f>
        <v>475</v>
      </c>
      <c r="C38" s="27">
        <f>'地区別データ'!F36</f>
        <v>601</v>
      </c>
      <c r="D38" s="27">
        <f>'地区別データ'!G36</f>
        <v>519</v>
      </c>
      <c r="E38" s="27">
        <f t="shared" si="0"/>
        <v>1120</v>
      </c>
      <c r="F38" s="64" t="s">
        <v>121</v>
      </c>
      <c r="G38" s="32">
        <f>'地区別データ'!E79</f>
        <v>177</v>
      </c>
      <c r="H38" s="27">
        <f>'地区別データ'!F79</f>
        <v>157</v>
      </c>
      <c r="I38" s="27">
        <f>'地区別データ'!G79</f>
        <v>158</v>
      </c>
      <c r="J38" s="42">
        <f t="shared" si="1"/>
        <v>315</v>
      </c>
      <c r="K38" s="64" t="s">
        <v>164</v>
      </c>
      <c r="L38" s="32">
        <f>'地区別データ'!E122</f>
        <v>1</v>
      </c>
      <c r="M38" s="27">
        <f>'地区別データ'!F122</f>
        <v>2</v>
      </c>
      <c r="N38" s="27">
        <f>'地区別データ'!G122</f>
        <v>2</v>
      </c>
      <c r="O38" s="28">
        <f t="shared" si="2"/>
        <v>4</v>
      </c>
    </row>
    <row r="39" spans="1:15" ht="12.75" customHeight="1">
      <c r="A39" s="56" t="s">
        <v>84</v>
      </c>
      <c r="B39" s="59">
        <f>'地区別データ'!E37</f>
        <v>389</v>
      </c>
      <c r="C39" s="27">
        <f>'地区別データ'!F37</f>
        <v>478</v>
      </c>
      <c r="D39" s="27">
        <f>'地区別データ'!G37</f>
        <v>493</v>
      </c>
      <c r="E39" s="27">
        <f t="shared" si="0"/>
        <v>971</v>
      </c>
      <c r="F39" s="64" t="s">
        <v>122</v>
      </c>
      <c r="G39" s="32">
        <f>'地区別データ'!E80</f>
        <v>117</v>
      </c>
      <c r="H39" s="27">
        <f>'地区別データ'!F80</f>
        <v>104</v>
      </c>
      <c r="I39" s="27">
        <f>'地区別データ'!G80</f>
        <v>126</v>
      </c>
      <c r="J39" s="42">
        <f t="shared" si="1"/>
        <v>230</v>
      </c>
      <c r="K39" s="64" t="s">
        <v>166</v>
      </c>
      <c r="L39" s="32">
        <f>'地区別データ'!E123</f>
        <v>154</v>
      </c>
      <c r="M39" s="27">
        <f>'地区別データ'!F123</f>
        <v>180</v>
      </c>
      <c r="N39" s="27">
        <f>'地区別データ'!G123</f>
        <v>193</v>
      </c>
      <c r="O39" s="28">
        <f t="shared" si="2"/>
        <v>373</v>
      </c>
    </row>
    <row r="40" spans="1:15" ht="12.75" customHeight="1">
      <c r="A40" s="56" t="s">
        <v>85</v>
      </c>
      <c r="B40" s="59">
        <f>'地区別データ'!E38</f>
        <v>87</v>
      </c>
      <c r="C40" s="27">
        <f>'地区別データ'!F38</f>
        <v>80</v>
      </c>
      <c r="D40" s="27">
        <f>'地区別データ'!G38</f>
        <v>112</v>
      </c>
      <c r="E40" s="27">
        <f t="shared" si="0"/>
        <v>192</v>
      </c>
      <c r="F40" s="64" t="s">
        <v>123</v>
      </c>
      <c r="G40" s="32">
        <f>'地区別データ'!E81</f>
        <v>111</v>
      </c>
      <c r="H40" s="27">
        <f>'地区別データ'!F81</f>
        <v>96</v>
      </c>
      <c r="I40" s="27">
        <f>'地区別データ'!G81</f>
        <v>107</v>
      </c>
      <c r="J40" s="42">
        <f t="shared" si="1"/>
        <v>203</v>
      </c>
      <c r="K40" s="64" t="s">
        <v>167</v>
      </c>
      <c r="L40" s="32">
        <f>'地区別データ'!E124</f>
        <v>350</v>
      </c>
      <c r="M40" s="27">
        <f>'地区別データ'!F124</f>
        <v>436</v>
      </c>
      <c r="N40" s="27">
        <f>'地区別データ'!G124</f>
        <v>479</v>
      </c>
      <c r="O40" s="28">
        <f t="shared" si="2"/>
        <v>915</v>
      </c>
    </row>
    <row r="41" spans="1:15" ht="12.75" customHeight="1">
      <c r="A41" s="56" t="s">
        <v>86</v>
      </c>
      <c r="B41" s="59">
        <f>'地区別データ'!E39</f>
        <v>56</v>
      </c>
      <c r="C41" s="27">
        <f>'地区別データ'!F39</f>
        <v>49</v>
      </c>
      <c r="D41" s="27">
        <f>'地区別データ'!G39</f>
        <v>57</v>
      </c>
      <c r="E41" s="27">
        <f t="shared" si="0"/>
        <v>106</v>
      </c>
      <c r="F41" s="64" t="s">
        <v>124</v>
      </c>
      <c r="G41" s="32">
        <f>'地区別データ'!E82</f>
        <v>85</v>
      </c>
      <c r="H41" s="27">
        <f>'地区別データ'!F82</f>
        <v>90</v>
      </c>
      <c r="I41" s="27">
        <f>'地区別データ'!G82</f>
        <v>92</v>
      </c>
      <c r="J41" s="42">
        <f t="shared" si="1"/>
        <v>182</v>
      </c>
      <c r="K41" s="64" t="s">
        <v>168</v>
      </c>
      <c r="L41" s="32">
        <f>'地区別データ'!E125</f>
        <v>877</v>
      </c>
      <c r="M41" s="27">
        <f>'地区別データ'!F125</f>
        <v>1049</v>
      </c>
      <c r="N41" s="27">
        <f>'地区別データ'!G125</f>
        <v>1094</v>
      </c>
      <c r="O41" s="28">
        <f t="shared" si="2"/>
        <v>2143</v>
      </c>
    </row>
    <row r="42" spans="1:15" ht="12.75" customHeight="1">
      <c r="A42" s="56" t="s">
        <v>87</v>
      </c>
      <c r="B42" s="59">
        <f>'地区別データ'!E40</f>
        <v>83</v>
      </c>
      <c r="C42" s="27">
        <f>'地区別データ'!F40</f>
        <v>71</v>
      </c>
      <c r="D42" s="27">
        <f>'地区別データ'!G40</f>
        <v>88</v>
      </c>
      <c r="E42" s="27">
        <f t="shared" si="0"/>
        <v>159</v>
      </c>
      <c r="F42" s="64" t="s">
        <v>125</v>
      </c>
      <c r="G42" s="32">
        <f>'地区別データ'!E83</f>
        <v>103</v>
      </c>
      <c r="H42" s="27">
        <f>'地区別データ'!F83</f>
        <v>83</v>
      </c>
      <c r="I42" s="27">
        <f>'地区別データ'!G83</f>
        <v>82</v>
      </c>
      <c r="J42" s="42">
        <f t="shared" si="1"/>
        <v>165</v>
      </c>
      <c r="K42" s="64" t="s">
        <v>169</v>
      </c>
      <c r="L42" s="32">
        <f>'地区別データ'!E126</f>
        <v>177</v>
      </c>
      <c r="M42" s="27">
        <f>'地区別データ'!F126</f>
        <v>197</v>
      </c>
      <c r="N42" s="27">
        <f>'地区別データ'!G126</f>
        <v>246</v>
      </c>
      <c r="O42" s="28">
        <f t="shared" si="2"/>
        <v>443</v>
      </c>
    </row>
    <row r="43" spans="1:15" ht="12.75" customHeight="1">
      <c r="A43" s="56" t="s">
        <v>88</v>
      </c>
      <c r="B43" s="59">
        <f>'地区別データ'!E41</f>
        <v>27</v>
      </c>
      <c r="C43" s="27">
        <f>'地区別データ'!F41</f>
        <v>28</v>
      </c>
      <c r="D43" s="27">
        <f>'地区別データ'!G41</f>
        <v>28</v>
      </c>
      <c r="E43" s="27">
        <f t="shared" si="0"/>
        <v>56</v>
      </c>
      <c r="F43" s="64" t="s">
        <v>126</v>
      </c>
      <c r="G43" s="32">
        <f>'地区別データ'!E84</f>
        <v>53</v>
      </c>
      <c r="H43" s="27">
        <f>'地区別データ'!F84</f>
        <v>39</v>
      </c>
      <c r="I43" s="27">
        <f>'地区別データ'!G84</f>
        <v>38</v>
      </c>
      <c r="J43" s="42">
        <f t="shared" si="1"/>
        <v>77</v>
      </c>
      <c r="K43" s="64" t="s">
        <v>170</v>
      </c>
      <c r="L43" s="32">
        <f>'地区別データ'!E127</f>
        <v>781</v>
      </c>
      <c r="M43" s="27">
        <f>'地区別データ'!F127</f>
        <v>888</v>
      </c>
      <c r="N43" s="27">
        <f>'地区別データ'!G127</f>
        <v>930</v>
      </c>
      <c r="O43" s="28">
        <f t="shared" si="2"/>
        <v>1818</v>
      </c>
    </row>
    <row r="44" spans="1:15" ht="12.75" customHeight="1">
      <c r="A44" s="56" t="s">
        <v>89</v>
      </c>
      <c r="B44" s="59">
        <f>'地区別データ'!E42</f>
        <v>27</v>
      </c>
      <c r="C44" s="27">
        <f>'地区別データ'!F42</f>
        <v>24</v>
      </c>
      <c r="D44" s="27">
        <f>'地区別データ'!G42</f>
        <v>26</v>
      </c>
      <c r="E44" s="27">
        <f t="shared" si="0"/>
        <v>50</v>
      </c>
      <c r="F44" s="64" t="s">
        <v>127</v>
      </c>
      <c r="G44" s="32">
        <f>'地区別データ'!E85</f>
        <v>65</v>
      </c>
      <c r="H44" s="27">
        <f>'地区別データ'!F85</f>
        <v>60</v>
      </c>
      <c r="I44" s="27">
        <f>'地区別データ'!G85</f>
        <v>71</v>
      </c>
      <c r="J44" s="42">
        <f t="shared" si="1"/>
        <v>131</v>
      </c>
      <c r="K44" s="64" t="s">
        <v>171</v>
      </c>
      <c r="L44" s="32">
        <f>'地区別データ'!E128</f>
        <v>90</v>
      </c>
      <c r="M44" s="27">
        <f>'地区別データ'!F128</f>
        <v>103</v>
      </c>
      <c r="N44" s="27">
        <f>'地区別データ'!G128</f>
        <v>109</v>
      </c>
      <c r="O44" s="28">
        <f t="shared" si="2"/>
        <v>212</v>
      </c>
    </row>
    <row r="45" spans="1:15" ht="12.75" customHeight="1">
      <c r="A45" s="56" t="s">
        <v>90</v>
      </c>
      <c r="B45" s="59">
        <f>'地区別データ'!E43</f>
        <v>46</v>
      </c>
      <c r="C45" s="27">
        <f>'地区別データ'!F43</f>
        <v>40</v>
      </c>
      <c r="D45" s="27">
        <f>'地区別データ'!G43</f>
        <v>49</v>
      </c>
      <c r="E45" s="27">
        <f t="shared" si="0"/>
        <v>89</v>
      </c>
      <c r="F45" s="64" t="s">
        <v>129</v>
      </c>
      <c r="G45" s="32">
        <f>'地区別データ'!E86</f>
        <v>14</v>
      </c>
      <c r="H45" s="27">
        <f>'地区別データ'!F86</f>
        <v>11</v>
      </c>
      <c r="I45" s="27">
        <f>'地区別データ'!G86</f>
        <v>10</v>
      </c>
      <c r="J45" s="42">
        <f t="shared" si="1"/>
        <v>21</v>
      </c>
      <c r="K45" s="64" t="s">
        <v>172</v>
      </c>
      <c r="L45" s="32">
        <f>'地区別データ'!E129</f>
        <v>231</v>
      </c>
      <c r="M45" s="27">
        <f>'地区別データ'!F129</f>
        <v>259</v>
      </c>
      <c r="N45" s="27">
        <f>'地区別データ'!G129</f>
        <v>288</v>
      </c>
      <c r="O45" s="28">
        <f t="shared" si="2"/>
        <v>547</v>
      </c>
    </row>
    <row r="46" spans="1:15" ht="12.75" customHeight="1" thickBot="1">
      <c r="A46" s="57" t="s">
        <v>91</v>
      </c>
      <c r="B46" s="60">
        <f>'地区別データ'!E44</f>
        <v>17</v>
      </c>
      <c r="C46" s="29">
        <f>'地区別データ'!F44</f>
        <v>24</v>
      </c>
      <c r="D46" s="29">
        <f>'地区別データ'!G44</f>
        <v>22</v>
      </c>
      <c r="E46" s="29">
        <f t="shared" si="0"/>
        <v>46</v>
      </c>
      <c r="F46" s="65" t="s">
        <v>128</v>
      </c>
      <c r="G46" s="62">
        <f>'地区別データ'!E87</f>
        <v>74</v>
      </c>
      <c r="H46" s="29">
        <f>'地区別データ'!F87</f>
        <v>76</v>
      </c>
      <c r="I46" s="29">
        <f>'地区別データ'!G87</f>
        <v>85</v>
      </c>
      <c r="J46" s="44">
        <f t="shared" si="1"/>
        <v>161</v>
      </c>
      <c r="K46" s="65" t="s">
        <v>151</v>
      </c>
      <c r="L46" s="62">
        <f>'地区別データ'!E130</f>
        <v>868</v>
      </c>
      <c r="M46" s="29">
        <f>'地区別データ'!F130</f>
        <v>976</v>
      </c>
      <c r="N46" s="29">
        <f>'地区別データ'!G130</f>
        <v>1080</v>
      </c>
      <c r="O46" s="45">
        <f t="shared" si="2"/>
        <v>2056</v>
      </c>
    </row>
    <row r="47" spans="1:15" ht="24" customHeight="1">
      <c r="A47" s="106" t="s">
        <v>480</v>
      </c>
      <c r="B47" s="106"/>
      <c r="C47" s="106"/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6"/>
    </row>
    <row r="48" spans="2:15" ht="21" customHeight="1" thickBot="1">
      <c r="B48" s="30"/>
      <c r="C48" s="30"/>
      <c r="D48" s="30"/>
      <c r="E48" s="30"/>
      <c r="F48" s="31"/>
      <c r="G48" s="30"/>
      <c r="H48" s="30"/>
      <c r="I48" s="30"/>
      <c r="J48" s="30"/>
      <c r="K48" s="31"/>
      <c r="L48" s="109"/>
      <c r="M48" s="109"/>
      <c r="N48" s="109"/>
      <c r="O48" s="109"/>
    </row>
    <row r="49" spans="1:15" ht="12.75" customHeight="1">
      <c r="A49" s="66" t="s">
        <v>479</v>
      </c>
      <c r="B49" s="61" t="s">
        <v>49</v>
      </c>
      <c r="C49" s="7" t="s">
        <v>0</v>
      </c>
      <c r="D49" s="7" t="s">
        <v>1</v>
      </c>
      <c r="E49" s="7" t="s">
        <v>2</v>
      </c>
      <c r="F49" s="63" t="s">
        <v>479</v>
      </c>
      <c r="G49" s="61" t="s">
        <v>49</v>
      </c>
      <c r="H49" s="7" t="s">
        <v>0</v>
      </c>
      <c r="I49" s="7" t="s">
        <v>1</v>
      </c>
      <c r="J49" s="7" t="s">
        <v>2</v>
      </c>
      <c r="K49" s="63" t="s">
        <v>479</v>
      </c>
      <c r="L49" s="61" t="s">
        <v>49</v>
      </c>
      <c r="M49" s="7" t="s">
        <v>0</v>
      </c>
      <c r="N49" s="7" t="s">
        <v>1</v>
      </c>
      <c r="O49" s="12" t="s">
        <v>2</v>
      </c>
    </row>
    <row r="50" spans="1:15" ht="12.75" customHeight="1">
      <c r="A50" s="67" t="s">
        <v>173</v>
      </c>
      <c r="B50" s="32">
        <f>'地区別データ'!E131</f>
        <v>262</v>
      </c>
      <c r="C50" s="27">
        <f>'地区別データ'!F131</f>
        <v>233</v>
      </c>
      <c r="D50" s="27">
        <f>'地区別データ'!G131</f>
        <v>307</v>
      </c>
      <c r="E50" s="27">
        <f aca="true" t="shared" si="3" ref="E50:E57">SUM(C50:D50)</f>
        <v>540</v>
      </c>
      <c r="F50" s="64" t="s">
        <v>197</v>
      </c>
      <c r="G50" s="32">
        <f>'地区別データ'!E158</f>
        <v>219</v>
      </c>
      <c r="H50" s="27">
        <f>'地区別データ'!F158</f>
        <v>269</v>
      </c>
      <c r="I50" s="27">
        <f>'地区別データ'!G158</f>
        <v>292</v>
      </c>
      <c r="J50" s="42">
        <f aca="true" t="shared" si="4" ref="J50:J61">SUM(H50:I50)</f>
        <v>561</v>
      </c>
      <c r="K50" s="78" t="s">
        <v>211</v>
      </c>
      <c r="L50" s="32">
        <f>'地区別データ'!E174</f>
        <v>6</v>
      </c>
      <c r="M50" s="27">
        <f>'地区別データ'!F174</f>
        <v>3</v>
      </c>
      <c r="N50" s="27">
        <f>'地区別データ'!G174</f>
        <v>7</v>
      </c>
      <c r="O50" s="28">
        <f>SUM(M50:N50)</f>
        <v>10</v>
      </c>
    </row>
    <row r="51" spans="1:15" ht="12.75" customHeight="1">
      <c r="A51" s="67" t="s">
        <v>174</v>
      </c>
      <c r="B51" s="32">
        <f>'地区別データ'!E132</f>
        <v>147</v>
      </c>
      <c r="C51" s="27">
        <f>'地区別データ'!F132</f>
        <v>164</v>
      </c>
      <c r="D51" s="27">
        <f>'地区別データ'!G132</f>
        <v>194</v>
      </c>
      <c r="E51" s="27">
        <f t="shared" si="3"/>
        <v>358</v>
      </c>
      <c r="F51" s="64" t="s">
        <v>198</v>
      </c>
      <c r="G51" s="32">
        <f>'地区別データ'!E159</f>
        <v>202</v>
      </c>
      <c r="H51" s="27">
        <f>'地区別データ'!F159</f>
        <v>223</v>
      </c>
      <c r="I51" s="27">
        <f>'地区別データ'!G159</f>
        <v>245</v>
      </c>
      <c r="J51" s="42">
        <f t="shared" si="4"/>
        <v>468</v>
      </c>
      <c r="K51" s="64" t="s">
        <v>212</v>
      </c>
      <c r="L51" s="32">
        <f>'地区別データ'!E175</f>
        <v>6</v>
      </c>
      <c r="M51" s="27">
        <f>'地区別データ'!F175</f>
        <v>6</v>
      </c>
      <c r="N51" s="27">
        <f>'地区別データ'!G175</f>
        <v>3</v>
      </c>
      <c r="O51" s="28">
        <f>SUM(M51:N51)</f>
        <v>9</v>
      </c>
    </row>
    <row r="52" spans="1:15" ht="12.75" customHeight="1">
      <c r="A52" s="67" t="s">
        <v>175</v>
      </c>
      <c r="B52" s="32">
        <f>'地区別データ'!E133</f>
        <v>400</v>
      </c>
      <c r="C52" s="27">
        <f>'地区別データ'!F133</f>
        <v>406</v>
      </c>
      <c r="D52" s="27">
        <f>'地区別データ'!G133</f>
        <v>501</v>
      </c>
      <c r="E52" s="27">
        <f t="shared" si="3"/>
        <v>907</v>
      </c>
      <c r="F52" s="64" t="s">
        <v>199</v>
      </c>
      <c r="G52" s="32">
        <f>'地区別データ'!E160</f>
        <v>159</v>
      </c>
      <c r="H52" s="27">
        <f>'地区別データ'!F160</f>
        <v>186</v>
      </c>
      <c r="I52" s="27">
        <f>'地区別データ'!G160</f>
        <v>218</v>
      </c>
      <c r="J52" s="42">
        <f t="shared" si="4"/>
        <v>404</v>
      </c>
      <c r="K52" s="64" t="s">
        <v>213</v>
      </c>
      <c r="L52" s="32">
        <f>'地区別データ'!E176</f>
        <v>9</v>
      </c>
      <c r="M52" s="27">
        <f>'地区別データ'!F176</f>
        <v>10</v>
      </c>
      <c r="N52" s="27">
        <f>'地区別データ'!G176</f>
        <v>12</v>
      </c>
      <c r="O52" s="28">
        <f>SUM(M52:N52)</f>
        <v>22</v>
      </c>
    </row>
    <row r="53" spans="1:15" ht="12.75" customHeight="1">
      <c r="A53" s="67" t="s">
        <v>176</v>
      </c>
      <c r="B53" s="32">
        <f>'地区別データ'!E134</f>
        <v>324</v>
      </c>
      <c r="C53" s="27">
        <f>'地区別データ'!F134</f>
        <v>338</v>
      </c>
      <c r="D53" s="27">
        <f>'地区別データ'!G134</f>
        <v>372</v>
      </c>
      <c r="E53" s="27">
        <f t="shared" si="3"/>
        <v>710</v>
      </c>
      <c r="F53" s="64" t="s">
        <v>200</v>
      </c>
      <c r="G53" s="32">
        <f>'地区別データ'!E161</f>
        <v>126</v>
      </c>
      <c r="H53" s="27">
        <f>'地区別データ'!F161</f>
        <v>132</v>
      </c>
      <c r="I53" s="27">
        <f>'地区別データ'!G161</f>
        <v>166</v>
      </c>
      <c r="J53" s="42">
        <f t="shared" si="4"/>
        <v>298</v>
      </c>
      <c r="K53" s="64" t="s">
        <v>214</v>
      </c>
      <c r="L53" s="32">
        <f>'地区別データ'!E177</f>
        <v>3</v>
      </c>
      <c r="M53" s="27">
        <f>'地区別データ'!F177</f>
        <v>3</v>
      </c>
      <c r="N53" s="27">
        <f>'地区別データ'!G177</f>
        <v>2</v>
      </c>
      <c r="O53" s="28">
        <f>SUM(M53:N53)</f>
        <v>5</v>
      </c>
    </row>
    <row r="54" spans="1:15" ht="12.75" customHeight="1">
      <c r="A54" s="67" t="s">
        <v>177</v>
      </c>
      <c r="B54" s="32">
        <f>'地区別データ'!E135</f>
        <v>249</v>
      </c>
      <c r="C54" s="27">
        <f>'地区別データ'!F135</f>
        <v>273</v>
      </c>
      <c r="D54" s="27">
        <f>'地区別データ'!G135</f>
        <v>319</v>
      </c>
      <c r="E54" s="27">
        <f t="shared" si="3"/>
        <v>592</v>
      </c>
      <c r="F54" s="64" t="s">
        <v>201</v>
      </c>
      <c r="G54" s="32">
        <f>'地区別データ'!E162</f>
        <v>158</v>
      </c>
      <c r="H54" s="27">
        <f>'地区別データ'!F162</f>
        <v>213</v>
      </c>
      <c r="I54" s="27">
        <f>'地区別データ'!G162</f>
        <v>235</v>
      </c>
      <c r="J54" s="42">
        <f t="shared" si="4"/>
        <v>448</v>
      </c>
      <c r="K54" s="64" t="s">
        <v>215</v>
      </c>
      <c r="L54" s="32">
        <f>'地区別データ'!E178</f>
        <v>3</v>
      </c>
      <c r="M54" s="27">
        <f>'地区別データ'!F178</f>
        <v>4</v>
      </c>
      <c r="N54" s="27">
        <f>'地区別データ'!G178</f>
        <v>3</v>
      </c>
      <c r="O54" s="28">
        <f aca="true" t="shared" si="5" ref="O54:O92">SUM(M54:N54)</f>
        <v>7</v>
      </c>
    </row>
    <row r="55" spans="1:15" ht="12.75" customHeight="1">
      <c r="A55" s="67" t="s">
        <v>178</v>
      </c>
      <c r="B55" s="32">
        <f>'地区別データ'!E136</f>
        <v>421</v>
      </c>
      <c r="C55" s="27">
        <f>'地区別データ'!F136</f>
        <v>461</v>
      </c>
      <c r="D55" s="27">
        <f>'地区別データ'!G136</f>
        <v>528</v>
      </c>
      <c r="E55" s="27">
        <f t="shared" si="3"/>
        <v>989</v>
      </c>
      <c r="F55" s="64" t="s">
        <v>202</v>
      </c>
      <c r="G55" s="32">
        <f>'地区別データ'!E163</f>
        <v>194</v>
      </c>
      <c r="H55" s="27">
        <f>'地区別データ'!F163</f>
        <v>257</v>
      </c>
      <c r="I55" s="27">
        <f>'地区別データ'!G163</f>
        <v>301</v>
      </c>
      <c r="J55" s="42">
        <f t="shared" si="4"/>
        <v>558</v>
      </c>
      <c r="K55" s="64" t="s">
        <v>216</v>
      </c>
      <c r="L55" s="32">
        <f>'地区別データ'!E179</f>
        <v>4</v>
      </c>
      <c r="M55" s="27">
        <f>'地区別データ'!F179</f>
        <v>4</v>
      </c>
      <c r="N55" s="27">
        <f>'地区別データ'!G179</f>
        <v>7</v>
      </c>
      <c r="O55" s="28">
        <f t="shared" si="5"/>
        <v>11</v>
      </c>
    </row>
    <row r="56" spans="1:15" ht="12.75" customHeight="1">
      <c r="A56" s="67" t="s">
        <v>179</v>
      </c>
      <c r="B56" s="32">
        <f>'地区別データ'!E137</f>
        <v>28</v>
      </c>
      <c r="C56" s="27">
        <f>'地区別データ'!F137</f>
        <v>10</v>
      </c>
      <c r="D56" s="27">
        <f>'地区別データ'!G137</f>
        <v>24</v>
      </c>
      <c r="E56" s="27">
        <f t="shared" si="3"/>
        <v>34</v>
      </c>
      <c r="F56" s="64" t="s">
        <v>203</v>
      </c>
      <c r="G56" s="32">
        <f>'地区別データ'!E164</f>
        <v>205</v>
      </c>
      <c r="H56" s="27">
        <f>'地区別データ'!F164</f>
        <v>177</v>
      </c>
      <c r="I56" s="27">
        <f>'地区別データ'!G164</f>
        <v>200</v>
      </c>
      <c r="J56" s="42">
        <f t="shared" si="4"/>
        <v>377</v>
      </c>
      <c r="K56" s="64" t="s">
        <v>217</v>
      </c>
      <c r="L56" s="32">
        <f>'地区別データ'!E180</f>
        <v>9</v>
      </c>
      <c r="M56" s="27">
        <f>'地区別データ'!F180</f>
        <v>4</v>
      </c>
      <c r="N56" s="27">
        <f>'地区別データ'!G180</f>
        <v>10</v>
      </c>
      <c r="O56" s="28">
        <f t="shared" si="5"/>
        <v>14</v>
      </c>
    </row>
    <row r="57" spans="1:15" ht="12.75" customHeight="1">
      <c r="A57" s="67" t="s">
        <v>180</v>
      </c>
      <c r="B57" s="32">
        <f>'地区別データ'!E138</f>
        <v>644</v>
      </c>
      <c r="C57" s="27">
        <f>'地区別データ'!F138</f>
        <v>772</v>
      </c>
      <c r="D57" s="27">
        <f>'地区別データ'!G138</f>
        <v>838</v>
      </c>
      <c r="E57" s="27">
        <f t="shared" si="3"/>
        <v>1610</v>
      </c>
      <c r="F57" s="64" t="s">
        <v>204</v>
      </c>
      <c r="G57" s="32">
        <f>'地区別データ'!E165</f>
        <v>113</v>
      </c>
      <c r="H57" s="27">
        <f>'地区別データ'!F165</f>
        <v>142</v>
      </c>
      <c r="I57" s="27">
        <f>'地区別データ'!G165</f>
        <v>168</v>
      </c>
      <c r="J57" s="42">
        <f t="shared" si="4"/>
        <v>310</v>
      </c>
      <c r="K57" s="64" t="s">
        <v>218</v>
      </c>
      <c r="L57" s="32">
        <f>'地区別データ'!E181</f>
        <v>5</v>
      </c>
      <c r="M57" s="27">
        <f>'地区別データ'!F181</f>
        <v>4</v>
      </c>
      <c r="N57" s="27">
        <f>'地区別データ'!G181</f>
        <v>3</v>
      </c>
      <c r="O57" s="28">
        <f t="shared" si="5"/>
        <v>7</v>
      </c>
    </row>
    <row r="58" spans="1:15" ht="12.75" customHeight="1">
      <c r="A58" s="67" t="s">
        <v>181</v>
      </c>
      <c r="B58" s="32">
        <f>'地区別データ'!E139</f>
        <v>374</v>
      </c>
      <c r="C58" s="27">
        <f>'地区別データ'!F139</f>
        <v>447</v>
      </c>
      <c r="D58" s="27">
        <f>'地区別データ'!G139</f>
        <v>455</v>
      </c>
      <c r="E58" s="27">
        <f aca="true" t="shared" si="6" ref="E58:E75">SUM(C58:D58)</f>
        <v>902</v>
      </c>
      <c r="F58" s="64" t="s">
        <v>205</v>
      </c>
      <c r="G58" s="32">
        <f>'地区別データ'!E166</f>
        <v>241</v>
      </c>
      <c r="H58" s="27">
        <f>'地区別データ'!F166</f>
        <v>276</v>
      </c>
      <c r="I58" s="27">
        <f>'地区別データ'!G166</f>
        <v>316</v>
      </c>
      <c r="J58" s="42">
        <f t="shared" si="4"/>
        <v>592</v>
      </c>
      <c r="K58" s="64" t="s">
        <v>219</v>
      </c>
      <c r="L58" s="32">
        <f>'地区別データ'!E182</f>
        <v>4</v>
      </c>
      <c r="M58" s="27">
        <f>'地区別データ'!F182</f>
        <v>2</v>
      </c>
      <c r="N58" s="27">
        <f>'地区別データ'!G182</f>
        <v>4</v>
      </c>
      <c r="O58" s="28">
        <f t="shared" si="5"/>
        <v>6</v>
      </c>
    </row>
    <row r="59" spans="1:15" ht="12.75" customHeight="1">
      <c r="A59" s="67" t="s">
        <v>182</v>
      </c>
      <c r="B59" s="32">
        <f>'地区別データ'!E140</f>
        <v>547</v>
      </c>
      <c r="C59" s="27">
        <f>'地区別データ'!F140</f>
        <v>713</v>
      </c>
      <c r="D59" s="27">
        <f>'地区別データ'!G140</f>
        <v>750</v>
      </c>
      <c r="E59" s="27">
        <f t="shared" si="6"/>
        <v>1463</v>
      </c>
      <c r="F59" s="64" t="s">
        <v>206</v>
      </c>
      <c r="G59" s="32">
        <f>'地区別データ'!E167</f>
        <v>172</v>
      </c>
      <c r="H59" s="27">
        <f>'地区別データ'!F167</f>
        <v>235</v>
      </c>
      <c r="I59" s="27">
        <f>'地区別データ'!G167</f>
        <v>260</v>
      </c>
      <c r="J59" s="42">
        <f t="shared" si="4"/>
        <v>495</v>
      </c>
      <c r="K59" s="64" t="s">
        <v>220</v>
      </c>
      <c r="L59" s="32">
        <f>'地区別データ'!E183</f>
        <v>8</v>
      </c>
      <c r="M59" s="27">
        <f>'地区別データ'!F183</f>
        <v>5</v>
      </c>
      <c r="N59" s="27">
        <f>'地区別データ'!G183</f>
        <v>9</v>
      </c>
      <c r="O59" s="28">
        <f t="shared" si="5"/>
        <v>14</v>
      </c>
    </row>
    <row r="60" spans="1:15" ht="12.75" customHeight="1">
      <c r="A60" s="67" t="s">
        <v>183</v>
      </c>
      <c r="B60" s="32">
        <f>'地区別データ'!E141</f>
        <v>175</v>
      </c>
      <c r="C60" s="27">
        <f>'地区別データ'!F141</f>
        <v>187</v>
      </c>
      <c r="D60" s="27">
        <f>'地区別データ'!G141</f>
        <v>212</v>
      </c>
      <c r="E60" s="27">
        <f t="shared" si="6"/>
        <v>399</v>
      </c>
      <c r="F60" s="64" t="s">
        <v>207</v>
      </c>
      <c r="G60" s="32">
        <f>'地区別データ'!E168</f>
        <v>85</v>
      </c>
      <c r="H60" s="27">
        <f>'地区別データ'!F168</f>
        <v>100</v>
      </c>
      <c r="I60" s="27">
        <f>'地区別データ'!G168</f>
        <v>116</v>
      </c>
      <c r="J60" s="42">
        <f t="shared" si="4"/>
        <v>216</v>
      </c>
      <c r="K60" s="64" t="s">
        <v>221</v>
      </c>
      <c r="L60" s="32">
        <f>'地区別データ'!E184</f>
        <v>8</v>
      </c>
      <c r="M60" s="27">
        <f>'地区別データ'!F184</f>
        <v>9</v>
      </c>
      <c r="N60" s="27">
        <f>'地区別データ'!G184</f>
        <v>7</v>
      </c>
      <c r="O60" s="28">
        <f t="shared" si="5"/>
        <v>16</v>
      </c>
    </row>
    <row r="61" spans="1:15" ht="12.75" customHeight="1">
      <c r="A61" s="67" t="s">
        <v>184</v>
      </c>
      <c r="B61" s="32">
        <f>'地区別データ'!E142</f>
        <v>534</v>
      </c>
      <c r="C61" s="27">
        <f>'地区別データ'!F142</f>
        <v>616</v>
      </c>
      <c r="D61" s="27">
        <f>'地区別データ'!G142</f>
        <v>649</v>
      </c>
      <c r="E61" s="27">
        <f t="shared" si="6"/>
        <v>1265</v>
      </c>
      <c r="F61" s="64" t="s">
        <v>208</v>
      </c>
      <c r="G61" s="32">
        <f>'地区別データ'!E169</f>
        <v>96</v>
      </c>
      <c r="H61" s="27">
        <f>'地区別データ'!F169</f>
        <v>127</v>
      </c>
      <c r="I61" s="27">
        <f>'地区別データ'!G169</f>
        <v>136</v>
      </c>
      <c r="J61" s="42">
        <f t="shared" si="4"/>
        <v>263</v>
      </c>
      <c r="K61" s="64" t="s">
        <v>222</v>
      </c>
      <c r="L61" s="32">
        <f>'地区別データ'!E185</f>
        <v>7</v>
      </c>
      <c r="M61" s="27">
        <f>'地区別データ'!F185</f>
        <v>10</v>
      </c>
      <c r="N61" s="27">
        <f>'地区別データ'!G185</f>
        <v>6</v>
      </c>
      <c r="O61" s="28">
        <f t="shared" si="5"/>
        <v>16</v>
      </c>
    </row>
    <row r="62" spans="1:15" ht="12.75" customHeight="1">
      <c r="A62" s="67" t="s">
        <v>185</v>
      </c>
      <c r="B62" s="32">
        <f>'地区別データ'!E143</f>
        <v>489</v>
      </c>
      <c r="C62" s="27">
        <f>'地区別データ'!F143</f>
        <v>551</v>
      </c>
      <c r="D62" s="27">
        <f>'地区別データ'!G143</f>
        <v>567</v>
      </c>
      <c r="E62" s="27">
        <f t="shared" si="6"/>
        <v>1118</v>
      </c>
      <c r="F62" s="64" t="s">
        <v>209</v>
      </c>
      <c r="G62" s="32">
        <f>'地区別データ'!E170</f>
        <v>76</v>
      </c>
      <c r="H62" s="27">
        <f>'地区別データ'!F170</f>
        <v>113</v>
      </c>
      <c r="I62" s="27">
        <f>'地区別データ'!G170</f>
        <v>123</v>
      </c>
      <c r="J62" s="42">
        <f>SUM(H62:I62)</f>
        <v>236</v>
      </c>
      <c r="K62" s="64" t="s">
        <v>223</v>
      </c>
      <c r="L62" s="32">
        <f>'地区別データ'!E186</f>
        <v>13</v>
      </c>
      <c r="M62" s="27">
        <f>'地区別データ'!F186</f>
        <v>14</v>
      </c>
      <c r="N62" s="27">
        <f>'地区別データ'!G186</f>
        <v>22</v>
      </c>
      <c r="O62" s="28">
        <f t="shared" si="5"/>
        <v>36</v>
      </c>
    </row>
    <row r="63" spans="1:15" ht="12.75" customHeight="1">
      <c r="A63" s="67" t="s">
        <v>186</v>
      </c>
      <c r="B63" s="32">
        <f>'地区別データ'!E144</f>
        <v>611</v>
      </c>
      <c r="C63" s="27">
        <f>'地区別データ'!F144</f>
        <v>663</v>
      </c>
      <c r="D63" s="27">
        <f>'地区別データ'!G144</f>
        <v>723</v>
      </c>
      <c r="E63" s="27">
        <f t="shared" si="6"/>
        <v>1386</v>
      </c>
      <c r="F63" s="64" t="s">
        <v>210</v>
      </c>
      <c r="G63" s="32">
        <f>'地区別データ'!E171</f>
        <v>95</v>
      </c>
      <c r="H63" s="27">
        <f>'地区別データ'!F171</f>
        <v>110</v>
      </c>
      <c r="I63" s="27">
        <f>'地区別データ'!G171</f>
        <v>121</v>
      </c>
      <c r="J63" s="42">
        <f>SUM(H63:I63)</f>
        <v>231</v>
      </c>
      <c r="K63" s="64" t="s">
        <v>224</v>
      </c>
      <c r="L63" s="32">
        <f>'地区別データ'!E187</f>
        <v>3</v>
      </c>
      <c r="M63" s="27">
        <f>'地区別データ'!F187</f>
        <v>2</v>
      </c>
      <c r="N63" s="27">
        <f>'地区別データ'!G187</f>
        <v>4</v>
      </c>
      <c r="O63" s="28">
        <f t="shared" si="5"/>
        <v>6</v>
      </c>
    </row>
    <row r="64" spans="1:15" ht="12.75" customHeight="1">
      <c r="A64" s="67" t="s">
        <v>965</v>
      </c>
      <c r="B64" s="32">
        <f>'地区別データ'!E145</f>
        <v>0</v>
      </c>
      <c r="C64" s="27">
        <f>'地区別データ'!F145</f>
        <v>0</v>
      </c>
      <c r="D64" s="27">
        <f>'地区別データ'!G145</f>
        <v>0</v>
      </c>
      <c r="E64" s="27">
        <f t="shared" si="6"/>
        <v>0</v>
      </c>
      <c r="F64" s="74" t="s">
        <v>674</v>
      </c>
      <c r="G64" s="50">
        <f>SUM(G50:G63)</f>
        <v>2141</v>
      </c>
      <c r="H64" s="51">
        <f>SUM(H50:H63)</f>
        <v>2560</v>
      </c>
      <c r="I64" s="51">
        <f>SUM(I50:I63)</f>
        <v>2897</v>
      </c>
      <c r="J64" s="52">
        <f>SUM(H64:I64)</f>
        <v>5457</v>
      </c>
      <c r="K64" s="64" t="s">
        <v>225</v>
      </c>
      <c r="L64" s="32">
        <f>'地区別データ'!E188</f>
        <v>10</v>
      </c>
      <c r="M64" s="27">
        <f>'地区別データ'!F188</f>
        <v>15</v>
      </c>
      <c r="N64" s="27">
        <f>'地区別データ'!G188</f>
        <v>14</v>
      </c>
      <c r="O64" s="28">
        <f t="shared" si="5"/>
        <v>29</v>
      </c>
    </row>
    <row r="65" spans="1:15" ht="12.75" customHeight="1">
      <c r="A65" s="67" t="s">
        <v>187</v>
      </c>
      <c r="B65" s="32">
        <f>'地区別データ'!E146</f>
        <v>356</v>
      </c>
      <c r="C65" s="27">
        <f>'地区別データ'!F146</f>
        <v>434</v>
      </c>
      <c r="D65" s="27">
        <f>'地区別データ'!G146</f>
        <v>485</v>
      </c>
      <c r="E65" s="27">
        <f t="shared" si="6"/>
        <v>919</v>
      </c>
      <c r="F65" s="64"/>
      <c r="G65" s="32"/>
      <c r="H65" s="27"/>
      <c r="I65" s="27"/>
      <c r="J65" s="42"/>
      <c r="K65" s="64" t="s">
        <v>226</v>
      </c>
      <c r="L65" s="32">
        <f>'地区別データ'!E189</f>
        <v>13</v>
      </c>
      <c r="M65" s="27">
        <f>'地区別データ'!F189</f>
        <v>12</v>
      </c>
      <c r="N65" s="27">
        <f>'地区別データ'!G189</f>
        <v>16</v>
      </c>
      <c r="O65" s="28">
        <f t="shared" si="5"/>
        <v>28</v>
      </c>
    </row>
    <row r="66" spans="1:15" ht="12.75" customHeight="1">
      <c r="A66" s="67" t="s">
        <v>188</v>
      </c>
      <c r="B66" s="32">
        <f>'地区別データ'!E147</f>
        <v>176</v>
      </c>
      <c r="C66" s="27">
        <f>'地区別データ'!F147</f>
        <v>228</v>
      </c>
      <c r="D66" s="27">
        <f>'地区別データ'!G147</f>
        <v>225</v>
      </c>
      <c r="E66" s="27">
        <f t="shared" si="6"/>
        <v>453</v>
      </c>
      <c r="F66" s="64"/>
      <c r="G66" s="32"/>
      <c r="H66" s="27"/>
      <c r="I66" s="27"/>
      <c r="J66" s="42"/>
      <c r="K66" s="64" t="s">
        <v>227</v>
      </c>
      <c r="L66" s="32">
        <f>'地区別データ'!E190</f>
        <v>8</v>
      </c>
      <c r="M66" s="27">
        <f>'地区別データ'!F190</f>
        <v>7</v>
      </c>
      <c r="N66" s="27">
        <f>'地区別データ'!G190</f>
        <v>7</v>
      </c>
      <c r="O66" s="28">
        <f t="shared" si="5"/>
        <v>14</v>
      </c>
    </row>
    <row r="67" spans="1:15" ht="12.75" customHeight="1">
      <c r="A67" s="67" t="s">
        <v>189</v>
      </c>
      <c r="B67" s="32">
        <f>'地区別データ'!E148</f>
        <v>100</v>
      </c>
      <c r="C67" s="27">
        <f>'地区別データ'!F148</f>
        <v>100</v>
      </c>
      <c r="D67" s="27">
        <f>'地区別データ'!G148</f>
        <v>0</v>
      </c>
      <c r="E67" s="27">
        <f t="shared" si="6"/>
        <v>100</v>
      </c>
      <c r="F67" s="75"/>
      <c r="G67" s="43"/>
      <c r="H67" s="41"/>
      <c r="I67" s="41"/>
      <c r="J67" s="42"/>
      <c r="K67" s="64" t="s">
        <v>228</v>
      </c>
      <c r="L67" s="32">
        <f>'地区別データ'!E191</f>
        <v>10</v>
      </c>
      <c r="M67" s="27">
        <f>'地区別データ'!F191</f>
        <v>14</v>
      </c>
      <c r="N67" s="27">
        <f>'地区別データ'!G191</f>
        <v>13</v>
      </c>
      <c r="O67" s="28">
        <f t="shared" si="5"/>
        <v>27</v>
      </c>
    </row>
    <row r="68" spans="1:15" ht="12.75" customHeight="1">
      <c r="A68" s="67" t="s">
        <v>190</v>
      </c>
      <c r="B68" s="32">
        <f>'地区別データ'!E149</f>
        <v>594</v>
      </c>
      <c r="C68" s="27">
        <f>'地区別データ'!F149</f>
        <v>623</v>
      </c>
      <c r="D68" s="27">
        <f>'地区別データ'!G149</f>
        <v>671</v>
      </c>
      <c r="E68" s="27">
        <f t="shared" si="6"/>
        <v>1294</v>
      </c>
      <c r="F68" s="75"/>
      <c r="G68" s="43"/>
      <c r="H68" s="41"/>
      <c r="I68" s="41"/>
      <c r="J68" s="42"/>
      <c r="K68" s="64" t="s">
        <v>229</v>
      </c>
      <c r="L68" s="32">
        <f>'地区別データ'!E192</f>
        <v>5</v>
      </c>
      <c r="M68" s="27">
        <f>'地区別データ'!F192</f>
        <v>9</v>
      </c>
      <c r="N68" s="27">
        <f>'地区別データ'!G192</f>
        <v>12</v>
      </c>
      <c r="O68" s="28">
        <f t="shared" si="5"/>
        <v>21</v>
      </c>
    </row>
    <row r="69" spans="1:15" ht="12.75" customHeight="1">
      <c r="A69" s="67" t="s">
        <v>191</v>
      </c>
      <c r="B69" s="32">
        <f>'地区別データ'!E150</f>
        <v>1</v>
      </c>
      <c r="C69" s="27">
        <f>'地区別データ'!F150</f>
        <v>1</v>
      </c>
      <c r="D69" s="27">
        <f>'地区別データ'!G150</f>
        <v>0</v>
      </c>
      <c r="E69" s="27">
        <f t="shared" si="6"/>
        <v>1</v>
      </c>
      <c r="F69" s="75"/>
      <c r="G69" s="43"/>
      <c r="H69" s="41"/>
      <c r="I69" s="41"/>
      <c r="J69" s="42"/>
      <c r="K69" s="64" t="s">
        <v>230</v>
      </c>
      <c r="L69" s="32">
        <f>'地区別データ'!E193</f>
        <v>9</v>
      </c>
      <c r="M69" s="27">
        <f>'地区別データ'!F193</f>
        <v>9</v>
      </c>
      <c r="N69" s="27">
        <f>'地区別データ'!G193</f>
        <v>9</v>
      </c>
      <c r="O69" s="28">
        <f t="shared" si="5"/>
        <v>18</v>
      </c>
    </row>
    <row r="70" spans="1:15" ht="12.75" customHeight="1">
      <c r="A70" s="67" t="s">
        <v>192</v>
      </c>
      <c r="B70" s="32">
        <f>'地区別データ'!E151</f>
        <v>54</v>
      </c>
      <c r="C70" s="27">
        <f>'地区別データ'!F151</f>
        <v>46</v>
      </c>
      <c r="D70" s="27">
        <f>'地区別データ'!G151</f>
        <v>72</v>
      </c>
      <c r="E70" s="27">
        <f t="shared" si="6"/>
        <v>118</v>
      </c>
      <c r="F70" s="75"/>
      <c r="G70" s="43"/>
      <c r="H70" s="41"/>
      <c r="I70" s="41"/>
      <c r="J70" s="42"/>
      <c r="K70" s="64" t="s">
        <v>231</v>
      </c>
      <c r="L70" s="32">
        <f>'地区別データ'!E194</f>
        <v>8</v>
      </c>
      <c r="M70" s="27">
        <f>'地区別データ'!F194</f>
        <v>12</v>
      </c>
      <c r="N70" s="27">
        <f>'地区別データ'!G194</f>
        <v>14</v>
      </c>
      <c r="O70" s="28">
        <f t="shared" si="5"/>
        <v>26</v>
      </c>
    </row>
    <row r="71" spans="1:15" ht="12.75" customHeight="1">
      <c r="A71" s="67" t="s">
        <v>193</v>
      </c>
      <c r="B71" s="32">
        <f>'地区別データ'!E152</f>
        <v>173</v>
      </c>
      <c r="C71" s="27">
        <f>'地区別データ'!F152</f>
        <v>180</v>
      </c>
      <c r="D71" s="27">
        <f>'地区別データ'!G152</f>
        <v>204</v>
      </c>
      <c r="E71" s="27">
        <f t="shared" si="6"/>
        <v>384</v>
      </c>
      <c r="F71" s="75"/>
      <c r="G71" s="43"/>
      <c r="H71" s="41"/>
      <c r="I71" s="41"/>
      <c r="J71" s="42"/>
      <c r="K71" s="64" t="s">
        <v>232</v>
      </c>
      <c r="L71" s="32">
        <f>'地区別データ'!E195</f>
        <v>26</v>
      </c>
      <c r="M71" s="27">
        <f>'地区別データ'!F195</f>
        <v>40</v>
      </c>
      <c r="N71" s="27">
        <f>'地区別データ'!G195</f>
        <v>39</v>
      </c>
      <c r="O71" s="28">
        <f t="shared" si="5"/>
        <v>79</v>
      </c>
    </row>
    <row r="72" spans="1:15" ht="12.75" customHeight="1">
      <c r="A72" s="67" t="s">
        <v>194</v>
      </c>
      <c r="B72" s="32">
        <f>'地区別データ'!E153</f>
        <v>441</v>
      </c>
      <c r="C72" s="27">
        <f>'地区別データ'!F153</f>
        <v>501</v>
      </c>
      <c r="D72" s="27">
        <f>'地区別データ'!G153</f>
        <v>462</v>
      </c>
      <c r="E72" s="27">
        <f t="shared" si="6"/>
        <v>963</v>
      </c>
      <c r="F72" s="75"/>
      <c r="G72" s="43"/>
      <c r="H72" s="41"/>
      <c r="I72" s="41"/>
      <c r="J72" s="42"/>
      <c r="K72" s="64" t="s">
        <v>233</v>
      </c>
      <c r="L72" s="32">
        <f>'地区別データ'!E196</f>
        <v>11</v>
      </c>
      <c r="M72" s="27">
        <f>'地区別データ'!F196</f>
        <v>17</v>
      </c>
      <c r="N72" s="27">
        <f>'地区別データ'!G196</f>
        <v>16</v>
      </c>
      <c r="O72" s="28">
        <f t="shared" si="5"/>
        <v>33</v>
      </c>
    </row>
    <row r="73" spans="1:15" ht="12.75" customHeight="1">
      <c r="A73" s="67" t="s">
        <v>195</v>
      </c>
      <c r="B73" s="32">
        <f>'地区別データ'!E154</f>
        <v>417</v>
      </c>
      <c r="C73" s="27">
        <f>'地区別データ'!F154</f>
        <v>465</v>
      </c>
      <c r="D73" s="27">
        <f>'地区別データ'!G154</f>
        <v>459</v>
      </c>
      <c r="E73" s="27">
        <f t="shared" si="6"/>
        <v>924</v>
      </c>
      <c r="F73" s="75"/>
      <c r="G73" s="43"/>
      <c r="H73" s="41"/>
      <c r="I73" s="41"/>
      <c r="J73" s="42"/>
      <c r="K73" s="64" t="s">
        <v>234</v>
      </c>
      <c r="L73" s="32">
        <f>'地区別データ'!E197</f>
        <v>15</v>
      </c>
      <c r="M73" s="27">
        <f>'地区別データ'!F197</f>
        <v>21</v>
      </c>
      <c r="N73" s="27">
        <f>'地区別データ'!G197</f>
        <v>15</v>
      </c>
      <c r="O73" s="28">
        <f t="shared" si="5"/>
        <v>36</v>
      </c>
    </row>
    <row r="74" spans="1:15" ht="12.75" customHeight="1">
      <c r="A74" s="67" t="s">
        <v>196</v>
      </c>
      <c r="B74" s="32">
        <f>'地区別データ'!E155</f>
        <v>238</v>
      </c>
      <c r="C74" s="27">
        <f>'地区別データ'!F155</f>
        <v>253</v>
      </c>
      <c r="D74" s="27">
        <f>'地区別データ'!G155</f>
        <v>295</v>
      </c>
      <c r="E74" s="27">
        <f t="shared" si="6"/>
        <v>548</v>
      </c>
      <c r="F74" s="75"/>
      <c r="G74" s="43"/>
      <c r="H74" s="41"/>
      <c r="I74" s="41"/>
      <c r="J74" s="42"/>
      <c r="K74" s="64" t="s">
        <v>235</v>
      </c>
      <c r="L74" s="32">
        <f>'地区別データ'!E198</f>
        <v>5</v>
      </c>
      <c r="M74" s="27">
        <f>'地区別データ'!F198</f>
        <v>4</v>
      </c>
      <c r="N74" s="27">
        <f>'地区別データ'!G198</f>
        <v>7</v>
      </c>
      <c r="O74" s="28">
        <f t="shared" si="5"/>
        <v>11</v>
      </c>
    </row>
    <row r="75" spans="1:15" ht="12.75" customHeight="1">
      <c r="A75" s="68" t="s">
        <v>659</v>
      </c>
      <c r="B75" s="50">
        <f>SUM(B4:B46)+SUM(G4:G46)+SUM(L4:L46)+SUM(B50:B74)</f>
        <v>30848</v>
      </c>
      <c r="C75" s="50">
        <f>SUM(C4:C46)+SUM(H4:H46)+SUM(M4:M46)+SUM(C50:C74)</f>
        <v>33393</v>
      </c>
      <c r="D75" s="50">
        <f>SUM(D4:D46)+SUM(I4:I46)+SUM(N4:N46)+SUM(D50:D74)</f>
        <v>36458</v>
      </c>
      <c r="E75" s="51">
        <f t="shared" si="6"/>
        <v>69851</v>
      </c>
      <c r="F75" s="75"/>
      <c r="G75" s="43"/>
      <c r="H75" s="41"/>
      <c r="I75" s="41"/>
      <c r="J75" s="42"/>
      <c r="K75" s="64" t="s">
        <v>236</v>
      </c>
      <c r="L75" s="32">
        <f>'地区別データ'!E199</f>
        <v>1</v>
      </c>
      <c r="M75" s="27">
        <f>'地区別データ'!F199</f>
        <v>0</v>
      </c>
      <c r="N75" s="27">
        <f>'地区別データ'!G199</f>
        <v>1</v>
      </c>
      <c r="O75" s="28">
        <f t="shared" si="5"/>
        <v>1</v>
      </c>
    </row>
    <row r="76" spans="1:15" ht="12.75" customHeight="1">
      <c r="A76" s="69"/>
      <c r="B76" s="32"/>
      <c r="C76" s="27"/>
      <c r="D76" s="27"/>
      <c r="E76" s="27"/>
      <c r="F76" s="75"/>
      <c r="G76" s="43"/>
      <c r="H76" s="41"/>
      <c r="I76" s="41"/>
      <c r="J76" s="42"/>
      <c r="K76" s="64" t="s">
        <v>237</v>
      </c>
      <c r="L76" s="32">
        <f>'地区別データ'!E200</f>
        <v>7</v>
      </c>
      <c r="M76" s="27">
        <f>'地区別データ'!F200</f>
        <v>7</v>
      </c>
      <c r="N76" s="27">
        <f>'地区別データ'!G200</f>
        <v>13</v>
      </c>
      <c r="O76" s="28">
        <f t="shared" si="5"/>
        <v>20</v>
      </c>
    </row>
    <row r="77" spans="1:15" ht="12.75" customHeight="1">
      <c r="A77" s="67"/>
      <c r="B77" s="32"/>
      <c r="C77" s="27"/>
      <c r="D77" s="27"/>
      <c r="E77" s="27"/>
      <c r="F77" s="64"/>
      <c r="G77" s="32"/>
      <c r="H77" s="27"/>
      <c r="I77" s="27"/>
      <c r="J77" s="42"/>
      <c r="K77" s="64" t="s">
        <v>238</v>
      </c>
      <c r="L77" s="32">
        <f>'地区別データ'!E201</f>
        <v>16</v>
      </c>
      <c r="M77" s="27">
        <f>'地区別データ'!F201</f>
        <v>18</v>
      </c>
      <c r="N77" s="27">
        <f>'地区別データ'!G201</f>
        <v>17</v>
      </c>
      <c r="O77" s="28">
        <f t="shared" si="5"/>
        <v>35</v>
      </c>
    </row>
    <row r="78" spans="1:15" ht="12.75" customHeight="1">
      <c r="A78" s="67"/>
      <c r="B78" s="32"/>
      <c r="C78" s="27"/>
      <c r="D78" s="27"/>
      <c r="E78" s="27"/>
      <c r="F78" s="64"/>
      <c r="G78" s="32"/>
      <c r="H78" s="27"/>
      <c r="I78" s="27"/>
      <c r="J78" s="42"/>
      <c r="K78" s="64" t="s">
        <v>239</v>
      </c>
      <c r="L78" s="32">
        <f>'地区別データ'!E202</f>
        <v>14</v>
      </c>
      <c r="M78" s="27">
        <f>'地区別データ'!F202</f>
        <v>9</v>
      </c>
      <c r="N78" s="27">
        <f>'地区別データ'!G202</f>
        <v>21</v>
      </c>
      <c r="O78" s="28">
        <f t="shared" si="5"/>
        <v>30</v>
      </c>
    </row>
    <row r="79" spans="1:15" ht="12.75" customHeight="1">
      <c r="A79" s="67"/>
      <c r="B79" s="32"/>
      <c r="C79" s="27"/>
      <c r="D79" s="27"/>
      <c r="E79" s="27"/>
      <c r="F79" s="64"/>
      <c r="G79" s="32"/>
      <c r="H79" s="27"/>
      <c r="I79" s="27"/>
      <c r="J79" s="42"/>
      <c r="K79" s="64" t="s">
        <v>240</v>
      </c>
      <c r="L79" s="32">
        <f>'地区別データ'!E203</f>
        <v>13</v>
      </c>
      <c r="M79" s="27">
        <f>'地区別データ'!F203</f>
        <v>22</v>
      </c>
      <c r="N79" s="27">
        <f>'地区別データ'!G203</f>
        <v>13</v>
      </c>
      <c r="O79" s="28">
        <f t="shared" si="5"/>
        <v>35</v>
      </c>
    </row>
    <row r="80" spans="1:15" ht="12.75" customHeight="1">
      <c r="A80" s="67"/>
      <c r="B80" s="32"/>
      <c r="C80" s="27"/>
      <c r="D80" s="27"/>
      <c r="E80" s="27"/>
      <c r="F80" s="64"/>
      <c r="G80" s="32"/>
      <c r="H80" s="27"/>
      <c r="I80" s="27"/>
      <c r="J80" s="42"/>
      <c r="K80" s="64" t="s">
        <v>241</v>
      </c>
      <c r="L80" s="32">
        <f>'地区別データ'!E204</f>
        <v>23</v>
      </c>
      <c r="M80" s="27">
        <f>'地区別データ'!F204</f>
        <v>26</v>
      </c>
      <c r="N80" s="27">
        <f>'地区別データ'!G204</f>
        <v>37</v>
      </c>
      <c r="O80" s="28">
        <f t="shared" si="5"/>
        <v>63</v>
      </c>
    </row>
    <row r="81" spans="1:15" ht="12.75" customHeight="1">
      <c r="A81" s="70"/>
      <c r="B81" s="43"/>
      <c r="C81" s="41"/>
      <c r="D81" s="41"/>
      <c r="E81" s="41"/>
      <c r="F81" s="64"/>
      <c r="G81" s="32"/>
      <c r="H81" s="27"/>
      <c r="I81" s="27"/>
      <c r="J81" s="42"/>
      <c r="K81" s="64" t="s">
        <v>242</v>
      </c>
      <c r="L81" s="32">
        <f>'地区別データ'!E205</f>
        <v>10</v>
      </c>
      <c r="M81" s="27">
        <f>'地区別データ'!F205</f>
        <v>9</v>
      </c>
      <c r="N81" s="27">
        <f>'地区別データ'!G205</f>
        <v>8</v>
      </c>
      <c r="O81" s="28">
        <f t="shared" si="5"/>
        <v>17</v>
      </c>
    </row>
    <row r="82" spans="1:15" ht="12.75" customHeight="1">
      <c r="A82" s="67" t="s">
        <v>152</v>
      </c>
      <c r="B82" s="33"/>
      <c r="C82" s="8"/>
      <c r="D82" s="8"/>
      <c r="E82" s="8"/>
      <c r="F82" s="64"/>
      <c r="G82" s="32"/>
      <c r="H82" s="27"/>
      <c r="I82" s="27"/>
      <c r="J82" s="42"/>
      <c r="K82" s="64" t="s">
        <v>243</v>
      </c>
      <c r="L82" s="32">
        <f>'地区別データ'!E206</f>
        <v>16</v>
      </c>
      <c r="M82" s="27">
        <f>'地区別データ'!F206</f>
        <v>23</v>
      </c>
      <c r="N82" s="27">
        <f>'地区別データ'!G206</f>
        <v>23</v>
      </c>
      <c r="O82" s="28">
        <f t="shared" si="5"/>
        <v>46</v>
      </c>
    </row>
    <row r="83" spans="1:15" ht="12.75" customHeight="1">
      <c r="A83" s="71" t="s">
        <v>152</v>
      </c>
      <c r="B83" s="34"/>
      <c r="C83" s="14"/>
      <c r="D83" s="14"/>
      <c r="E83" s="14"/>
      <c r="F83" s="75"/>
      <c r="G83" s="43"/>
      <c r="H83" s="41"/>
      <c r="I83" s="41"/>
      <c r="J83" s="46"/>
      <c r="K83" s="64" t="s">
        <v>244</v>
      </c>
      <c r="L83" s="32">
        <f>'地区別データ'!E207</f>
        <v>30</v>
      </c>
      <c r="M83" s="27">
        <f>'地区別データ'!F207</f>
        <v>49</v>
      </c>
      <c r="N83" s="27">
        <f>'地区別データ'!G207</f>
        <v>56</v>
      </c>
      <c r="O83" s="28">
        <f t="shared" si="5"/>
        <v>105</v>
      </c>
    </row>
    <row r="84" spans="1:15" ht="12.75" customHeight="1">
      <c r="A84" s="67"/>
      <c r="B84" s="33"/>
      <c r="C84" s="8"/>
      <c r="D84" s="8"/>
      <c r="E84" s="8"/>
      <c r="F84" s="76" t="s">
        <v>152</v>
      </c>
      <c r="G84" s="34"/>
      <c r="H84" s="14"/>
      <c r="I84" s="14"/>
      <c r="J84" s="47"/>
      <c r="K84" s="64" t="s">
        <v>245</v>
      </c>
      <c r="L84" s="32">
        <f>'地区別データ'!E208</f>
        <v>25</v>
      </c>
      <c r="M84" s="27">
        <f>'地区別データ'!F208</f>
        <v>36</v>
      </c>
      <c r="N84" s="27">
        <f>'地区別データ'!G208</f>
        <v>39</v>
      </c>
      <c r="O84" s="28">
        <f t="shared" si="5"/>
        <v>75</v>
      </c>
    </row>
    <row r="85" spans="1:15" ht="12.75" customHeight="1">
      <c r="A85" s="67"/>
      <c r="B85" s="33"/>
      <c r="C85" s="8"/>
      <c r="D85" s="8"/>
      <c r="E85" s="8"/>
      <c r="F85" s="76" t="s">
        <v>152</v>
      </c>
      <c r="G85" s="34"/>
      <c r="H85" s="14"/>
      <c r="I85" s="14"/>
      <c r="J85" s="47"/>
      <c r="K85" s="64" t="s">
        <v>246</v>
      </c>
      <c r="L85" s="32">
        <f>'地区別データ'!E209</f>
        <v>26</v>
      </c>
      <c r="M85" s="27">
        <f>'地区別データ'!F209</f>
        <v>33</v>
      </c>
      <c r="N85" s="27">
        <f>'地区別データ'!G209</f>
        <v>38</v>
      </c>
      <c r="O85" s="28">
        <f t="shared" si="5"/>
        <v>71</v>
      </c>
    </row>
    <row r="86" spans="1:15" ht="12.75" customHeight="1">
      <c r="A86" s="67"/>
      <c r="B86" s="33"/>
      <c r="C86" s="8"/>
      <c r="D86" s="8"/>
      <c r="E86" s="8"/>
      <c r="F86" s="64" t="s">
        <v>152</v>
      </c>
      <c r="G86" s="33"/>
      <c r="H86" s="8"/>
      <c r="I86" s="8"/>
      <c r="J86" s="48"/>
      <c r="K86" s="64" t="s">
        <v>247</v>
      </c>
      <c r="L86" s="32">
        <f>'地区別データ'!E210</f>
        <v>8</v>
      </c>
      <c r="M86" s="27">
        <f>'地区別データ'!F210</f>
        <v>10</v>
      </c>
      <c r="N86" s="27">
        <f>'地区別データ'!G210</f>
        <v>8</v>
      </c>
      <c r="O86" s="28">
        <f t="shared" si="5"/>
        <v>18</v>
      </c>
    </row>
    <row r="87" spans="1:15" ht="12.75" customHeight="1">
      <c r="A87" s="67"/>
      <c r="B87" s="33"/>
      <c r="C87" s="8"/>
      <c r="D87" s="8"/>
      <c r="E87" s="8"/>
      <c r="F87" s="64" t="s">
        <v>152</v>
      </c>
      <c r="G87" s="33"/>
      <c r="H87" s="8"/>
      <c r="I87" s="8"/>
      <c r="J87" s="48"/>
      <c r="K87" s="64" t="s">
        <v>248</v>
      </c>
      <c r="L87" s="32">
        <f>'地区別データ'!E211</f>
        <v>14</v>
      </c>
      <c r="M87" s="27">
        <f>'地区別データ'!F211</f>
        <v>18</v>
      </c>
      <c r="N87" s="27">
        <f>'地区別データ'!G211</f>
        <v>22</v>
      </c>
      <c r="O87" s="28">
        <f t="shared" si="5"/>
        <v>40</v>
      </c>
    </row>
    <row r="88" spans="1:15" ht="12.75" customHeight="1">
      <c r="A88" s="67"/>
      <c r="B88" s="33"/>
      <c r="C88" s="8"/>
      <c r="D88" s="8"/>
      <c r="E88" s="8"/>
      <c r="F88" s="64" t="s">
        <v>152</v>
      </c>
      <c r="G88" s="33"/>
      <c r="H88" s="8"/>
      <c r="I88" s="8"/>
      <c r="J88" s="48"/>
      <c r="K88" s="64" t="s">
        <v>249</v>
      </c>
      <c r="L88" s="32">
        <f>'地区別データ'!E212</f>
        <v>29</v>
      </c>
      <c r="M88" s="27">
        <f>'地区別データ'!F212</f>
        <v>46</v>
      </c>
      <c r="N88" s="27">
        <f>'地区別データ'!G212</f>
        <v>47</v>
      </c>
      <c r="O88" s="28">
        <f t="shared" si="5"/>
        <v>93</v>
      </c>
    </row>
    <row r="89" spans="1:15" ht="12.75" customHeight="1">
      <c r="A89" s="67"/>
      <c r="B89" s="33"/>
      <c r="C89" s="8"/>
      <c r="D89" s="8"/>
      <c r="E89" s="8"/>
      <c r="F89" s="64" t="s">
        <v>152</v>
      </c>
      <c r="G89" s="33"/>
      <c r="H89" s="8"/>
      <c r="I89" s="8"/>
      <c r="J89" s="48"/>
      <c r="K89" s="64" t="s">
        <v>250</v>
      </c>
      <c r="L89" s="32">
        <f>'地区別データ'!E213</f>
        <v>8</v>
      </c>
      <c r="M89" s="27">
        <f>'地区別データ'!F213</f>
        <v>6</v>
      </c>
      <c r="N89" s="27">
        <f>'地区別データ'!G213</f>
        <v>8</v>
      </c>
      <c r="O89" s="28">
        <f t="shared" si="5"/>
        <v>14</v>
      </c>
    </row>
    <row r="90" spans="1:15" ht="12.75" customHeight="1">
      <c r="A90" s="67"/>
      <c r="B90" s="33"/>
      <c r="C90" s="8"/>
      <c r="D90" s="8"/>
      <c r="E90" s="8"/>
      <c r="F90" s="64" t="s">
        <v>152</v>
      </c>
      <c r="G90" s="33"/>
      <c r="H90" s="8"/>
      <c r="I90" s="8"/>
      <c r="J90" s="48"/>
      <c r="K90" s="64" t="s">
        <v>980</v>
      </c>
      <c r="L90" s="32">
        <f>'地区別データ'!E214</f>
        <v>8</v>
      </c>
      <c r="M90" s="27">
        <f>'地区別データ'!F214</f>
        <v>9</v>
      </c>
      <c r="N90" s="27">
        <f>'地区別データ'!G214</f>
        <v>7</v>
      </c>
      <c r="O90" s="28">
        <f t="shared" si="5"/>
        <v>16</v>
      </c>
    </row>
    <row r="91" spans="1:15" ht="12.75" customHeight="1">
      <c r="A91" s="67"/>
      <c r="B91" s="33"/>
      <c r="C91" s="8"/>
      <c r="D91" s="8"/>
      <c r="E91" s="8"/>
      <c r="F91" s="64" t="s">
        <v>152</v>
      </c>
      <c r="G91" s="33"/>
      <c r="H91" s="8"/>
      <c r="I91" s="8"/>
      <c r="J91" s="48"/>
      <c r="K91" s="64" t="s">
        <v>981</v>
      </c>
      <c r="L91" s="32">
        <f>'地区別データ'!E215</f>
        <v>9</v>
      </c>
      <c r="M91" s="27">
        <f>'地区別データ'!F215</f>
        <v>10</v>
      </c>
      <c r="N91" s="27">
        <f>'地区別データ'!G215</f>
        <v>11</v>
      </c>
      <c r="O91" s="28">
        <f t="shared" si="5"/>
        <v>21</v>
      </c>
    </row>
    <row r="92" spans="1:15" ht="12.75" customHeight="1" thickBot="1">
      <c r="A92" s="72"/>
      <c r="B92" s="35"/>
      <c r="C92" s="10"/>
      <c r="D92" s="10"/>
      <c r="E92" s="10"/>
      <c r="F92" s="77" t="s">
        <v>152</v>
      </c>
      <c r="G92" s="73"/>
      <c r="H92" s="13"/>
      <c r="I92" s="13"/>
      <c r="J92" s="49"/>
      <c r="K92" s="65" t="s">
        <v>982</v>
      </c>
      <c r="L92" s="62">
        <f>'地区別データ'!E216</f>
        <v>10</v>
      </c>
      <c r="M92" s="29">
        <f>'地区別データ'!F216</f>
        <v>19</v>
      </c>
      <c r="N92" s="29">
        <f>'地区別データ'!G216</f>
        <v>16</v>
      </c>
      <c r="O92" s="45">
        <f t="shared" si="5"/>
        <v>35</v>
      </c>
    </row>
    <row r="93" spans="1:15" ht="24" customHeight="1">
      <c r="A93" s="106" t="s">
        <v>480</v>
      </c>
      <c r="B93" s="106"/>
      <c r="C93" s="106"/>
      <c r="D93" s="106"/>
      <c r="E93" s="106"/>
      <c r="F93" s="106"/>
      <c r="G93" s="106"/>
      <c r="H93" s="106"/>
      <c r="I93" s="106"/>
      <c r="J93" s="106"/>
      <c r="K93" s="106"/>
      <c r="L93" s="106"/>
      <c r="M93" s="106"/>
      <c r="N93" s="106"/>
      <c r="O93" s="106"/>
    </row>
    <row r="94" spans="12:15" ht="21" customHeight="1" thickBot="1">
      <c r="L94" s="109"/>
      <c r="M94" s="109"/>
      <c r="N94" s="109"/>
      <c r="O94" s="109"/>
    </row>
    <row r="95" spans="1:15" ht="12.75" customHeight="1">
      <c r="A95" s="66" t="s">
        <v>479</v>
      </c>
      <c r="B95" s="61" t="s">
        <v>49</v>
      </c>
      <c r="C95" s="7" t="s">
        <v>0</v>
      </c>
      <c r="D95" s="7" t="s">
        <v>1</v>
      </c>
      <c r="E95" s="7" t="s">
        <v>2</v>
      </c>
      <c r="F95" s="63" t="s">
        <v>479</v>
      </c>
      <c r="G95" s="61" t="s">
        <v>49</v>
      </c>
      <c r="H95" s="7" t="s">
        <v>0</v>
      </c>
      <c r="I95" s="7" t="s">
        <v>1</v>
      </c>
      <c r="J95" s="7" t="s">
        <v>2</v>
      </c>
      <c r="K95" s="63" t="s">
        <v>479</v>
      </c>
      <c r="L95" s="61" t="s">
        <v>49</v>
      </c>
      <c r="M95" s="7" t="s">
        <v>0</v>
      </c>
      <c r="N95" s="7" t="s">
        <v>1</v>
      </c>
      <c r="O95" s="12" t="s">
        <v>2</v>
      </c>
    </row>
    <row r="96" spans="1:15" ht="12.75" customHeight="1">
      <c r="A96" s="67" t="s">
        <v>251</v>
      </c>
      <c r="B96" s="32">
        <f>'地区別データ'!E217</f>
        <v>18</v>
      </c>
      <c r="C96" s="27">
        <f>'地区別データ'!F217</f>
        <v>24</v>
      </c>
      <c r="D96" s="27">
        <f>'地区別データ'!G217</f>
        <v>23</v>
      </c>
      <c r="E96" s="27">
        <f aca="true" t="shared" si="7" ref="E96:E138">SUM(C96:D96)</f>
        <v>47</v>
      </c>
      <c r="F96" s="64" t="s">
        <v>292</v>
      </c>
      <c r="G96" s="32">
        <f>'地区別データ'!E260</f>
        <v>9</v>
      </c>
      <c r="H96" s="27">
        <f>'地区別データ'!F260</f>
        <v>10</v>
      </c>
      <c r="I96" s="27">
        <f>'地区別データ'!G260</f>
        <v>11</v>
      </c>
      <c r="J96" s="42">
        <f aca="true" t="shared" si="8" ref="J96:J112">SUM(H96:I96)</f>
        <v>21</v>
      </c>
      <c r="K96" s="78" t="s">
        <v>328</v>
      </c>
      <c r="L96" s="32">
        <f>'地区別データ'!E299</f>
        <v>25</v>
      </c>
      <c r="M96" s="27">
        <f>'地区別データ'!F299</f>
        <v>28</v>
      </c>
      <c r="N96" s="27">
        <f>'地区別データ'!G299</f>
        <v>27</v>
      </c>
      <c r="O96" s="28">
        <f aca="true" t="shared" si="9" ref="O96:O138">SUM(M96:N96)</f>
        <v>55</v>
      </c>
    </row>
    <row r="97" spans="1:15" ht="12.75" customHeight="1">
      <c r="A97" s="67" t="s">
        <v>252</v>
      </c>
      <c r="B97" s="32">
        <f>'地区別データ'!E218</f>
        <v>10</v>
      </c>
      <c r="C97" s="27">
        <f>'地区別データ'!F218</f>
        <v>12</v>
      </c>
      <c r="D97" s="27">
        <f>'地区別データ'!G218</f>
        <v>15</v>
      </c>
      <c r="E97" s="27">
        <f t="shared" si="7"/>
        <v>27</v>
      </c>
      <c r="F97" s="64" t="s">
        <v>293</v>
      </c>
      <c r="G97" s="32">
        <f>'地区別データ'!E261</f>
        <v>11</v>
      </c>
      <c r="H97" s="27">
        <f>'地区別データ'!F261</f>
        <v>13</v>
      </c>
      <c r="I97" s="27">
        <f>'地区別データ'!G261</f>
        <v>15</v>
      </c>
      <c r="J97" s="42">
        <f t="shared" si="8"/>
        <v>28</v>
      </c>
      <c r="K97" s="64" t="s">
        <v>329</v>
      </c>
      <c r="L97" s="32">
        <f>'地区別データ'!E300</f>
        <v>26</v>
      </c>
      <c r="M97" s="27">
        <f>'地区別データ'!F300</f>
        <v>30</v>
      </c>
      <c r="N97" s="27">
        <f>'地区別データ'!G300</f>
        <v>39</v>
      </c>
      <c r="O97" s="28">
        <f t="shared" si="9"/>
        <v>69</v>
      </c>
    </row>
    <row r="98" spans="1:15" ht="12.75" customHeight="1">
      <c r="A98" s="67" t="s">
        <v>253</v>
      </c>
      <c r="B98" s="32">
        <f>'地区別データ'!E219</f>
        <v>13</v>
      </c>
      <c r="C98" s="27">
        <f>'地区別データ'!F219</f>
        <v>14</v>
      </c>
      <c r="D98" s="27">
        <f>'地区別データ'!G219</f>
        <v>19</v>
      </c>
      <c r="E98" s="27">
        <f t="shared" si="7"/>
        <v>33</v>
      </c>
      <c r="F98" s="64" t="s">
        <v>294</v>
      </c>
      <c r="G98" s="32">
        <f>'地区別データ'!E262</f>
        <v>4</v>
      </c>
      <c r="H98" s="27">
        <f>'地区別データ'!F262</f>
        <v>4</v>
      </c>
      <c r="I98" s="27">
        <f>'地区別データ'!G262</f>
        <v>3</v>
      </c>
      <c r="J98" s="42">
        <f t="shared" si="8"/>
        <v>7</v>
      </c>
      <c r="K98" s="64" t="s">
        <v>330</v>
      </c>
      <c r="L98" s="32">
        <f>'地区別データ'!E301</f>
        <v>37</v>
      </c>
      <c r="M98" s="27">
        <f>'地区別データ'!F301</f>
        <v>50</v>
      </c>
      <c r="N98" s="27">
        <f>'地区別データ'!G301</f>
        <v>56</v>
      </c>
      <c r="O98" s="28">
        <f t="shared" si="9"/>
        <v>106</v>
      </c>
    </row>
    <row r="99" spans="1:15" ht="12.75" customHeight="1">
      <c r="A99" s="67" t="s">
        <v>254</v>
      </c>
      <c r="B99" s="32">
        <f>'地区別データ'!E220</f>
        <v>14</v>
      </c>
      <c r="C99" s="27">
        <f>'地区別データ'!F220</f>
        <v>14</v>
      </c>
      <c r="D99" s="27">
        <f>'地区別データ'!G220</f>
        <v>10</v>
      </c>
      <c r="E99" s="27">
        <f t="shared" si="7"/>
        <v>24</v>
      </c>
      <c r="F99" s="64" t="s">
        <v>295</v>
      </c>
      <c r="G99" s="32">
        <f>'地区別データ'!E263</f>
        <v>7</v>
      </c>
      <c r="H99" s="27">
        <f>'地区別データ'!F263</f>
        <v>9</v>
      </c>
      <c r="I99" s="27">
        <f>'地区別データ'!G263</f>
        <v>6</v>
      </c>
      <c r="J99" s="42">
        <f t="shared" si="8"/>
        <v>15</v>
      </c>
      <c r="K99" s="64" t="s">
        <v>331</v>
      </c>
      <c r="L99" s="32">
        <f>'地区別データ'!E302</f>
        <v>36</v>
      </c>
      <c r="M99" s="27">
        <f>'地区別データ'!F302</f>
        <v>42</v>
      </c>
      <c r="N99" s="27">
        <f>'地区別データ'!G302</f>
        <v>40</v>
      </c>
      <c r="O99" s="28">
        <f t="shared" si="9"/>
        <v>82</v>
      </c>
    </row>
    <row r="100" spans="1:15" ht="12.75" customHeight="1">
      <c r="A100" s="67" t="s">
        <v>255</v>
      </c>
      <c r="B100" s="32">
        <f>'地区別データ'!E221</f>
        <v>6</v>
      </c>
      <c r="C100" s="27">
        <f>'地区別データ'!F221</f>
        <v>5</v>
      </c>
      <c r="D100" s="27">
        <f>'地区別データ'!G221</f>
        <v>5</v>
      </c>
      <c r="E100" s="27">
        <f t="shared" si="7"/>
        <v>10</v>
      </c>
      <c r="F100" s="64" t="s">
        <v>296</v>
      </c>
      <c r="G100" s="32">
        <f>'地区別データ'!E264</f>
        <v>7</v>
      </c>
      <c r="H100" s="27">
        <f>'地区別データ'!F264</f>
        <v>10</v>
      </c>
      <c r="I100" s="27">
        <f>'地区別データ'!G264</f>
        <v>14</v>
      </c>
      <c r="J100" s="42">
        <f t="shared" si="8"/>
        <v>24</v>
      </c>
      <c r="K100" s="64" t="s">
        <v>332</v>
      </c>
      <c r="L100" s="32">
        <f>'地区別データ'!E303</f>
        <v>36</v>
      </c>
      <c r="M100" s="27">
        <f>'地区別データ'!F303</f>
        <v>32</v>
      </c>
      <c r="N100" s="27">
        <f>'地区別データ'!G303</f>
        <v>43</v>
      </c>
      <c r="O100" s="28">
        <f t="shared" si="9"/>
        <v>75</v>
      </c>
    </row>
    <row r="101" spans="1:15" ht="12.75" customHeight="1">
      <c r="A101" s="67" t="s">
        <v>256</v>
      </c>
      <c r="B101" s="32">
        <f>'地区別データ'!E222</f>
        <v>9</v>
      </c>
      <c r="C101" s="27">
        <f>'地区別データ'!F222</f>
        <v>9</v>
      </c>
      <c r="D101" s="27">
        <f>'地区別データ'!G222</f>
        <v>16</v>
      </c>
      <c r="E101" s="27">
        <f t="shared" si="7"/>
        <v>25</v>
      </c>
      <c r="F101" s="64" t="s">
        <v>297</v>
      </c>
      <c r="G101" s="32">
        <f>'地区別データ'!E265</f>
        <v>14</v>
      </c>
      <c r="H101" s="27">
        <f>'地区別データ'!F265</f>
        <v>13</v>
      </c>
      <c r="I101" s="27">
        <f>'地区別データ'!G265</f>
        <v>14</v>
      </c>
      <c r="J101" s="42">
        <f t="shared" si="8"/>
        <v>27</v>
      </c>
      <c r="K101" s="64" t="s">
        <v>333</v>
      </c>
      <c r="L101" s="32">
        <f>'地区別データ'!E304</f>
        <v>22</v>
      </c>
      <c r="M101" s="27">
        <f>'地区別データ'!F304</f>
        <v>23</v>
      </c>
      <c r="N101" s="27">
        <f>'地区別データ'!G304</f>
        <v>29</v>
      </c>
      <c r="O101" s="28">
        <f t="shared" si="9"/>
        <v>52</v>
      </c>
    </row>
    <row r="102" spans="1:15" ht="12.75" customHeight="1">
      <c r="A102" s="67" t="s">
        <v>257</v>
      </c>
      <c r="B102" s="32">
        <f>'地区別データ'!E223</f>
        <v>5</v>
      </c>
      <c r="C102" s="27">
        <f>'地区別データ'!F223</f>
        <v>6</v>
      </c>
      <c r="D102" s="27">
        <f>'地区別データ'!G223</f>
        <v>8</v>
      </c>
      <c r="E102" s="27">
        <f t="shared" si="7"/>
        <v>14</v>
      </c>
      <c r="F102" s="64" t="s">
        <v>298</v>
      </c>
      <c r="G102" s="32">
        <f>'地区別データ'!E266</f>
        <v>13</v>
      </c>
      <c r="H102" s="27">
        <f>'地区別データ'!F266</f>
        <v>10</v>
      </c>
      <c r="I102" s="27">
        <f>'地区別データ'!G266</f>
        <v>14</v>
      </c>
      <c r="J102" s="42">
        <f t="shared" si="8"/>
        <v>24</v>
      </c>
      <c r="K102" s="64" t="s">
        <v>334</v>
      </c>
      <c r="L102" s="32">
        <f>'地区別データ'!E305</f>
        <v>35</v>
      </c>
      <c r="M102" s="27">
        <f>'地区別データ'!F305</f>
        <v>45</v>
      </c>
      <c r="N102" s="27">
        <f>'地区別データ'!G305</f>
        <v>53</v>
      </c>
      <c r="O102" s="28">
        <f t="shared" si="9"/>
        <v>98</v>
      </c>
    </row>
    <row r="103" spans="1:15" ht="12.75" customHeight="1">
      <c r="A103" s="67" t="s">
        <v>258</v>
      </c>
      <c r="B103" s="32">
        <f>'地区別データ'!E224</f>
        <v>6</v>
      </c>
      <c r="C103" s="27">
        <f>'地区別データ'!F224</f>
        <v>6</v>
      </c>
      <c r="D103" s="27">
        <f>'地区別データ'!G224</f>
        <v>9</v>
      </c>
      <c r="E103" s="27">
        <f t="shared" si="7"/>
        <v>15</v>
      </c>
      <c r="F103" s="64" t="s">
        <v>299</v>
      </c>
      <c r="G103" s="32">
        <f>'地区別データ'!E267</f>
        <v>4</v>
      </c>
      <c r="H103" s="27">
        <f>'地区別データ'!F267</f>
        <v>1</v>
      </c>
      <c r="I103" s="27">
        <f>'地区別データ'!G267</f>
        <v>3</v>
      </c>
      <c r="J103" s="42">
        <f t="shared" si="8"/>
        <v>4</v>
      </c>
      <c r="K103" s="64" t="s">
        <v>335</v>
      </c>
      <c r="L103" s="32">
        <f>'地区別データ'!E306</f>
        <v>12</v>
      </c>
      <c r="M103" s="27">
        <f>'地区別データ'!F306</f>
        <v>14</v>
      </c>
      <c r="N103" s="27">
        <f>'地区別データ'!G306</f>
        <v>16</v>
      </c>
      <c r="O103" s="28">
        <f t="shared" si="9"/>
        <v>30</v>
      </c>
    </row>
    <row r="104" spans="1:15" ht="12.75" customHeight="1">
      <c r="A104" s="67" t="s">
        <v>259</v>
      </c>
      <c r="B104" s="32">
        <f>'地区別データ'!E225</f>
        <v>15</v>
      </c>
      <c r="C104" s="27">
        <f>'地区別データ'!F225</f>
        <v>20</v>
      </c>
      <c r="D104" s="27">
        <f>'地区別データ'!G225</f>
        <v>16</v>
      </c>
      <c r="E104" s="27">
        <f t="shared" si="7"/>
        <v>36</v>
      </c>
      <c r="F104" s="64" t="s">
        <v>300</v>
      </c>
      <c r="G104" s="32">
        <f>'地区別データ'!E268</f>
        <v>14</v>
      </c>
      <c r="H104" s="27">
        <f>'地区別データ'!F268</f>
        <v>16</v>
      </c>
      <c r="I104" s="27">
        <f>'地区別データ'!G268</f>
        <v>13</v>
      </c>
      <c r="J104" s="42">
        <f t="shared" si="8"/>
        <v>29</v>
      </c>
      <c r="K104" s="64" t="s">
        <v>336</v>
      </c>
      <c r="L104" s="32">
        <f>'地区別データ'!E307</f>
        <v>16</v>
      </c>
      <c r="M104" s="27">
        <f>'地区別データ'!F307</f>
        <v>12</v>
      </c>
      <c r="N104" s="27">
        <f>'地区別データ'!G307</f>
        <v>18</v>
      </c>
      <c r="O104" s="28">
        <f t="shared" si="9"/>
        <v>30</v>
      </c>
    </row>
    <row r="105" spans="1:15" ht="12.75" customHeight="1">
      <c r="A105" s="67" t="s">
        <v>260</v>
      </c>
      <c r="B105" s="32">
        <f>'地区別データ'!E226</f>
        <v>12</v>
      </c>
      <c r="C105" s="27">
        <f>'地区別データ'!F226</f>
        <v>15</v>
      </c>
      <c r="D105" s="27">
        <f>'地区別データ'!G226</f>
        <v>12</v>
      </c>
      <c r="E105" s="27">
        <f t="shared" si="7"/>
        <v>27</v>
      </c>
      <c r="F105" s="64" t="s">
        <v>301</v>
      </c>
      <c r="G105" s="32">
        <f>'地区別データ'!E269</f>
        <v>8</v>
      </c>
      <c r="H105" s="27">
        <f>'地区別データ'!F269</f>
        <v>9</v>
      </c>
      <c r="I105" s="27">
        <f>'地区別データ'!G269</f>
        <v>10</v>
      </c>
      <c r="J105" s="42">
        <f t="shared" si="8"/>
        <v>19</v>
      </c>
      <c r="K105" s="64" t="s">
        <v>337</v>
      </c>
      <c r="L105" s="32">
        <f>'地区別データ'!E308</f>
        <v>14</v>
      </c>
      <c r="M105" s="27">
        <f>'地区別データ'!F308</f>
        <v>21</v>
      </c>
      <c r="N105" s="27">
        <f>'地区別データ'!G308</f>
        <v>18</v>
      </c>
      <c r="O105" s="28">
        <f t="shared" si="9"/>
        <v>39</v>
      </c>
    </row>
    <row r="106" spans="1:15" ht="12.75" customHeight="1">
      <c r="A106" s="67" t="s">
        <v>261</v>
      </c>
      <c r="B106" s="32">
        <f>'地区別データ'!E227</f>
        <v>6</v>
      </c>
      <c r="C106" s="27">
        <f>'地区別データ'!F227</f>
        <v>10</v>
      </c>
      <c r="D106" s="27">
        <f>'地区別データ'!G227</f>
        <v>9</v>
      </c>
      <c r="E106" s="27">
        <f t="shared" si="7"/>
        <v>19</v>
      </c>
      <c r="F106" s="64" t="s">
        <v>302</v>
      </c>
      <c r="G106" s="32">
        <f>'地区別データ'!E270</f>
        <v>6</v>
      </c>
      <c r="H106" s="27">
        <f>'地区別データ'!F270</f>
        <v>8</v>
      </c>
      <c r="I106" s="27">
        <f>'地区別データ'!G270</f>
        <v>9</v>
      </c>
      <c r="J106" s="42">
        <f t="shared" si="8"/>
        <v>17</v>
      </c>
      <c r="K106" s="64" t="s">
        <v>338</v>
      </c>
      <c r="L106" s="32">
        <f>'地区別データ'!E309</f>
        <v>6</v>
      </c>
      <c r="M106" s="27">
        <f>'地区別データ'!F309</f>
        <v>8</v>
      </c>
      <c r="N106" s="27">
        <f>'地区別データ'!G309</f>
        <v>4</v>
      </c>
      <c r="O106" s="28">
        <f t="shared" si="9"/>
        <v>12</v>
      </c>
    </row>
    <row r="107" spans="1:15" ht="12.75" customHeight="1">
      <c r="A107" s="67" t="s">
        <v>262</v>
      </c>
      <c r="B107" s="32">
        <f>'地区別データ'!E228</f>
        <v>8</v>
      </c>
      <c r="C107" s="27">
        <f>'地区別データ'!F228</f>
        <v>9</v>
      </c>
      <c r="D107" s="27">
        <f>'地区別データ'!G228</f>
        <v>14</v>
      </c>
      <c r="E107" s="27">
        <f t="shared" si="7"/>
        <v>23</v>
      </c>
      <c r="F107" s="64" t="s">
        <v>303</v>
      </c>
      <c r="G107" s="32">
        <f>'地区別データ'!E271</f>
        <v>11</v>
      </c>
      <c r="H107" s="27">
        <f>'地区別データ'!F271</f>
        <v>13</v>
      </c>
      <c r="I107" s="27">
        <f>'地区別データ'!G271</f>
        <v>12</v>
      </c>
      <c r="J107" s="42">
        <f t="shared" si="8"/>
        <v>25</v>
      </c>
      <c r="K107" s="64" t="s">
        <v>339</v>
      </c>
      <c r="L107" s="32">
        <f>'地区別データ'!E310</f>
        <v>34</v>
      </c>
      <c r="M107" s="27">
        <f>'地区別データ'!F310</f>
        <v>35</v>
      </c>
      <c r="N107" s="27">
        <f>'地区別データ'!G310</f>
        <v>42</v>
      </c>
      <c r="O107" s="28">
        <f t="shared" si="9"/>
        <v>77</v>
      </c>
    </row>
    <row r="108" spans="1:15" ht="12.75" customHeight="1">
      <c r="A108" s="67" t="s">
        <v>263</v>
      </c>
      <c r="B108" s="32">
        <f>'地区別データ'!E229</f>
        <v>4</v>
      </c>
      <c r="C108" s="27">
        <f>'地区別データ'!F229</f>
        <v>3</v>
      </c>
      <c r="D108" s="27">
        <f>'地区別データ'!G229</f>
        <v>5</v>
      </c>
      <c r="E108" s="27">
        <f t="shared" si="7"/>
        <v>8</v>
      </c>
      <c r="F108" s="64" t="s">
        <v>304</v>
      </c>
      <c r="G108" s="32">
        <f>'地区別データ'!E272</f>
        <v>7</v>
      </c>
      <c r="H108" s="27">
        <f>'地区別データ'!F272</f>
        <v>9</v>
      </c>
      <c r="I108" s="27">
        <f>'地区別データ'!G272</f>
        <v>8</v>
      </c>
      <c r="J108" s="42">
        <f t="shared" si="8"/>
        <v>17</v>
      </c>
      <c r="K108" s="64" t="s">
        <v>340</v>
      </c>
      <c r="L108" s="32">
        <f>'地区別データ'!E311</f>
        <v>112</v>
      </c>
      <c r="M108" s="27">
        <f>'地区別データ'!F311</f>
        <v>93</v>
      </c>
      <c r="N108" s="27">
        <f>'地区別データ'!G311</f>
        <v>137</v>
      </c>
      <c r="O108" s="28">
        <f t="shared" si="9"/>
        <v>230</v>
      </c>
    </row>
    <row r="109" spans="1:15" ht="12.75" customHeight="1">
      <c r="A109" s="67" t="s">
        <v>264</v>
      </c>
      <c r="B109" s="32">
        <f>'地区別データ'!E230</f>
        <v>5</v>
      </c>
      <c r="C109" s="27">
        <f>'地区別データ'!F230</f>
        <v>3</v>
      </c>
      <c r="D109" s="27">
        <f>'地区別データ'!G230</f>
        <v>6</v>
      </c>
      <c r="E109" s="27">
        <f t="shared" si="7"/>
        <v>9</v>
      </c>
      <c r="F109" s="64" t="s">
        <v>305</v>
      </c>
      <c r="G109" s="32">
        <f>'地区別データ'!E273</f>
        <v>13</v>
      </c>
      <c r="H109" s="27">
        <f>'地区別データ'!F273</f>
        <v>15</v>
      </c>
      <c r="I109" s="27">
        <f>'地区別データ'!G273</f>
        <v>14</v>
      </c>
      <c r="J109" s="42">
        <f t="shared" si="8"/>
        <v>29</v>
      </c>
      <c r="K109" s="64" t="s">
        <v>341</v>
      </c>
      <c r="L109" s="32">
        <f>'地区別データ'!E312</f>
        <v>31</v>
      </c>
      <c r="M109" s="27">
        <f>'地区別データ'!F312</f>
        <v>41</v>
      </c>
      <c r="N109" s="27">
        <f>'地区別データ'!G312</f>
        <v>51</v>
      </c>
      <c r="O109" s="28">
        <f t="shared" si="9"/>
        <v>92</v>
      </c>
    </row>
    <row r="110" spans="1:15" ht="12.75" customHeight="1">
      <c r="A110" s="67" t="s">
        <v>265</v>
      </c>
      <c r="B110" s="32">
        <f>'地区別データ'!E231</f>
        <v>8</v>
      </c>
      <c r="C110" s="27">
        <f>'地区別データ'!F231</f>
        <v>8</v>
      </c>
      <c r="D110" s="27">
        <f>'地区別データ'!G231</f>
        <v>13</v>
      </c>
      <c r="E110" s="27">
        <f t="shared" si="7"/>
        <v>21</v>
      </c>
      <c r="F110" s="64" t="s">
        <v>306</v>
      </c>
      <c r="G110" s="32">
        <f>'地区別データ'!E274</f>
        <v>6</v>
      </c>
      <c r="H110" s="27">
        <f>'地区別データ'!F274</f>
        <v>9</v>
      </c>
      <c r="I110" s="27">
        <f>'地区別データ'!G274</f>
        <v>11</v>
      </c>
      <c r="J110" s="42">
        <f t="shared" si="8"/>
        <v>20</v>
      </c>
      <c r="K110" s="64" t="s">
        <v>342</v>
      </c>
      <c r="L110" s="32">
        <f>'地区別データ'!E313</f>
        <v>23</v>
      </c>
      <c r="M110" s="27">
        <f>'地区別データ'!F313</f>
        <v>29</v>
      </c>
      <c r="N110" s="27">
        <f>'地区別データ'!G313</f>
        <v>36</v>
      </c>
      <c r="O110" s="28">
        <f t="shared" si="9"/>
        <v>65</v>
      </c>
    </row>
    <row r="111" spans="1:15" ht="12.75" customHeight="1">
      <c r="A111" s="67" t="s">
        <v>230</v>
      </c>
      <c r="B111" s="32">
        <f>'地区別データ'!E232</f>
        <v>7</v>
      </c>
      <c r="C111" s="27">
        <f>'地区別データ'!F232</f>
        <v>5</v>
      </c>
      <c r="D111" s="27">
        <f>'地区別データ'!G232</f>
        <v>7</v>
      </c>
      <c r="E111" s="27">
        <f t="shared" si="7"/>
        <v>12</v>
      </c>
      <c r="F111" s="64" t="s">
        <v>307</v>
      </c>
      <c r="G111" s="32">
        <f>'地区別データ'!E275</f>
        <v>12</v>
      </c>
      <c r="H111" s="27">
        <f>'地区別データ'!F275</f>
        <v>12</v>
      </c>
      <c r="I111" s="27">
        <f>'地区別データ'!G275</f>
        <v>10</v>
      </c>
      <c r="J111" s="42">
        <f t="shared" si="8"/>
        <v>22</v>
      </c>
      <c r="K111" s="64" t="s">
        <v>343</v>
      </c>
      <c r="L111" s="32">
        <f>'地区別データ'!E314</f>
        <v>5</v>
      </c>
      <c r="M111" s="27">
        <f>'地区別データ'!F314</f>
        <v>6</v>
      </c>
      <c r="N111" s="27">
        <f>'地区別データ'!G314</f>
        <v>9</v>
      </c>
      <c r="O111" s="28">
        <f t="shared" si="9"/>
        <v>15</v>
      </c>
    </row>
    <row r="112" spans="1:15" ht="12.75" customHeight="1">
      <c r="A112" s="67" t="s">
        <v>266</v>
      </c>
      <c r="B112" s="32">
        <f>'地区別データ'!E233</f>
        <v>7</v>
      </c>
      <c r="C112" s="27">
        <f>'地区別データ'!F233</f>
        <v>6</v>
      </c>
      <c r="D112" s="27">
        <f>'地区別データ'!G233</f>
        <v>7</v>
      </c>
      <c r="E112" s="27">
        <f t="shared" si="7"/>
        <v>13</v>
      </c>
      <c r="F112" s="64" t="s">
        <v>308</v>
      </c>
      <c r="G112" s="32">
        <f>'地区別データ'!E276</f>
        <v>10</v>
      </c>
      <c r="H112" s="27">
        <f>'地区別データ'!F276</f>
        <v>12</v>
      </c>
      <c r="I112" s="27">
        <f>'地区別データ'!G276</f>
        <v>9</v>
      </c>
      <c r="J112" s="42">
        <f t="shared" si="8"/>
        <v>21</v>
      </c>
      <c r="K112" s="64" t="s">
        <v>344</v>
      </c>
      <c r="L112" s="32">
        <f>'地区別データ'!E315</f>
        <v>42</v>
      </c>
      <c r="M112" s="27">
        <f>'地区別データ'!F315</f>
        <v>46</v>
      </c>
      <c r="N112" s="27">
        <f>'地区別データ'!G315</f>
        <v>46</v>
      </c>
      <c r="O112" s="28">
        <f t="shared" si="9"/>
        <v>92</v>
      </c>
    </row>
    <row r="113" spans="1:15" ht="12.75" customHeight="1">
      <c r="A113" s="67" t="s">
        <v>267</v>
      </c>
      <c r="B113" s="32">
        <f>'地区別データ'!E234</f>
        <v>38</v>
      </c>
      <c r="C113" s="27">
        <f>'地区別データ'!F234</f>
        <v>39</v>
      </c>
      <c r="D113" s="27">
        <f>'地区別データ'!G234</f>
        <v>42</v>
      </c>
      <c r="E113" s="27">
        <f t="shared" si="7"/>
        <v>81</v>
      </c>
      <c r="F113" s="64" t="s">
        <v>309</v>
      </c>
      <c r="G113" s="32">
        <f>'地区別データ'!E277</f>
        <v>9</v>
      </c>
      <c r="H113" s="27">
        <f>'地区別データ'!F277</f>
        <v>10</v>
      </c>
      <c r="I113" s="27">
        <f>'地区別データ'!G277</f>
        <v>10</v>
      </c>
      <c r="J113" s="42">
        <f>SUM(H113:I113)</f>
        <v>20</v>
      </c>
      <c r="K113" s="64" t="s">
        <v>345</v>
      </c>
      <c r="L113" s="32">
        <f>'地区別データ'!E316</f>
        <v>46</v>
      </c>
      <c r="M113" s="27">
        <f>'地区別データ'!F316</f>
        <v>55</v>
      </c>
      <c r="N113" s="27">
        <f>'地区別データ'!G316</f>
        <v>60</v>
      </c>
      <c r="O113" s="28">
        <f t="shared" si="9"/>
        <v>115</v>
      </c>
    </row>
    <row r="114" spans="1:15" ht="12.75" customHeight="1">
      <c r="A114" s="67" t="s">
        <v>268</v>
      </c>
      <c r="B114" s="32">
        <f>'地区別データ'!E235</f>
        <v>30</v>
      </c>
      <c r="C114" s="27">
        <f>'地区別データ'!F235</f>
        <v>33</v>
      </c>
      <c r="D114" s="27">
        <f>'地区別データ'!G235</f>
        <v>38</v>
      </c>
      <c r="E114" s="27">
        <f t="shared" si="7"/>
        <v>71</v>
      </c>
      <c r="F114" s="64" t="s">
        <v>310</v>
      </c>
      <c r="G114" s="32">
        <f>'地区別データ'!E278</f>
        <v>12</v>
      </c>
      <c r="H114" s="27">
        <f>'地区別データ'!F278</f>
        <v>12</v>
      </c>
      <c r="I114" s="27">
        <f>'地区別データ'!G278</f>
        <v>13</v>
      </c>
      <c r="J114" s="42">
        <f>SUM(H114:I114)</f>
        <v>25</v>
      </c>
      <c r="K114" s="64" t="s">
        <v>346</v>
      </c>
      <c r="L114" s="32">
        <f>'地区別データ'!E317</f>
        <v>25</v>
      </c>
      <c r="M114" s="27">
        <f>'地区別データ'!F317</f>
        <v>24</v>
      </c>
      <c r="N114" s="27">
        <f>'地区別データ'!G317</f>
        <v>30</v>
      </c>
      <c r="O114" s="28">
        <f t="shared" si="9"/>
        <v>54</v>
      </c>
    </row>
    <row r="115" spans="1:15" ht="12.75" customHeight="1">
      <c r="A115" s="67" t="s">
        <v>269</v>
      </c>
      <c r="B115" s="32">
        <f>'地区別データ'!E236</f>
        <v>12</v>
      </c>
      <c r="C115" s="27">
        <f>'地区別データ'!F236</f>
        <v>6</v>
      </c>
      <c r="D115" s="27">
        <f>'地区別データ'!G236</f>
        <v>13</v>
      </c>
      <c r="E115" s="27">
        <f t="shared" si="7"/>
        <v>19</v>
      </c>
      <c r="F115" s="64" t="s">
        <v>311</v>
      </c>
      <c r="G115" s="32">
        <f>'地区別データ'!E279</f>
        <v>11</v>
      </c>
      <c r="H115" s="27">
        <f>'地区別データ'!F279</f>
        <v>7</v>
      </c>
      <c r="I115" s="27">
        <f>'地区別データ'!G279</f>
        <v>11</v>
      </c>
      <c r="J115" s="42">
        <f>SUM(H115:I115)</f>
        <v>18</v>
      </c>
      <c r="K115" s="64" t="s">
        <v>213</v>
      </c>
      <c r="L115" s="32">
        <f>'地区別データ'!E318</f>
        <v>18</v>
      </c>
      <c r="M115" s="27">
        <f>'地区別データ'!F318</f>
        <v>19</v>
      </c>
      <c r="N115" s="27">
        <f>'地区別データ'!G318</f>
        <v>22</v>
      </c>
      <c r="O115" s="28">
        <f t="shared" si="9"/>
        <v>41</v>
      </c>
    </row>
    <row r="116" spans="1:15" ht="12.75" customHeight="1">
      <c r="A116" s="67" t="s">
        <v>270</v>
      </c>
      <c r="B116" s="32">
        <f>'地区別データ'!E237</f>
        <v>10</v>
      </c>
      <c r="C116" s="27">
        <f>'地区別データ'!F237</f>
        <v>12</v>
      </c>
      <c r="D116" s="27">
        <f>'地区別データ'!G237</f>
        <v>13</v>
      </c>
      <c r="E116" s="27">
        <f t="shared" si="7"/>
        <v>25</v>
      </c>
      <c r="F116" s="64" t="s">
        <v>312</v>
      </c>
      <c r="G116" s="32">
        <f>'地区別データ'!E280</f>
        <v>13</v>
      </c>
      <c r="H116" s="27">
        <f>'地区別データ'!F280</f>
        <v>12</v>
      </c>
      <c r="I116" s="27">
        <f>'地区別データ'!G280</f>
        <v>16</v>
      </c>
      <c r="J116" s="27">
        <f aca="true" t="shared" si="10" ref="J116:J133">SUM(H116:I116)</f>
        <v>28</v>
      </c>
      <c r="K116" s="64" t="s">
        <v>371</v>
      </c>
      <c r="L116" s="32">
        <f>'地区別データ'!E319</f>
        <v>41</v>
      </c>
      <c r="M116" s="27">
        <f>'地区別データ'!F319</f>
        <v>38</v>
      </c>
      <c r="N116" s="27">
        <f>'地区別データ'!G319</f>
        <v>50</v>
      </c>
      <c r="O116" s="28">
        <f t="shared" si="9"/>
        <v>88</v>
      </c>
    </row>
    <row r="117" spans="1:15" ht="12.75" customHeight="1">
      <c r="A117" s="67" t="s">
        <v>271</v>
      </c>
      <c r="B117" s="32">
        <f>'地区別データ'!E238</f>
        <v>9</v>
      </c>
      <c r="C117" s="27">
        <f>'地区別データ'!F238</f>
        <v>13</v>
      </c>
      <c r="D117" s="27">
        <f>'地区別データ'!G238</f>
        <v>9</v>
      </c>
      <c r="E117" s="27">
        <f t="shared" si="7"/>
        <v>22</v>
      </c>
      <c r="F117" s="64" t="s">
        <v>313</v>
      </c>
      <c r="G117" s="32">
        <f>'地区別データ'!E281</f>
        <v>10</v>
      </c>
      <c r="H117" s="27">
        <f>'地区別データ'!F281</f>
        <v>8</v>
      </c>
      <c r="I117" s="27">
        <f>'地区別データ'!G281</f>
        <v>11</v>
      </c>
      <c r="J117" s="27">
        <f t="shared" si="10"/>
        <v>19</v>
      </c>
      <c r="K117" s="64" t="s">
        <v>307</v>
      </c>
      <c r="L117" s="32">
        <f>'地区別データ'!E320</f>
        <v>18</v>
      </c>
      <c r="M117" s="27">
        <f>'地区別データ'!F320</f>
        <v>32</v>
      </c>
      <c r="N117" s="27">
        <f>'地区別データ'!G320</f>
        <v>31</v>
      </c>
      <c r="O117" s="28">
        <f t="shared" si="9"/>
        <v>63</v>
      </c>
    </row>
    <row r="118" spans="1:15" ht="12.75" customHeight="1">
      <c r="A118" s="67" t="s">
        <v>272</v>
      </c>
      <c r="B118" s="32">
        <f>'地区別データ'!E239</f>
        <v>5</v>
      </c>
      <c r="C118" s="27">
        <f>'地区別データ'!F239</f>
        <v>7</v>
      </c>
      <c r="D118" s="27">
        <f>'地区別データ'!G239</f>
        <v>10</v>
      </c>
      <c r="E118" s="27">
        <f t="shared" si="7"/>
        <v>17</v>
      </c>
      <c r="F118" s="64" t="s">
        <v>314</v>
      </c>
      <c r="G118" s="32">
        <f>'地区別データ'!E282</f>
        <v>7</v>
      </c>
      <c r="H118" s="27">
        <f>'地区別データ'!F282</f>
        <v>9</v>
      </c>
      <c r="I118" s="27">
        <f>'地区別データ'!G282</f>
        <v>13</v>
      </c>
      <c r="J118" s="27">
        <f t="shared" si="10"/>
        <v>22</v>
      </c>
      <c r="K118" s="64" t="s">
        <v>372</v>
      </c>
      <c r="L118" s="32">
        <f>'地区別データ'!E321</f>
        <v>20</v>
      </c>
      <c r="M118" s="27">
        <f>'地区別データ'!F321</f>
        <v>20</v>
      </c>
      <c r="N118" s="27">
        <f>'地区別データ'!G321</f>
        <v>30</v>
      </c>
      <c r="O118" s="28">
        <f t="shared" si="9"/>
        <v>50</v>
      </c>
    </row>
    <row r="119" spans="1:15" ht="12.75" customHeight="1">
      <c r="A119" s="67" t="s">
        <v>273</v>
      </c>
      <c r="B119" s="32">
        <f>'地区別データ'!E240</f>
        <v>18</v>
      </c>
      <c r="C119" s="27">
        <f>'地区別データ'!F240</f>
        <v>25</v>
      </c>
      <c r="D119" s="27">
        <f>'地区別データ'!G240</f>
        <v>31</v>
      </c>
      <c r="E119" s="27">
        <f t="shared" si="7"/>
        <v>56</v>
      </c>
      <c r="F119" s="76" t="s">
        <v>315</v>
      </c>
      <c r="G119" s="32">
        <f>'地区別データ'!E283</f>
        <v>8</v>
      </c>
      <c r="H119" s="27">
        <f>'地区別データ'!F283</f>
        <v>7</v>
      </c>
      <c r="I119" s="27">
        <f>'地区別データ'!G283</f>
        <v>8</v>
      </c>
      <c r="J119" s="27">
        <f t="shared" si="10"/>
        <v>15</v>
      </c>
      <c r="K119" s="64" t="s">
        <v>373</v>
      </c>
      <c r="L119" s="32">
        <f>'地区別データ'!E322</f>
        <v>14</v>
      </c>
      <c r="M119" s="27">
        <f>'地区別データ'!F322</f>
        <v>18</v>
      </c>
      <c r="N119" s="27">
        <f>'地区別データ'!G322</f>
        <v>23</v>
      </c>
      <c r="O119" s="28">
        <f t="shared" si="9"/>
        <v>41</v>
      </c>
    </row>
    <row r="120" spans="1:15" ht="12.75" customHeight="1">
      <c r="A120" s="67" t="s">
        <v>274</v>
      </c>
      <c r="B120" s="32">
        <f>'地区別データ'!E241</f>
        <v>19</v>
      </c>
      <c r="C120" s="27">
        <f>'地区別データ'!F241</f>
        <v>18</v>
      </c>
      <c r="D120" s="27">
        <f>'地区別データ'!G241</f>
        <v>22</v>
      </c>
      <c r="E120" s="27">
        <f t="shared" si="7"/>
        <v>40</v>
      </c>
      <c r="F120" s="76" t="s">
        <v>316</v>
      </c>
      <c r="G120" s="32">
        <f>'地区別データ'!E284</f>
        <v>8</v>
      </c>
      <c r="H120" s="27">
        <f>'地区別データ'!F284</f>
        <v>9</v>
      </c>
      <c r="I120" s="27">
        <f>'地区別データ'!G284</f>
        <v>11</v>
      </c>
      <c r="J120" s="27">
        <f t="shared" si="10"/>
        <v>20</v>
      </c>
      <c r="K120" s="64" t="s">
        <v>374</v>
      </c>
      <c r="L120" s="32">
        <f>'地区別データ'!E323</f>
        <v>27</v>
      </c>
      <c r="M120" s="27">
        <f>'地区別データ'!F323</f>
        <v>30</v>
      </c>
      <c r="N120" s="27">
        <f>'地区別データ'!G323</f>
        <v>38</v>
      </c>
      <c r="O120" s="28">
        <f t="shared" si="9"/>
        <v>68</v>
      </c>
    </row>
    <row r="121" spans="1:15" ht="12.75" customHeight="1">
      <c r="A121" s="67" t="s">
        <v>275</v>
      </c>
      <c r="B121" s="32">
        <f>'地区別データ'!E242</f>
        <v>13</v>
      </c>
      <c r="C121" s="27">
        <f>'地区別データ'!F242</f>
        <v>11</v>
      </c>
      <c r="D121" s="27">
        <f>'地区別データ'!G242</f>
        <v>17</v>
      </c>
      <c r="E121" s="27">
        <f t="shared" si="7"/>
        <v>28</v>
      </c>
      <c r="F121" s="64" t="s">
        <v>317</v>
      </c>
      <c r="G121" s="32">
        <f>'地区別データ'!E285</f>
        <v>9</v>
      </c>
      <c r="H121" s="27">
        <f>'地区別データ'!F285</f>
        <v>7</v>
      </c>
      <c r="I121" s="27">
        <f>'地区別データ'!G285</f>
        <v>10</v>
      </c>
      <c r="J121" s="27">
        <f t="shared" si="10"/>
        <v>17</v>
      </c>
      <c r="K121" s="76" t="s">
        <v>375</v>
      </c>
      <c r="L121" s="32">
        <f>'地区別データ'!E324</f>
        <v>21</v>
      </c>
      <c r="M121" s="27">
        <f>'地区別データ'!F324</f>
        <v>22</v>
      </c>
      <c r="N121" s="27">
        <f>'地区別データ'!G324</f>
        <v>37</v>
      </c>
      <c r="O121" s="28">
        <f t="shared" si="9"/>
        <v>59</v>
      </c>
    </row>
    <row r="122" spans="1:15" ht="12.75" customHeight="1">
      <c r="A122" s="67" t="s">
        <v>276</v>
      </c>
      <c r="B122" s="32">
        <f>'地区別データ'!E243</f>
        <v>7</v>
      </c>
      <c r="C122" s="27">
        <f>'地区別データ'!F243</f>
        <v>9</v>
      </c>
      <c r="D122" s="27">
        <f>'地区別データ'!G243</f>
        <v>14</v>
      </c>
      <c r="E122" s="27">
        <f t="shared" si="7"/>
        <v>23</v>
      </c>
      <c r="F122" s="64" t="s">
        <v>318</v>
      </c>
      <c r="G122" s="32">
        <f>'地区別データ'!E286</f>
        <v>9</v>
      </c>
      <c r="H122" s="27">
        <f>'地区別データ'!F286</f>
        <v>8</v>
      </c>
      <c r="I122" s="27">
        <f>'地区別データ'!G286</f>
        <v>17</v>
      </c>
      <c r="J122" s="27">
        <f t="shared" si="10"/>
        <v>25</v>
      </c>
      <c r="K122" s="76" t="s">
        <v>376</v>
      </c>
      <c r="L122" s="32">
        <f>'地区別データ'!E325</f>
        <v>27</v>
      </c>
      <c r="M122" s="27">
        <f>'地区別データ'!F325</f>
        <v>24</v>
      </c>
      <c r="N122" s="27">
        <f>'地区別データ'!G325</f>
        <v>30</v>
      </c>
      <c r="O122" s="28">
        <f t="shared" si="9"/>
        <v>54</v>
      </c>
    </row>
    <row r="123" spans="1:15" ht="12.75" customHeight="1">
      <c r="A123" s="67" t="s">
        <v>277</v>
      </c>
      <c r="B123" s="32">
        <f>'地区別データ'!E244</f>
        <v>7</v>
      </c>
      <c r="C123" s="27">
        <f>'地区別データ'!F244</f>
        <v>6</v>
      </c>
      <c r="D123" s="27">
        <f>'地区別データ'!G244</f>
        <v>7</v>
      </c>
      <c r="E123" s="27">
        <f t="shared" si="7"/>
        <v>13</v>
      </c>
      <c r="F123" s="64" t="s">
        <v>319</v>
      </c>
      <c r="G123" s="32">
        <f>'地区別データ'!E287</f>
        <v>14</v>
      </c>
      <c r="H123" s="27">
        <f>'地区別データ'!F287</f>
        <v>16</v>
      </c>
      <c r="I123" s="27">
        <f>'地区別データ'!G287</f>
        <v>13</v>
      </c>
      <c r="J123" s="27">
        <f t="shared" si="10"/>
        <v>29</v>
      </c>
      <c r="K123" s="76" t="s">
        <v>377</v>
      </c>
      <c r="L123" s="32">
        <f>'地区別データ'!E326</f>
        <v>31</v>
      </c>
      <c r="M123" s="27">
        <f>'地区別データ'!F326</f>
        <v>36</v>
      </c>
      <c r="N123" s="27">
        <f>'地区別データ'!G326</f>
        <v>48</v>
      </c>
      <c r="O123" s="28">
        <f t="shared" si="9"/>
        <v>84</v>
      </c>
    </row>
    <row r="124" spans="1:15" ht="12.75" customHeight="1">
      <c r="A124" s="67" t="s">
        <v>278</v>
      </c>
      <c r="B124" s="32">
        <f>'地区別データ'!E245</f>
        <v>10</v>
      </c>
      <c r="C124" s="27">
        <f>'地区別データ'!F245</f>
        <v>12</v>
      </c>
      <c r="D124" s="27">
        <f>'地区別データ'!G245</f>
        <v>14</v>
      </c>
      <c r="E124" s="27">
        <f t="shared" si="7"/>
        <v>26</v>
      </c>
      <c r="F124" s="76" t="s">
        <v>320</v>
      </c>
      <c r="G124" s="32">
        <f>'地区別データ'!E288</f>
        <v>3</v>
      </c>
      <c r="H124" s="27">
        <f>'地区別データ'!F288</f>
        <v>4</v>
      </c>
      <c r="I124" s="27">
        <f>'地区別データ'!G288</f>
        <v>2</v>
      </c>
      <c r="J124" s="27">
        <f t="shared" si="10"/>
        <v>6</v>
      </c>
      <c r="K124" s="64" t="s">
        <v>378</v>
      </c>
      <c r="L124" s="32">
        <f>'地区別データ'!E327</f>
        <v>17</v>
      </c>
      <c r="M124" s="27">
        <f>'地区別データ'!F327</f>
        <v>19</v>
      </c>
      <c r="N124" s="27">
        <f>'地区別データ'!G327</f>
        <v>17</v>
      </c>
      <c r="O124" s="28">
        <f t="shared" si="9"/>
        <v>36</v>
      </c>
    </row>
    <row r="125" spans="1:15" ht="12.75" customHeight="1">
      <c r="A125" s="67" t="s">
        <v>279</v>
      </c>
      <c r="B125" s="32">
        <f>'地区別データ'!E246</f>
        <v>15</v>
      </c>
      <c r="C125" s="27">
        <f>'地区別データ'!F246</f>
        <v>19</v>
      </c>
      <c r="D125" s="27">
        <f>'地区別データ'!G246</f>
        <v>20</v>
      </c>
      <c r="E125" s="27">
        <f t="shared" si="7"/>
        <v>39</v>
      </c>
      <c r="F125" s="76" t="s">
        <v>983</v>
      </c>
      <c r="G125" s="32">
        <f>'地区別データ'!E289</f>
        <v>10</v>
      </c>
      <c r="H125" s="27">
        <f>'地区別データ'!F289</f>
        <v>9</v>
      </c>
      <c r="I125" s="27">
        <f>'地区別データ'!G289</f>
        <v>14</v>
      </c>
      <c r="J125" s="27">
        <f t="shared" si="10"/>
        <v>23</v>
      </c>
      <c r="K125" s="64" t="s">
        <v>329</v>
      </c>
      <c r="L125" s="32">
        <f>'地区別データ'!E328</f>
        <v>11</v>
      </c>
      <c r="M125" s="27">
        <f>'地区別データ'!F328</f>
        <v>15</v>
      </c>
      <c r="N125" s="27">
        <f>'地区別データ'!G328</f>
        <v>16</v>
      </c>
      <c r="O125" s="28">
        <f t="shared" si="9"/>
        <v>31</v>
      </c>
    </row>
    <row r="126" spans="1:15" ht="12.75" customHeight="1">
      <c r="A126" s="67" t="s">
        <v>213</v>
      </c>
      <c r="B126" s="32">
        <f>'地区別データ'!E247</f>
        <v>13</v>
      </c>
      <c r="C126" s="27">
        <f>'地区別データ'!F247</f>
        <v>11</v>
      </c>
      <c r="D126" s="27">
        <f>'地区別データ'!G247</f>
        <v>15</v>
      </c>
      <c r="E126" s="27">
        <f t="shared" si="7"/>
        <v>26</v>
      </c>
      <c r="F126" s="76" t="s">
        <v>321</v>
      </c>
      <c r="G126" s="32">
        <f>'地区別データ'!E290</f>
        <v>6</v>
      </c>
      <c r="H126" s="27">
        <f>'地区別データ'!F290</f>
        <v>12</v>
      </c>
      <c r="I126" s="27">
        <f>'地区別データ'!G290</f>
        <v>8</v>
      </c>
      <c r="J126" s="27">
        <f t="shared" si="10"/>
        <v>20</v>
      </c>
      <c r="K126" s="64" t="s">
        <v>379</v>
      </c>
      <c r="L126" s="32">
        <f>'地区別データ'!E329</f>
        <v>7</v>
      </c>
      <c r="M126" s="27">
        <f>'地区別データ'!F329</f>
        <v>6</v>
      </c>
      <c r="N126" s="27">
        <f>'地区別データ'!G329</f>
        <v>9</v>
      </c>
      <c r="O126" s="28">
        <f t="shared" si="9"/>
        <v>15</v>
      </c>
    </row>
    <row r="127" spans="1:15" ht="12.75" customHeight="1">
      <c r="A127" s="67" t="s">
        <v>280</v>
      </c>
      <c r="B127" s="32">
        <f>'地区別データ'!E248</f>
        <v>18</v>
      </c>
      <c r="C127" s="27">
        <f>'地区別データ'!F248</f>
        <v>19</v>
      </c>
      <c r="D127" s="27">
        <f>'地区別データ'!G248</f>
        <v>26</v>
      </c>
      <c r="E127" s="27">
        <f t="shared" si="7"/>
        <v>45</v>
      </c>
      <c r="F127" s="76" t="s">
        <v>322</v>
      </c>
      <c r="G127" s="32">
        <f>'地区別データ'!E291</f>
        <v>12</v>
      </c>
      <c r="H127" s="27">
        <f>'地区別データ'!F291</f>
        <v>13</v>
      </c>
      <c r="I127" s="27">
        <f>'地区別データ'!G291</f>
        <v>13</v>
      </c>
      <c r="J127" s="27">
        <f t="shared" si="10"/>
        <v>26</v>
      </c>
      <c r="K127" s="64" t="s">
        <v>380</v>
      </c>
      <c r="L127" s="32">
        <f>'地区別データ'!E330</f>
        <v>9</v>
      </c>
      <c r="M127" s="27">
        <f>'地区別データ'!F330</f>
        <v>9</v>
      </c>
      <c r="N127" s="27">
        <f>'地区別データ'!G330</f>
        <v>12</v>
      </c>
      <c r="O127" s="28">
        <f t="shared" si="9"/>
        <v>21</v>
      </c>
    </row>
    <row r="128" spans="1:15" ht="12.75" customHeight="1">
      <c r="A128" s="67" t="s">
        <v>281</v>
      </c>
      <c r="B128" s="32">
        <f>'地区別データ'!E249</f>
        <v>25</v>
      </c>
      <c r="C128" s="27">
        <f>'地区別データ'!F249</f>
        <v>24</v>
      </c>
      <c r="D128" s="27">
        <f>'地区別データ'!G249</f>
        <v>24</v>
      </c>
      <c r="E128" s="27">
        <f t="shared" si="7"/>
        <v>48</v>
      </c>
      <c r="F128" s="76" t="s">
        <v>323</v>
      </c>
      <c r="G128" s="32">
        <f>'地区別データ'!E292</f>
        <v>17</v>
      </c>
      <c r="H128" s="27">
        <f>'地区別データ'!F292</f>
        <v>13</v>
      </c>
      <c r="I128" s="27">
        <f>'地区別データ'!G292</f>
        <v>22</v>
      </c>
      <c r="J128" s="27">
        <f t="shared" si="10"/>
        <v>35</v>
      </c>
      <c r="K128" s="64" t="s">
        <v>381</v>
      </c>
      <c r="L128" s="32">
        <f>'地区別データ'!E331</f>
        <v>7</v>
      </c>
      <c r="M128" s="27">
        <f>'地区別データ'!F331</f>
        <v>6</v>
      </c>
      <c r="N128" s="27">
        <f>'地区別データ'!G331</f>
        <v>6</v>
      </c>
      <c r="O128" s="28">
        <f t="shared" si="9"/>
        <v>12</v>
      </c>
    </row>
    <row r="129" spans="1:15" ht="12.75" customHeight="1">
      <c r="A129" s="67" t="s">
        <v>282</v>
      </c>
      <c r="B129" s="32">
        <f>'地区別データ'!E250</f>
        <v>13</v>
      </c>
      <c r="C129" s="27">
        <f>'地区別データ'!F250</f>
        <v>14</v>
      </c>
      <c r="D129" s="27">
        <f>'地区別データ'!G250</f>
        <v>15</v>
      </c>
      <c r="E129" s="27">
        <f t="shared" si="7"/>
        <v>29</v>
      </c>
      <c r="F129" s="76" t="s">
        <v>324</v>
      </c>
      <c r="G129" s="32">
        <f>'地区別データ'!E293</f>
        <v>8</v>
      </c>
      <c r="H129" s="27">
        <f>'地区別データ'!F293</f>
        <v>13</v>
      </c>
      <c r="I129" s="27">
        <f>'地区別データ'!G293</f>
        <v>5</v>
      </c>
      <c r="J129" s="27">
        <f t="shared" si="10"/>
        <v>18</v>
      </c>
      <c r="K129" s="64" t="s">
        <v>382</v>
      </c>
      <c r="L129" s="32">
        <f>'地区別データ'!E332</f>
        <v>5</v>
      </c>
      <c r="M129" s="27">
        <f>'地区別データ'!F332</f>
        <v>5</v>
      </c>
      <c r="N129" s="27">
        <f>'地区別データ'!G332</f>
        <v>12</v>
      </c>
      <c r="O129" s="28">
        <f t="shared" si="9"/>
        <v>17</v>
      </c>
    </row>
    <row r="130" spans="1:15" ht="12.75" customHeight="1">
      <c r="A130" s="67" t="s">
        <v>283</v>
      </c>
      <c r="B130" s="32">
        <f>'地区別データ'!E251</f>
        <v>21</v>
      </c>
      <c r="C130" s="27">
        <f>'地区別データ'!F251</f>
        <v>23</v>
      </c>
      <c r="D130" s="27">
        <f>'地区別データ'!G251</f>
        <v>26</v>
      </c>
      <c r="E130" s="27">
        <f t="shared" si="7"/>
        <v>49</v>
      </c>
      <c r="F130" s="76" t="s">
        <v>325</v>
      </c>
      <c r="G130" s="32">
        <f>'地区別データ'!E294</f>
        <v>8</v>
      </c>
      <c r="H130" s="27">
        <f>'地区別データ'!F294</f>
        <v>6</v>
      </c>
      <c r="I130" s="27">
        <f>'地区別データ'!G294</f>
        <v>6</v>
      </c>
      <c r="J130" s="27">
        <f t="shared" si="10"/>
        <v>12</v>
      </c>
      <c r="K130" s="64" t="s">
        <v>383</v>
      </c>
      <c r="L130" s="32">
        <f>'地区別データ'!E333</f>
        <v>16</v>
      </c>
      <c r="M130" s="27">
        <f>'地区別データ'!F333</f>
        <v>18</v>
      </c>
      <c r="N130" s="27">
        <f>'地区別データ'!G333</f>
        <v>18</v>
      </c>
      <c r="O130" s="28">
        <f t="shared" si="9"/>
        <v>36</v>
      </c>
    </row>
    <row r="131" spans="1:15" ht="12.75" customHeight="1">
      <c r="A131" s="67" t="s">
        <v>284</v>
      </c>
      <c r="B131" s="32">
        <f>'地区別データ'!E252</f>
        <v>14</v>
      </c>
      <c r="C131" s="27">
        <f>'地区別データ'!F252</f>
        <v>14</v>
      </c>
      <c r="D131" s="27">
        <f>'地区別データ'!G252</f>
        <v>14</v>
      </c>
      <c r="E131" s="27">
        <f t="shared" si="7"/>
        <v>28</v>
      </c>
      <c r="F131" s="76" t="s">
        <v>326</v>
      </c>
      <c r="G131" s="32">
        <f>'地区別データ'!E295</f>
        <v>7</v>
      </c>
      <c r="H131" s="27">
        <f>'地区別データ'!F295</f>
        <v>8</v>
      </c>
      <c r="I131" s="27">
        <f>'地区別データ'!G295</f>
        <v>5</v>
      </c>
      <c r="J131" s="27">
        <f t="shared" si="10"/>
        <v>13</v>
      </c>
      <c r="K131" s="64" t="s">
        <v>384</v>
      </c>
      <c r="L131" s="32">
        <f>'地区別データ'!E334</f>
        <v>5</v>
      </c>
      <c r="M131" s="27">
        <f>'地区別データ'!F334</f>
        <v>4</v>
      </c>
      <c r="N131" s="27">
        <f>'地区別データ'!G334</f>
        <v>5</v>
      </c>
      <c r="O131" s="28">
        <f t="shared" si="9"/>
        <v>9</v>
      </c>
    </row>
    <row r="132" spans="1:15" ht="12.75" customHeight="1">
      <c r="A132" s="67" t="s">
        <v>285</v>
      </c>
      <c r="B132" s="32">
        <f>'地区別データ'!E253</f>
        <v>12</v>
      </c>
      <c r="C132" s="27">
        <f>'地区別データ'!F253</f>
        <v>11</v>
      </c>
      <c r="D132" s="27">
        <f>'地区別データ'!G253</f>
        <v>15</v>
      </c>
      <c r="E132" s="27">
        <f t="shared" si="7"/>
        <v>26</v>
      </c>
      <c r="F132" s="76" t="s">
        <v>327</v>
      </c>
      <c r="G132" s="32">
        <f>'地区別データ'!E296</f>
        <v>9</v>
      </c>
      <c r="H132" s="27">
        <f>'地区別データ'!F296</f>
        <v>5</v>
      </c>
      <c r="I132" s="27">
        <f>'地区別データ'!G296</f>
        <v>6</v>
      </c>
      <c r="J132" s="27">
        <f t="shared" si="10"/>
        <v>11</v>
      </c>
      <c r="K132" s="64" t="s">
        <v>233</v>
      </c>
      <c r="L132" s="32">
        <f>'地区別データ'!E335</f>
        <v>38</v>
      </c>
      <c r="M132" s="27">
        <f>'地区別データ'!F335</f>
        <v>40</v>
      </c>
      <c r="N132" s="27">
        <f>'地区別データ'!G335</f>
        <v>46</v>
      </c>
      <c r="O132" s="28">
        <f t="shared" si="9"/>
        <v>86</v>
      </c>
    </row>
    <row r="133" spans="1:15" ht="12.75" customHeight="1">
      <c r="A133" s="67" t="s">
        <v>286</v>
      </c>
      <c r="B133" s="32">
        <f>'地区別データ'!E254</f>
        <v>23</v>
      </c>
      <c r="C133" s="27">
        <f>'地区別データ'!F254</f>
        <v>27</v>
      </c>
      <c r="D133" s="27">
        <f>'地区別データ'!G254</f>
        <v>34</v>
      </c>
      <c r="E133" s="27">
        <f t="shared" si="7"/>
        <v>61</v>
      </c>
      <c r="F133" s="79" t="s">
        <v>795</v>
      </c>
      <c r="G133" s="50">
        <f>SUM(L50:L92)+SUM(B96:B138)+SUM(G96:G132)</f>
        <v>1367</v>
      </c>
      <c r="H133" s="51">
        <f>SUM(M50:M92)+SUM(C96:C138)+SUM(H96:H132)</f>
        <v>1533</v>
      </c>
      <c r="I133" s="51">
        <f>SUM(N50:N92)+SUM(D96:D138)+SUM(I96:I132)</f>
        <v>1723</v>
      </c>
      <c r="J133" s="51">
        <f t="shared" si="10"/>
        <v>3256</v>
      </c>
      <c r="K133" s="64" t="s">
        <v>385</v>
      </c>
      <c r="L133" s="32">
        <f>'地区別データ'!E336</f>
        <v>32</v>
      </c>
      <c r="M133" s="27">
        <f>'地区別データ'!F336</f>
        <v>32</v>
      </c>
      <c r="N133" s="27">
        <f>'地区別データ'!G336</f>
        <v>50</v>
      </c>
      <c r="O133" s="28">
        <f t="shared" si="9"/>
        <v>82</v>
      </c>
    </row>
    <row r="134" spans="1:15" ht="12.75" customHeight="1">
      <c r="A134" s="67" t="s">
        <v>287</v>
      </c>
      <c r="B134" s="32">
        <f>'地区別データ'!E255</f>
        <v>17</v>
      </c>
      <c r="C134" s="27">
        <f>'地区別データ'!F255</f>
        <v>16</v>
      </c>
      <c r="D134" s="27">
        <f>'地区別データ'!G255</f>
        <v>23</v>
      </c>
      <c r="E134" s="27">
        <f t="shared" si="7"/>
        <v>39</v>
      </c>
      <c r="F134" s="64"/>
      <c r="G134" s="32"/>
      <c r="H134" s="27"/>
      <c r="I134" s="27"/>
      <c r="J134" s="27"/>
      <c r="K134" s="64" t="s">
        <v>386</v>
      </c>
      <c r="L134" s="32">
        <f>'地区別データ'!E337</f>
        <v>32</v>
      </c>
      <c r="M134" s="27">
        <f>'地区別データ'!F337</f>
        <v>36</v>
      </c>
      <c r="N134" s="27">
        <f>'地区別データ'!G337</f>
        <v>35</v>
      </c>
      <c r="O134" s="28">
        <f t="shared" si="9"/>
        <v>71</v>
      </c>
    </row>
    <row r="135" spans="1:15" ht="12.75" customHeight="1">
      <c r="A135" s="71" t="s">
        <v>288</v>
      </c>
      <c r="B135" s="32">
        <f>'地区別データ'!E256</f>
        <v>7</v>
      </c>
      <c r="C135" s="27">
        <f>'地区別データ'!F256</f>
        <v>9</v>
      </c>
      <c r="D135" s="27">
        <f>'地区別データ'!G256</f>
        <v>8</v>
      </c>
      <c r="E135" s="27">
        <f t="shared" si="7"/>
        <v>17</v>
      </c>
      <c r="F135" s="64"/>
      <c r="G135" s="32"/>
      <c r="H135" s="27"/>
      <c r="I135" s="27"/>
      <c r="J135" s="27"/>
      <c r="K135" s="64" t="s">
        <v>387</v>
      </c>
      <c r="L135" s="32">
        <f>'地区別データ'!E338</f>
        <v>20</v>
      </c>
      <c r="M135" s="27">
        <f>'地区別データ'!F338</f>
        <v>18</v>
      </c>
      <c r="N135" s="27">
        <f>'地区別データ'!G338</f>
        <v>20</v>
      </c>
      <c r="O135" s="28">
        <f t="shared" si="9"/>
        <v>38</v>
      </c>
    </row>
    <row r="136" spans="1:15" ht="12.75" customHeight="1">
      <c r="A136" s="67" t="s">
        <v>289</v>
      </c>
      <c r="B136" s="32">
        <f>'地区別データ'!E257</f>
        <v>12</v>
      </c>
      <c r="C136" s="27">
        <f>'地区別データ'!F257</f>
        <v>12</v>
      </c>
      <c r="D136" s="27">
        <f>'地区別データ'!G257</f>
        <v>13</v>
      </c>
      <c r="E136" s="27">
        <f t="shared" si="7"/>
        <v>25</v>
      </c>
      <c r="F136" s="64"/>
      <c r="G136" s="32"/>
      <c r="H136" s="27"/>
      <c r="I136" s="27"/>
      <c r="J136" s="27"/>
      <c r="K136" s="64" t="s">
        <v>388</v>
      </c>
      <c r="L136" s="32">
        <f>'地区別データ'!E339</f>
        <v>29</v>
      </c>
      <c r="M136" s="27">
        <f>'地区別データ'!F339</f>
        <v>32</v>
      </c>
      <c r="N136" s="27">
        <f>'地区別データ'!G339</f>
        <v>35</v>
      </c>
      <c r="O136" s="28">
        <f t="shared" si="9"/>
        <v>67</v>
      </c>
    </row>
    <row r="137" spans="1:15" ht="12.75" customHeight="1">
      <c r="A137" s="67" t="s">
        <v>290</v>
      </c>
      <c r="B137" s="32">
        <f>'地区別データ'!E258</f>
        <v>14</v>
      </c>
      <c r="C137" s="27">
        <f>'地区別データ'!F258</f>
        <v>10</v>
      </c>
      <c r="D137" s="27">
        <f>'地区別データ'!G258</f>
        <v>14</v>
      </c>
      <c r="E137" s="27">
        <f t="shared" si="7"/>
        <v>24</v>
      </c>
      <c r="F137" s="76"/>
      <c r="G137" s="32"/>
      <c r="H137" s="27"/>
      <c r="I137" s="27"/>
      <c r="J137" s="27"/>
      <c r="K137" s="64" t="s">
        <v>389</v>
      </c>
      <c r="L137" s="32">
        <f>'地区別データ'!E340</f>
        <v>12</v>
      </c>
      <c r="M137" s="27">
        <f>'地区別データ'!F340</f>
        <v>15</v>
      </c>
      <c r="N137" s="27">
        <f>'地区別データ'!G340</f>
        <v>15</v>
      </c>
      <c r="O137" s="28">
        <f t="shared" si="9"/>
        <v>30</v>
      </c>
    </row>
    <row r="138" spans="1:15" ht="12.75" customHeight="1" thickBot="1">
      <c r="A138" s="72" t="s">
        <v>291</v>
      </c>
      <c r="B138" s="62">
        <f>'地区別データ'!E259</f>
        <v>11</v>
      </c>
      <c r="C138" s="29">
        <f>'地区別データ'!F259</f>
        <v>13</v>
      </c>
      <c r="D138" s="29">
        <f>'地区別データ'!G259</f>
        <v>16</v>
      </c>
      <c r="E138" s="29">
        <f t="shared" si="7"/>
        <v>29</v>
      </c>
      <c r="F138" s="65"/>
      <c r="G138" s="62"/>
      <c r="H138" s="29"/>
      <c r="I138" s="29"/>
      <c r="J138" s="29"/>
      <c r="K138" s="65" t="s">
        <v>390</v>
      </c>
      <c r="L138" s="62">
        <f>'地区別データ'!E341</f>
        <v>11</v>
      </c>
      <c r="M138" s="29">
        <f>'地区別データ'!F341</f>
        <v>6</v>
      </c>
      <c r="N138" s="29">
        <f>'地区別データ'!G341</f>
        <v>10</v>
      </c>
      <c r="O138" s="45">
        <f t="shared" si="9"/>
        <v>16</v>
      </c>
    </row>
    <row r="139" spans="1:15" ht="24" customHeight="1">
      <c r="A139" s="106" t="s">
        <v>480</v>
      </c>
      <c r="B139" s="106"/>
      <c r="C139" s="106"/>
      <c r="D139" s="106"/>
      <c r="E139" s="106"/>
      <c r="F139" s="106"/>
      <c r="G139" s="106"/>
      <c r="H139" s="106"/>
      <c r="I139" s="106"/>
      <c r="J139" s="106"/>
      <c r="K139" s="106"/>
      <c r="L139" s="106"/>
      <c r="M139" s="106"/>
      <c r="N139" s="106"/>
      <c r="O139" s="106"/>
    </row>
    <row r="140" spans="12:15" ht="21" customHeight="1" thickBot="1">
      <c r="L140" s="110"/>
      <c r="M140" s="109"/>
      <c r="N140" s="109"/>
      <c r="O140" s="109"/>
    </row>
    <row r="141" spans="1:15" ht="12.75" customHeight="1">
      <c r="A141" s="66" t="s">
        <v>479</v>
      </c>
      <c r="B141" s="61" t="s">
        <v>49</v>
      </c>
      <c r="C141" s="7" t="s">
        <v>0</v>
      </c>
      <c r="D141" s="7" t="s">
        <v>1</v>
      </c>
      <c r="E141" s="7" t="s">
        <v>2</v>
      </c>
      <c r="F141" s="63" t="s">
        <v>479</v>
      </c>
      <c r="G141" s="61" t="s">
        <v>49</v>
      </c>
      <c r="H141" s="7" t="s">
        <v>0</v>
      </c>
      <c r="I141" s="7" t="s">
        <v>1</v>
      </c>
      <c r="J141" s="7" t="s">
        <v>2</v>
      </c>
      <c r="K141" s="63" t="s">
        <v>479</v>
      </c>
      <c r="L141" s="61" t="s">
        <v>49</v>
      </c>
      <c r="M141" s="7" t="s">
        <v>0</v>
      </c>
      <c r="N141" s="7" t="s">
        <v>1</v>
      </c>
      <c r="O141" s="12" t="s">
        <v>2</v>
      </c>
    </row>
    <row r="142" spans="1:15" ht="12.75" customHeight="1">
      <c r="A142" s="67" t="s">
        <v>391</v>
      </c>
      <c r="B142" s="32">
        <f>'地区別データ'!E342</f>
        <v>8</v>
      </c>
      <c r="C142" s="27">
        <f>'地区別データ'!F342</f>
        <v>12</v>
      </c>
      <c r="D142" s="27">
        <f>'地区別データ'!G342</f>
        <v>12</v>
      </c>
      <c r="E142" s="42">
        <f aca="true" t="shared" si="11" ref="E142:E153">SUM(C142:D142)</f>
        <v>24</v>
      </c>
      <c r="F142" s="78" t="s">
        <v>401</v>
      </c>
      <c r="G142" s="32">
        <f>'地区別データ'!E381</f>
        <v>24</v>
      </c>
      <c r="H142" s="27">
        <f>'地区別データ'!F381</f>
        <v>28</v>
      </c>
      <c r="I142" s="27">
        <f>'地区別データ'!G381</f>
        <v>39</v>
      </c>
      <c r="J142" s="27">
        <f aca="true" t="shared" si="12" ref="J142:J165">SUM(H142:I142)</f>
        <v>67</v>
      </c>
      <c r="K142" s="64" t="s">
        <v>442</v>
      </c>
      <c r="L142" s="32">
        <f>'地区別データ'!E424</f>
        <v>14</v>
      </c>
      <c r="M142" s="27">
        <f>'地区別データ'!F424</f>
        <v>19</v>
      </c>
      <c r="N142" s="27">
        <f>'地区別データ'!G424</f>
        <v>25</v>
      </c>
      <c r="O142" s="28">
        <f aca="true" t="shared" si="13" ref="O142:O178">SUM(M142:N142)</f>
        <v>44</v>
      </c>
    </row>
    <row r="143" spans="1:15" ht="12.75" customHeight="1">
      <c r="A143" s="67" t="s">
        <v>392</v>
      </c>
      <c r="B143" s="32">
        <f>'地区別データ'!E343</f>
        <v>7</v>
      </c>
      <c r="C143" s="27">
        <f>'地区別データ'!F343</f>
        <v>9</v>
      </c>
      <c r="D143" s="27">
        <f>'地区別データ'!G343</f>
        <v>8</v>
      </c>
      <c r="E143" s="42">
        <f t="shared" si="11"/>
        <v>17</v>
      </c>
      <c r="F143" s="64" t="s">
        <v>402</v>
      </c>
      <c r="G143" s="32">
        <f>'地区別データ'!E382</f>
        <v>18</v>
      </c>
      <c r="H143" s="27">
        <f>'地区別データ'!F382</f>
        <v>21</v>
      </c>
      <c r="I143" s="27">
        <f>'地区別データ'!G382</f>
        <v>19</v>
      </c>
      <c r="J143" s="27">
        <f t="shared" si="12"/>
        <v>40</v>
      </c>
      <c r="K143" s="64" t="s">
        <v>443</v>
      </c>
      <c r="L143" s="32">
        <f>'地区別データ'!E425</f>
        <v>14</v>
      </c>
      <c r="M143" s="27">
        <f>'地区別データ'!F425</f>
        <v>14</v>
      </c>
      <c r="N143" s="27">
        <f>'地区別データ'!G425</f>
        <v>26</v>
      </c>
      <c r="O143" s="28">
        <f t="shared" si="13"/>
        <v>40</v>
      </c>
    </row>
    <row r="144" spans="1:15" ht="12.75" customHeight="1">
      <c r="A144" s="67" t="s">
        <v>393</v>
      </c>
      <c r="B144" s="32">
        <f>'地区別データ'!E344</f>
        <v>3</v>
      </c>
      <c r="C144" s="27">
        <f>'地区別データ'!F344</f>
        <v>1</v>
      </c>
      <c r="D144" s="27">
        <f>'地区別データ'!G344</f>
        <v>3</v>
      </c>
      <c r="E144" s="42">
        <f t="shared" si="11"/>
        <v>4</v>
      </c>
      <c r="F144" s="64" t="s">
        <v>403</v>
      </c>
      <c r="G144" s="32">
        <f>'地区別データ'!E383</f>
        <v>5</v>
      </c>
      <c r="H144" s="27">
        <f>'地区別データ'!F383</f>
        <v>7</v>
      </c>
      <c r="I144" s="27">
        <f>'地区別データ'!G383</f>
        <v>6</v>
      </c>
      <c r="J144" s="27">
        <f t="shared" si="12"/>
        <v>13</v>
      </c>
      <c r="K144" s="64" t="s">
        <v>444</v>
      </c>
      <c r="L144" s="32">
        <f>'地区別データ'!E426</f>
        <v>19</v>
      </c>
      <c r="M144" s="27">
        <f>'地区別データ'!F426</f>
        <v>20</v>
      </c>
      <c r="N144" s="27">
        <f>'地区別データ'!G426</f>
        <v>25</v>
      </c>
      <c r="O144" s="28">
        <f t="shared" si="13"/>
        <v>45</v>
      </c>
    </row>
    <row r="145" spans="1:15" ht="12.75" customHeight="1">
      <c r="A145" s="67" t="s">
        <v>394</v>
      </c>
      <c r="B145" s="32">
        <f>'地区別データ'!E345</f>
        <v>10</v>
      </c>
      <c r="C145" s="27">
        <f>'地区別データ'!F345</f>
        <v>9</v>
      </c>
      <c r="D145" s="27">
        <f>'地区別データ'!G345</f>
        <v>13</v>
      </c>
      <c r="E145" s="42">
        <f t="shared" si="11"/>
        <v>22</v>
      </c>
      <c r="F145" s="64" t="s">
        <v>985</v>
      </c>
      <c r="G145" s="32">
        <f>'地区別データ'!E384</f>
        <v>10</v>
      </c>
      <c r="H145" s="27">
        <f>'地区別データ'!F384</f>
        <v>9</v>
      </c>
      <c r="I145" s="27">
        <f>'地区別データ'!G384</f>
        <v>8</v>
      </c>
      <c r="J145" s="27">
        <f t="shared" si="12"/>
        <v>17</v>
      </c>
      <c r="K145" s="64" t="s">
        <v>445</v>
      </c>
      <c r="L145" s="32">
        <f>'地区別データ'!E427</f>
        <v>8</v>
      </c>
      <c r="M145" s="27">
        <f>'地区別データ'!F427</f>
        <v>15</v>
      </c>
      <c r="N145" s="27">
        <f>'地区別データ'!G427</f>
        <v>10</v>
      </c>
      <c r="O145" s="28">
        <f t="shared" si="13"/>
        <v>25</v>
      </c>
    </row>
    <row r="146" spans="1:15" ht="12.75" customHeight="1">
      <c r="A146" s="67" t="s">
        <v>395</v>
      </c>
      <c r="B146" s="32">
        <f>'地区別データ'!E346</f>
        <v>17</v>
      </c>
      <c r="C146" s="27">
        <f>'地区別データ'!F346</f>
        <v>14</v>
      </c>
      <c r="D146" s="27">
        <f>'地区別データ'!G346</f>
        <v>17</v>
      </c>
      <c r="E146" s="42">
        <f t="shared" si="11"/>
        <v>31</v>
      </c>
      <c r="F146" s="64" t="s">
        <v>404</v>
      </c>
      <c r="G146" s="32">
        <f>'地区別データ'!E385</f>
        <v>5</v>
      </c>
      <c r="H146" s="27">
        <f>'地区別データ'!F385</f>
        <v>8</v>
      </c>
      <c r="I146" s="27">
        <f>'地区別データ'!G385</f>
        <v>6</v>
      </c>
      <c r="J146" s="27">
        <f t="shared" si="12"/>
        <v>14</v>
      </c>
      <c r="K146" s="64" t="s">
        <v>446</v>
      </c>
      <c r="L146" s="32">
        <f>'地区別データ'!E428</f>
        <v>12</v>
      </c>
      <c r="M146" s="27">
        <f>'地区別データ'!F428</f>
        <v>11</v>
      </c>
      <c r="N146" s="27">
        <f>'地区別データ'!G428</f>
        <v>11</v>
      </c>
      <c r="O146" s="28">
        <f t="shared" si="13"/>
        <v>22</v>
      </c>
    </row>
    <row r="147" spans="1:15" ht="12.75" customHeight="1">
      <c r="A147" s="67" t="s">
        <v>984</v>
      </c>
      <c r="B147" s="32">
        <f>'地区別データ'!E347</f>
        <v>26</v>
      </c>
      <c r="C147" s="27">
        <f>'地区別データ'!F347</f>
        <v>29</v>
      </c>
      <c r="D147" s="27">
        <f>'地区別データ'!G347</f>
        <v>25</v>
      </c>
      <c r="E147" s="42">
        <f t="shared" si="11"/>
        <v>54</v>
      </c>
      <c r="F147" s="64" t="s">
        <v>405</v>
      </c>
      <c r="G147" s="32">
        <f>'地区別データ'!E386</f>
        <v>8</v>
      </c>
      <c r="H147" s="27">
        <f>'地区別データ'!F386</f>
        <v>7</v>
      </c>
      <c r="I147" s="27">
        <f>'地区別データ'!G386</f>
        <v>8</v>
      </c>
      <c r="J147" s="27">
        <f t="shared" si="12"/>
        <v>15</v>
      </c>
      <c r="K147" s="64" t="s">
        <v>447</v>
      </c>
      <c r="L147" s="32">
        <f>'地区別データ'!E429</f>
        <v>17</v>
      </c>
      <c r="M147" s="27">
        <f>'地区別データ'!F429</f>
        <v>20</v>
      </c>
      <c r="N147" s="27">
        <f>'地区別データ'!G429</f>
        <v>24</v>
      </c>
      <c r="O147" s="28">
        <f t="shared" si="13"/>
        <v>44</v>
      </c>
    </row>
    <row r="148" spans="1:15" ht="12.75" customHeight="1">
      <c r="A148" s="67" t="s">
        <v>396</v>
      </c>
      <c r="B148" s="32">
        <f>'地区別データ'!E348</f>
        <v>12</v>
      </c>
      <c r="C148" s="27">
        <f>'地区別データ'!F348</f>
        <v>19</v>
      </c>
      <c r="D148" s="27">
        <f>'地区別データ'!G348</f>
        <v>20</v>
      </c>
      <c r="E148" s="42">
        <f t="shared" si="11"/>
        <v>39</v>
      </c>
      <c r="F148" s="64" t="s">
        <v>406</v>
      </c>
      <c r="G148" s="32">
        <f>'地区別データ'!E387</f>
        <v>10</v>
      </c>
      <c r="H148" s="27">
        <f>'地区別データ'!F387</f>
        <v>10</v>
      </c>
      <c r="I148" s="27">
        <f>'地区別データ'!G387</f>
        <v>12</v>
      </c>
      <c r="J148" s="27">
        <f t="shared" si="12"/>
        <v>22</v>
      </c>
      <c r="K148" s="64" t="s">
        <v>448</v>
      </c>
      <c r="L148" s="32">
        <f>'地区別データ'!E430</f>
        <v>16</v>
      </c>
      <c r="M148" s="27">
        <f>'地区別データ'!F430</f>
        <v>17</v>
      </c>
      <c r="N148" s="27">
        <f>'地区別データ'!G430</f>
        <v>15</v>
      </c>
      <c r="O148" s="28">
        <f t="shared" si="13"/>
        <v>32</v>
      </c>
    </row>
    <row r="149" spans="1:15" ht="12.75" customHeight="1">
      <c r="A149" s="67" t="s">
        <v>397</v>
      </c>
      <c r="B149" s="32">
        <f>'地区別データ'!E349</f>
        <v>11</v>
      </c>
      <c r="C149" s="27">
        <f>'地区別データ'!F349</f>
        <v>15</v>
      </c>
      <c r="D149" s="27">
        <f>'地区別データ'!G349</f>
        <v>18</v>
      </c>
      <c r="E149" s="42">
        <f t="shared" si="11"/>
        <v>33</v>
      </c>
      <c r="F149" s="64" t="s">
        <v>407</v>
      </c>
      <c r="G149" s="32">
        <f>'地区別データ'!E388</f>
        <v>8</v>
      </c>
      <c r="H149" s="27">
        <f>'地区別データ'!F388</f>
        <v>9</v>
      </c>
      <c r="I149" s="27">
        <f>'地区別データ'!G388</f>
        <v>11</v>
      </c>
      <c r="J149" s="27">
        <f t="shared" si="12"/>
        <v>20</v>
      </c>
      <c r="K149" s="64" t="s">
        <v>449</v>
      </c>
      <c r="L149" s="32">
        <f>'地区別データ'!E431</f>
        <v>10</v>
      </c>
      <c r="M149" s="27">
        <f>'地区別データ'!F431</f>
        <v>8</v>
      </c>
      <c r="N149" s="27">
        <f>'地区別データ'!G431</f>
        <v>10</v>
      </c>
      <c r="O149" s="28">
        <f t="shared" si="13"/>
        <v>18</v>
      </c>
    </row>
    <row r="150" spans="1:15" ht="12.75" customHeight="1">
      <c r="A150" s="67" t="s">
        <v>398</v>
      </c>
      <c r="B150" s="32">
        <f>'地区別データ'!E350</f>
        <v>11</v>
      </c>
      <c r="C150" s="27">
        <f>'地区別データ'!F350</f>
        <v>5</v>
      </c>
      <c r="D150" s="27">
        <f>'地区別データ'!G350</f>
        <v>12</v>
      </c>
      <c r="E150" s="42">
        <f t="shared" si="11"/>
        <v>17</v>
      </c>
      <c r="F150" s="64" t="s">
        <v>408</v>
      </c>
      <c r="G150" s="32">
        <f>'地区別データ'!E389</f>
        <v>12</v>
      </c>
      <c r="H150" s="27">
        <f>'地区別データ'!F389</f>
        <v>15</v>
      </c>
      <c r="I150" s="27">
        <f>'地区別データ'!G389</f>
        <v>15</v>
      </c>
      <c r="J150" s="27">
        <f t="shared" si="12"/>
        <v>30</v>
      </c>
      <c r="K150" s="64" t="s">
        <v>450</v>
      </c>
      <c r="L150" s="32">
        <f>'地区別データ'!E432</f>
        <v>9</v>
      </c>
      <c r="M150" s="27">
        <f>'地区別データ'!F432</f>
        <v>6</v>
      </c>
      <c r="N150" s="27">
        <f>'地区別データ'!G432</f>
        <v>11</v>
      </c>
      <c r="O150" s="28">
        <f t="shared" si="13"/>
        <v>17</v>
      </c>
    </row>
    <row r="151" spans="1:15" ht="12.75" customHeight="1">
      <c r="A151" s="67" t="s">
        <v>399</v>
      </c>
      <c r="B151" s="32">
        <f>'地区別データ'!E351</f>
        <v>33</v>
      </c>
      <c r="C151" s="27">
        <f>'地区別データ'!F351</f>
        <v>42</v>
      </c>
      <c r="D151" s="27">
        <f>'地区別データ'!G351</f>
        <v>41</v>
      </c>
      <c r="E151" s="42">
        <f t="shared" si="11"/>
        <v>83</v>
      </c>
      <c r="F151" s="64" t="s">
        <v>409</v>
      </c>
      <c r="G151" s="32">
        <f>'地区別データ'!E390</f>
        <v>27</v>
      </c>
      <c r="H151" s="27">
        <f>'地区別データ'!F390</f>
        <v>34</v>
      </c>
      <c r="I151" s="27">
        <f>'地区別データ'!G390</f>
        <v>33</v>
      </c>
      <c r="J151" s="27">
        <f t="shared" si="12"/>
        <v>67</v>
      </c>
      <c r="K151" s="64" t="s">
        <v>451</v>
      </c>
      <c r="L151" s="32">
        <f>'地区別データ'!E433</f>
        <v>15</v>
      </c>
      <c r="M151" s="27">
        <f>'地区別データ'!F433</f>
        <v>21</v>
      </c>
      <c r="N151" s="27">
        <f>'地区別データ'!G433</f>
        <v>21</v>
      </c>
      <c r="O151" s="28">
        <f t="shared" si="13"/>
        <v>42</v>
      </c>
    </row>
    <row r="152" spans="1:15" ht="12.75" customHeight="1">
      <c r="A152" s="67" t="s">
        <v>400</v>
      </c>
      <c r="B152" s="32">
        <f>'地区別データ'!E352</f>
        <v>7</v>
      </c>
      <c r="C152" s="27">
        <f>'地区別データ'!F352</f>
        <v>7</v>
      </c>
      <c r="D152" s="27">
        <f>'地区別データ'!G352</f>
        <v>8</v>
      </c>
      <c r="E152" s="42">
        <f t="shared" si="11"/>
        <v>15</v>
      </c>
      <c r="F152" s="64" t="s">
        <v>410</v>
      </c>
      <c r="G152" s="32">
        <f>'地区別データ'!E391</f>
        <v>28</v>
      </c>
      <c r="H152" s="27">
        <f>'地区別データ'!F391</f>
        <v>29</v>
      </c>
      <c r="I152" s="27">
        <f>'地区別データ'!G391</f>
        <v>28</v>
      </c>
      <c r="J152" s="27">
        <f t="shared" si="12"/>
        <v>57</v>
      </c>
      <c r="K152" s="64" t="s">
        <v>452</v>
      </c>
      <c r="L152" s="32">
        <f>'地区別データ'!E434</f>
        <v>12</v>
      </c>
      <c r="M152" s="27">
        <f>'地区別データ'!F434</f>
        <v>14</v>
      </c>
      <c r="N152" s="27">
        <f>'地区別データ'!G434</f>
        <v>16</v>
      </c>
      <c r="O152" s="28">
        <f t="shared" si="13"/>
        <v>30</v>
      </c>
    </row>
    <row r="153" spans="1:15" ht="12.75" customHeight="1">
      <c r="A153" s="67" t="s">
        <v>966</v>
      </c>
      <c r="B153" s="32">
        <f>'地区別データ'!E353</f>
        <v>27</v>
      </c>
      <c r="C153" s="27">
        <f>'地区別データ'!F353</f>
        <v>35</v>
      </c>
      <c r="D153" s="27">
        <f>'地区別データ'!G353</f>
        <v>43</v>
      </c>
      <c r="E153" s="42">
        <f t="shared" si="11"/>
        <v>78</v>
      </c>
      <c r="F153" s="64" t="s">
        <v>411</v>
      </c>
      <c r="G153" s="32">
        <f>'地区別データ'!E392</f>
        <v>31</v>
      </c>
      <c r="H153" s="27">
        <f>'地区別データ'!F392</f>
        <v>41</v>
      </c>
      <c r="I153" s="27">
        <f>'地区別データ'!G392</f>
        <v>51</v>
      </c>
      <c r="J153" s="27">
        <f t="shared" si="12"/>
        <v>92</v>
      </c>
      <c r="K153" s="64" t="s">
        <v>453</v>
      </c>
      <c r="L153" s="32">
        <f>'地区別データ'!E435</f>
        <v>5</v>
      </c>
      <c r="M153" s="27">
        <f>'地区別データ'!F435</f>
        <v>3</v>
      </c>
      <c r="N153" s="27">
        <f>'地区別データ'!G435</f>
        <v>4</v>
      </c>
      <c r="O153" s="28">
        <f t="shared" si="13"/>
        <v>7</v>
      </c>
    </row>
    <row r="154" spans="1:15" ht="12.75" customHeight="1">
      <c r="A154" s="67" t="s">
        <v>347</v>
      </c>
      <c r="B154" s="32">
        <f>'地区別データ'!E354</f>
        <v>30</v>
      </c>
      <c r="C154" s="27">
        <f>'地区別データ'!F354</f>
        <v>43</v>
      </c>
      <c r="D154" s="27">
        <f>'地区別データ'!G354</f>
        <v>51</v>
      </c>
      <c r="E154" s="42">
        <f aca="true" t="shared" si="14" ref="E154:E179">SUM(C154:D154)</f>
        <v>94</v>
      </c>
      <c r="F154" s="64" t="s">
        <v>412</v>
      </c>
      <c r="G154" s="32">
        <f>'地区別データ'!E393</f>
        <v>11</v>
      </c>
      <c r="H154" s="27">
        <f>'地区別データ'!F393</f>
        <v>8</v>
      </c>
      <c r="I154" s="27">
        <f>'地区別データ'!G393</f>
        <v>13</v>
      </c>
      <c r="J154" s="27">
        <f t="shared" si="12"/>
        <v>21</v>
      </c>
      <c r="K154" s="64" t="s">
        <v>454</v>
      </c>
      <c r="L154" s="32">
        <f>'地区別データ'!E436</f>
        <v>9</v>
      </c>
      <c r="M154" s="27">
        <f>'地区別データ'!F436</f>
        <v>5</v>
      </c>
      <c r="N154" s="27">
        <f>'地区別データ'!G436</f>
        <v>7</v>
      </c>
      <c r="O154" s="28">
        <f t="shared" si="13"/>
        <v>12</v>
      </c>
    </row>
    <row r="155" spans="1:15" ht="12.75" customHeight="1">
      <c r="A155" s="67" t="s">
        <v>348</v>
      </c>
      <c r="B155" s="32">
        <f>'地区別データ'!E355</f>
        <v>7</v>
      </c>
      <c r="C155" s="27">
        <f>'地区別データ'!F355</f>
        <v>9</v>
      </c>
      <c r="D155" s="27">
        <f>'地区別データ'!G355</f>
        <v>14</v>
      </c>
      <c r="E155" s="42">
        <f t="shared" si="14"/>
        <v>23</v>
      </c>
      <c r="F155" s="64" t="s">
        <v>413</v>
      </c>
      <c r="G155" s="32">
        <f>'地区別データ'!E394</f>
        <v>10</v>
      </c>
      <c r="H155" s="27">
        <f>'地区別データ'!F394</f>
        <v>7</v>
      </c>
      <c r="I155" s="27">
        <f>'地区別データ'!G394</f>
        <v>12</v>
      </c>
      <c r="J155" s="27">
        <f t="shared" si="12"/>
        <v>19</v>
      </c>
      <c r="K155" s="64" t="s">
        <v>455</v>
      </c>
      <c r="L155" s="32">
        <f>'地区別データ'!E437</f>
        <v>11</v>
      </c>
      <c r="M155" s="27">
        <f>'地区別データ'!F437</f>
        <v>11</v>
      </c>
      <c r="N155" s="27">
        <f>'地区別データ'!G437</f>
        <v>13</v>
      </c>
      <c r="O155" s="28">
        <f t="shared" si="13"/>
        <v>24</v>
      </c>
    </row>
    <row r="156" spans="1:15" ht="12.75" customHeight="1">
      <c r="A156" s="67" t="s">
        <v>349</v>
      </c>
      <c r="B156" s="32">
        <f>'地区別データ'!E356</f>
        <v>31</v>
      </c>
      <c r="C156" s="27">
        <f>'地区別データ'!F356</f>
        <v>36</v>
      </c>
      <c r="D156" s="27">
        <f>'地区別データ'!G356</f>
        <v>46</v>
      </c>
      <c r="E156" s="42">
        <f t="shared" si="14"/>
        <v>82</v>
      </c>
      <c r="F156" s="64" t="s">
        <v>414</v>
      </c>
      <c r="G156" s="32">
        <f>'地区別データ'!E395</f>
        <v>19</v>
      </c>
      <c r="H156" s="27">
        <f>'地区別データ'!F395</f>
        <v>24</v>
      </c>
      <c r="I156" s="27">
        <f>'地区別データ'!G395</f>
        <v>25</v>
      </c>
      <c r="J156" s="27">
        <f t="shared" si="12"/>
        <v>49</v>
      </c>
      <c r="K156" s="64" t="s">
        <v>456</v>
      </c>
      <c r="L156" s="32">
        <f>'地区別データ'!E438</f>
        <v>21</v>
      </c>
      <c r="M156" s="27">
        <f>'地区別データ'!F438</f>
        <v>30</v>
      </c>
      <c r="N156" s="27">
        <f>'地区別データ'!G438</f>
        <v>23</v>
      </c>
      <c r="O156" s="28">
        <f t="shared" si="13"/>
        <v>53</v>
      </c>
    </row>
    <row r="157" spans="1:15" ht="12.75" customHeight="1">
      <c r="A157" s="67" t="s">
        <v>350</v>
      </c>
      <c r="B157" s="32">
        <f>'地区別データ'!E357</f>
        <v>14</v>
      </c>
      <c r="C157" s="27">
        <f>'地区別データ'!F357</f>
        <v>17</v>
      </c>
      <c r="D157" s="27">
        <f>'地区別データ'!G357</f>
        <v>15</v>
      </c>
      <c r="E157" s="42">
        <f t="shared" si="14"/>
        <v>32</v>
      </c>
      <c r="F157" s="64" t="s">
        <v>415</v>
      </c>
      <c r="G157" s="32">
        <f>'地区別データ'!E396</f>
        <v>12</v>
      </c>
      <c r="H157" s="27">
        <f>'地区別データ'!F396</f>
        <v>17</v>
      </c>
      <c r="I157" s="27">
        <f>'地区別データ'!G396</f>
        <v>17</v>
      </c>
      <c r="J157" s="27">
        <f t="shared" si="12"/>
        <v>34</v>
      </c>
      <c r="K157" s="64" t="s">
        <v>457</v>
      </c>
      <c r="L157" s="32">
        <f>'地区別データ'!E439</f>
        <v>6</v>
      </c>
      <c r="M157" s="27">
        <f>'地区別データ'!F439</f>
        <v>9</v>
      </c>
      <c r="N157" s="27">
        <f>'地区別データ'!G439</f>
        <v>4</v>
      </c>
      <c r="O157" s="28">
        <f t="shared" si="13"/>
        <v>13</v>
      </c>
    </row>
    <row r="158" spans="1:15" ht="12.75" customHeight="1">
      <c r="A158" s="67" t="s">
        <v>351</v>
      </c>
      <c r="B158" s="32">
        <f>'地区別データ'!E358</f>
        <v>14</v>
      </c>
      <c r="C158" s="27">
        <f>'地区別データ'!F358</f>
        <v>19</v>
      </c>
      <c r="D158" s="27">
        <f>'地区別データ'!G358</f>
        <v>16</v>
      </c>
      <c r="E158" s="42">
        <f t="shared" si="14"/>
        <v>35</v>
      </c>
      <c r="F158" s="76" t="s">
        <v>416</v>
      </c>
      <c r="G158" s="32">
        <f>'地区別データ'!E397</f>
        <v>41</v>
      </c>
      <c r="H158" s="27">
        <f>'地区別データ'!F397</f>
        <v>41</v>
      </c>
      <c r="I158" s="27">
        <f>'地区別データ'!G397</f>
        <v>51</v>
      </c>
      <c r="J158" s="27">
        <f t="shared" si="12"/>
        <v>92</v>
      </c>
      <c r="K158" s="64" t="s">
        <v>458</v>
      </c>
      <c r="L158" s="32">
        <f>'地区別データ'!E440</f>
        <v>8</v>
      </c>
      <c r="M158" s="27">
        <f>'地区別データ'!F440</f>
        <v>12</v>
      </c>
      <c r="N158" s="27">
        <f>'地区別データ'!G440</f>
        <v>9</v>
      </c>
      <c r="O158" s="28">
        <f t="shared" si="13"/>
        <v>21</v>
      </c>
    </row>
    <row r="159" spans="1:15" ht="12.75" customHeight="1">
      <c r="A159" s="67" t="s">
        <v>352</v>
      </c>
      <c r="B159" s="32">
        <f>'地区別データ'!E359</f>
        <v>8</v>
      </c>
      <c r="C159" s="27">
        <f>'地区別データ'!F359</f>
        <v>9</v>
      </c>
      <c r="D159" s="27">
        <f>'地区別データ'!G359</f>
        <v>9</v>
      </c>
      <c r="E159" s="42">
        <f t="shared" si="14"/>
        <v>18</v>
      </c>
      <c r="F159" s="64" t="s">
        <v>417</v>
      </c>
      <c r="G159" s="32">
        <f>'地区別データ'!E398</f>
        <v>30</v>
      </c>
      <c r="H159" s="27">
        <f>'地区別データ'!F398</f>
        <v>48</v>
      </c>
      <c r="I159" s="27">
        <f>'地区別データ'!G398</f>
        <v>53</v>
      </c>
      <c r="J159" s="27">
        <f t="shared" si="12"/>
        <v>101</v>
      </c>
      <c r="K159" s="64" t="s">
        <v>459</v>
      </c>
      <c r="L159" s="32">
        <f>'地区別データ'!E441</f>
        <v>10</v>
      </c>
      <c r="M159" s="27">
        <f>'地区別データ'!F441</f>
        <v>15</v>
      </c>
      <c r="N159" s="27">
        <f>'地区別データ'!G441</f>
        <v>16</v>
      </c>
      <c r="O159" s="28">
        <f t="shared" si="13"/>
        <v>31</v>
      </c>
    </row>
    <row r="160" spans="1:15" ht="12.75" customHeight="1">
      <c r="A160" s="67" t="s">
        <v>353</v>
      </c>
      <c r="B160" s="32">
        <f>'地区別データ'!E360</f>
        <v>7</v>
      </c>
      <c r="C160" s="27">
        <f>'地区別データ'!F360</f>
        <v>7</v>
      </c>
      <c r="D160" s="27">
        <f>'地区別データ'!G360</f>
        <v>8</v>
      </c>
      <c r="E160" s="42">
        <f t="shared" si="14"/>
        <v>15</v>
      </c>
      <c r="F160" s="64" t="s">
        <v>418</v>
      </c>
      <c r="G160" s="32">
        <f>'地区別データ'!E399</f>
        <v>26</v>
      </c>
      <c r="H160" s="27">
        <f>'地区別データ'!F399</f>
        <v>39</v>
      </c>
      <c r="I160" s="27">
        <f>'地区別データ'!G399</f>
        <v>44</v>
      </c>
      <c r="J160" s="27">
        <f t="shared" si="12"/>
        <v>83</v>
      </c>
      <c r="K160" s="64" t="s">
        <v>460</v>
      </c>
      <c r="L160" s="32">
        <f>'地区別データ'!E442</f>
        <v>11</v>
      </c>
      <c r="M160" s="27">
        <f>'地区別データ'!F442</f>
        <v>19</v>
      </c>
      <c r="N160" s="27">
        <f>'地区別データ'!G442</f>
        <v>15</v>
      </c>
      <c r="O160" s="28">
        <f t="shared" si="13"/>
        <v>34</v>
      </c>
    </row>
    <row r="161" spans="1:15" ht="12.75" customHeight="1">
      <c r="A161" s="67" t="s">
        <v>354</v>
      </c>
      <c r="B161" s="32">
        <f>'地区別データ'!E361</f>
        <v>15</v>
      </c>
      <c r="C161" s="27">
        <f>'地区別データ'!F361</f>
        <v>16</v>
      </c>
      <c r="D161" s="27">
        <f>'地区別データ'!G361</f>
        <v>15</v>
      </c>
      <c r="E161" s="42">
        <f t="shared" si="14"/>
        <v>31</v>
      </c>
      <c r="F161" s="64" t="s">
        <v>419</v>
      </c>
      <c r="G161" s="32">
        <f>'地区別データ'!E400</f>
        <v>29</v>
      </c>
      <c r="H161" s="27">
        <f>'地区別データ'!F400</f>
        <v>30</v>
      </c>
      <c r="I161" s="27">
        <f>'地区別データ'!G400</f>
        <v>40</v>
      </c>
      <c r="J161" s="27">
        <f t="shared" si="12"/>
        <v>70</v>
      </c>
      <c r="K161" s="64" t="s">
        <v>461</v>
      </c>
      <c r="L161" s="32">
        <f>'地区別データ'!E443</f>
        <v>9</v>
      </c>
      <c r="M161" s="27">
        <f>'地区別データ'!F443</f>
        <v>13</v>
      </c>
      <c r="N161" s="27">
        <f>'地区別データ'!G443</f>
        <v>12</v>
      </c>
      <c r="O161" s="28">
        <f t="shared" si="13"/>
        <v>25</v>
      </c>
    </row>
    <row r="162" spans="1:15" ht="12.75" customHeight="1">
      <c r="A162" s="67" t="s">
        <v>355</v>
      </c>
      <c r="B162" s="32">
        <f>'地区別データ'!E362</f>
        <v>27</v>
      </c>
      <c r="C162" s="27">
        <f>'地区別データ'!F362</f>
        <v>34</v>
      </c>
      <c r="D162" s="27">
        <f>'地区別データ'!G362</f>
        <v>32</v>
      </c>
      <c r="E162" s="42">
        <f t="shared" si="14"/>
        <v>66</v>
      </c>
      <c r="F162" s="64" t="s">
        <v>420</v>
      </c>
      <c r="G162" s="32">
        <f>'地区別データ'!E401</f>
        <v>15</v>
      </c>
      <c r="H162" s="27">
        <f>'地区別データ'!F401</f>
        <v>15</v>
      </c>
      <c r="I162" s="27">
        <f>'地区別データ'!G401</f>
        <v>10</v>
      </c>
      <c r="J162" s="27">
        <f t="shared" si="12"/>
        <v>25</v>
      </c>
      <c r="K162" s="64" t="s">
        <v>462</v>
      </c>
      <c r="L162" s="32">
        <f>'地区別データ'!E444</f>
        <v>1</v>
      </c>
      <c r="M162" s="27">
        <f>'地区別データ'!F444</f>
        <v>1</v>
      </c>
      <c r="N162" s="27">
        <f>'地区別データ'!G444</f>
        <v>1</v>
      </c>
      <c r="O162" s="28">
        <f t="shared" si="13"/>
        <v>2</v>
      </c>
    </row>
    <row r="163" spans="1:15" ht="12.75" customHeight="1">
      <c r="A163" s="67" t="s">
        <v>356</v>
      </c>
      <c r="B163" s="32">
        <f>'地区別データ'!E363</f>
        <v>19</v>
      </c>
      <c r="C163" s="27">
        <f>'地区別データ'!F363</f>
        <v>29</v>
      </c>
      <c r="D163" s="27">
        <f>'地区別データ'!G363</f>
        <v>29</v>
      </c>
      <c r="E163" s="42">
        <f t="shared" si="14"/>
        <v>58</v>
      </c>
      <c r="F163" s="64" t="s">
        <v>421</v>
      </c>
      <c r="G163" s="32">
        <f>'地区別データ'!E402</f>
        <v>11</v>
      </c>
      <c r="H163" s="27">
        <f>'地区別データ'!F402</f>
        <v>10</v>
      </c>
      <c r="I163" s="27">
        <f>'地区別データ'!G402</f>
        <v>15</v>
      </c>
      <c r="J163" s="27">
        <f t="shared" si="12"/>
        <v>25</v>
      </c>
      <c r="K163" s="64" t="s">
        <v>463</v>
      </c>
      <c r="L163" s="32">
        <f>'地区別データ'!E445</f>
        <v>4</v>
      </c>
      <c r="M163" s="27">
        <f>'地区別データ'!F445</f>
        <v>4</v>
      </c>
      <c r="N163" s="27">
        <f>'地区別データ'!G445</f>
        <v>5</v>
      </c>
      <c r="O163" s="28">
        <f t="shared" si="13"/>
        <v>9</v>
      </c>
    </row>
    <row r="164" spans="1:15" ht="12.75" customHeight="1">
      <c r="A164" s="67" t="s">
        <v>357</v>
      </c>
      <c r="B164" s="32">
        <f>'地区別データ'!E364</f>
        <v>16</v>
      </c>
      <c r="C164" s="27">
        <f>'地区別データ'!F364</f>
        <v>27</v>
      </c>
      <c r="D164" s="27">
        <f>'地区別データ'!G364</f>
        <v>28</v>
      </c>
      <c r="E164" s="42">
        <f t="shared" si="14"/>
        <v>55</v>
      </c>
      <c r="F164" s="64" t="s">
        <v>422</v>
      </c>
      <c r="G164" s="32">
        <f>'地区別データ'!E403</f>
        <v>31</v>
      </c>
      <c r="H164" s="27">
        <f>'地区別データ'!F403</f>
        <v>35</v>
      </c>
      <c r="I164" s="27">
        <f>'地区別データ'!G403</f>
        <v>43</v>
      </c>
      <c r="J164" s="27">
        <f t="shared" si="12"/>
        <v>78</v>
      </c>
      <c r="K164" s="64" t="s">
        <v>464</v>
      </c>
      <c r="L164" s="32">
        <f>'地区別データ'!E446</f>
        <v>11</v>
      </c>
      <c r="M164" s="27">
        <f>'地区別データ'!F446</f>
        <v>14</v>
      </c>
      <c r="N164" s="27">
        <f>'地区別データ'!G446</f>
        <v>14</v>
      </c>
      <c r="O164" s="28">
        <f t="shared" si="13"/>
        <v>28</v>
      </c>
    </row>
    <row r="165" spans="1:15" ht="12.75" customHeight="1">
      <c r="A165" s="67" t="s">
        <v>358</v>
      </c>
      <c r="B165" s="32">
        <f>'地区別データ'!E365</f>
        <v>19</v>
      </c>
      <c r="C165" s="27">
        <f>'地区別データ'!F365</f>
        <v>22</v>
      </c>
      <c r="D165" s="27">
        <f>'地区別データ'!G365</f>
        <v>29</v>
      </c>
      <c r="E165" s="42">
        <f t="shared" si="14"/>
        <v>51</v>
      </c>
      <c r="F165" s="76" t="s">
        <v>423</v>
      </c>
      <c r="G165" s="32">
        <f>'地区別データ'!E404</f>
        <v>9</v>
      </c>
      <c r="H165" s="27">
        <f>'地区別データ'!F404</f>
        <v>5</v>
      </c>
      <c r="I165" s="27">
        <f>'地区別データ'!G404</f>
        <v>9</v>
      </c>
      <c r="J165" s="27">
        <f t="shared" si="12"/>
        <v>14</v>
      </c>
      <c r="K165" s="64" t="s">
        <v>465</v>
      </c>
      <c r="L165" s="32">
        <f>'地区別データ'!E447</f>
        <v>11</v>
      </c>
      <c r="M165" s="27">
        <f>'地区別データ'!F447</f>
        <v>9</v>
      </c>
      <c r="N165" s="27">
        <f>'地区別データ'!G447</f>
        <v>14</v>
      </c>
      <c r="O165" s="28">
        <f t="shared" si="13"/>
        <v>23</v>
      </c>
    </row>
    <row r="166" spans="1:15" ht="12.75" customHeight="1">
      <c r="A166" s="67" t="s">
        <v>359</v>
      </c>
      <c r="B166" s="32">
        <f>'地区別データ'!E366</f>
        <v>25</v>
      </c>
      <c r="C166" s="27">
        <f>'地区別データ'!F366</f>
        <v>34</v>
      </c>
      <c r="D166" s="27">
        <f>'地区別データ'!G366</f>
        <v>41</v>
      </c>
      <c r="E166" s="42">
        <f t="shared" si="14"/>
        <v>75</v>
      </c>
      <c r="F166" s="64" t="s">
        <v>424</v>
      </c>
      <c r="G166" s="32">
        <f>'地区別データ'!E405</f>
        <v>15</v>
      </c>
      <c r="H166" s="27">
        <f>'地区別データ'!F405</f>
        <v>20</v>
      </c>
      <c r="I166" s="27">
        <f>'地区別データ'!G405</f>
        <v>17</v>
      </c>
      <c r="J166" s="27">
        <f>SUM(H166:I166)</f>
        <v>37</v>
      </c>
      <c r="K166" s="64" t="s">
        <v>973</v>
      </c>
      <c r="L166" s="32">
        <f>'地区別データ'!E448</f>
        <v>12</v>
      </c>
      <c r="M166" s="27">
        <f>'地区別データ'!F448</f>
        <v>6</v>
      </c>
      <c r="N166" s="27">
        <f>'地区別データ'!G448</f>
        <v>12</v>
      </c>
      <c r="O166" s="28">
        <f t="shared" si="13"/>
        <v>18</v>
      </c>
    </row>
    <row r="167" spans="1:15" ht="12.75" customHeight="1">
      <c r="A167" s="67" t="s">
        <v>360</v>
      </c>
      <c r="B167" s="32">
        <f>'地区別データ'!E367</f>
        <v>31</v>
      </c>
      <c r="C167" s="27">
        <f>'地区別データ'!F367</f>
        <v>36</v>
      </c>
      <c r="D167" s="27">
        <f>'地区別データ'!G367</f>
        <v>42</v>
      </c>
      <c r="E167" s="42">
        <f t="shared" si="14"/>
        <v>78</v>
      </c>
      <c r="F167" s="64" t="s">
        <v>425</v>
      </c>
      <c r="G167" s="32">
        <f>'地区別データ'!E406</f>
        <v>13</v>
      </c>
      <c r="H167" s="27">
        <f>'地区別データ'!F406</f>
        <v>13</v>
      </c>
      <c r="I167" s="27">
        <f>'地区別データ'!G406</f>
        <v>23</v>
      </c>
      <c r="J167" s="27">
        <f>SUM(H167:I167)</f>
        <v>36</v>
      </c>
      <c r="K167" s="76" t="s">
        <v>466</v>
      </c>
      <c r="L167" s="32">
        <f>'地区別データ'!E449</f>
        <v>2</v>
      </c>
      <c r="M167" s="27">
        <f>'地区別データ'!F449</f>
        <v>4</v>
      </c>
      <c r="N167" s="27">
        <f>'地区別データ'!G449</f>
        <v>1</v>
      </c>
      <c r="O167" s="28">
        <f t="shared" si="13"/>
        <v>5</v>
      </c>
    </row>
    <row r="168" spans="1:15" ht="12.75" customHeight="1">
      <c r="A168" s="67" t="s">
        <v>972</v>
      </c>
      <c r="B168" s="32">
        <f>'地区別データ'!E368</f>
        <v>8</v>
      </c>
      <c r="C168" s="27">
        <f>'地区別データ'!F368</f>
        <v>8</v>
      </c>
      <c r="D168" s="27">
        <f>'地区別データ'!G368</f>
        <v>9</v>
      </c>
      <c r="E168" s="42">
        <f t="shared" si="14"/>
        <v>17</v>
      </c>
      <c r="F168" s="64" t="s">
        <v>426</v>
      </c>
      <c r="G168" s="32">
        <f>'地区別データ'!E407</f>
        <v>15</v>
      </c>
      <c r="H168" s="27">
        <f>'地区別データ'!F407</f>
        <v>14</v>
      </c>
      <c r="I168" s="27">
        <f>'地区別データ'!G407</f>
        <v>19</v>
      </c>
      <c r="J168" s="27">
        <f>SUM(H168:I168)</f>
        <v>33</v>
      </c>
      <c r="K168" s="76" t="s">
        <v>467</v>
      </c>
      <c r="L168" s="32">
        <f>'地区別データ'!E450</f>
        <v>10</v>
      </c>
      <c r="M168" s="27">
        <f>'地区別データ'!F450</f>
        <v>10</v>
      </c>
      <c r="N168" s="27">
        <f>'地区別データ'!G450</f>
        <v>13</v>
      </c>
      <c r="O168" s="28">
        <f t="shared" si="13"/>
        <v>23</v>
      </c>
    </row>
    <row r="169" spans="1:15" ht="12.75" customHeight="1">
      <c r="A169" s="67" t="s">
        <v>361</v>
      </c>
      <c r="B169" s="32">
        <f>'地区別データ'!E369</f>
        <v>24</v>
      </c>
      <c r="C169" s="27">
        <f>'地区別データ'!F369</f>
        <v>32</v>
      </c>
      <c r="D169" s="27">
        <f>'地区別データ'!G369</f>
        <v>35</v>
      </c>
      <c r="E169" s="42">
        <f t="shared" si="14"/>
        <v>67</v>
      </c>
      <c r="F169" s="64" t="s">
        <v>427</v>
      </c>
      <c r="G169" s="32">
        <f>'地区別データ'!E408</f>
        <v>36</v>
      </c>
      <c r="H169" s="27">
        <f>'地区別データ'!F408</f>
        <v>57</v>
      </c>
      <c r="I169" s="27">
        <f>'地区別データ'!G408</f>
        <v>51</v>
      </c>
      <c r="J169" s="27">
        <f>SUM(H169:I169)</f>
        <v>108</v>
      </c>
      <c r="K169" s="76" t="s">
        <v>307</v>
      </c>
      <c r="L169" s="32">
        <f>'地区別データ'!E451</f>
        <v>5</v>
      </c>
      <c r="M169" s="27">
        <f>'地区別データ'!F451</f>
        <v>4</v>
      </c>
      <c r="N169" s="27">
        <f>'地区別データ'!G451</f>
        <v>4</v>
      </c>
      <c r="O169" s="28">
        <f t="shared" si="13"/>
        <v>8</v>
      </c>
    </row>
    <row r="170" spans="1:15" ht="12.75" customHeight="1">
      <c r="A170" s="67" t="s">
        <v>362</v>
      </c>
      <c r="B170" s="32">
        <f>'地区別データ'!E370</f>
        <v>33</v>
      </c>
      <c r="C170" s="27">
        <f>'地区別データ'!F370</f>
        <v>66</v>
      </c>
      <c r="D170" s="27">
        <f>'地区別データ'!G370</f>
        <v>50</v>
      </c>
      <c r="E170" s="42">
        <f t="shared" si="14"/>
        <v>116</v>
      </c>
      <c r="F170" s="64" t="s">
        <v>428</v>
      </c>
      <c r="G170" s="32">
        <f>'地区別データ'!E409</f>
        <v>13</v>
      </c>
      <c r="H170" s="27">
        <f>'地区別データ'!F409</f>
        <v>13</v>
      </c>
      <c r="I170" s="27">
        <f>'地区別データ'!G409</f>
        <v>23</v>
      </c>
      <c r="J170" s="27">
        <f aca="true" t="shared" si="15" ref="J170:J175">SUM(H170:I170)</f>
        <v>36</v>
      </c>
      <c r="K170" s="76" t="s">
        <v>468</v>
      </c>
      <c r="L170" s="32">
        <f>'地区別データ'!E452</f>
        <v>9</v>
      </c>
      <c r="M170" s="27">
        <f>'地区別データ'!F452</f>
        <v>5</v>
      </c>
      <c r="N170" s="27">
        <f>'地区別データ'!G452</f>
        <v>10</v>
      </c>
      <c r="O170" s="28">
        <f t="shared" si="13"/>
        <v>15</v>
      </c>
    </row>
    <row r="171" spans="1:15" ht="12.75" customHeight="1">
      <c r="A171" s="67" t="s">
        <v>363</v>
      </c>
      <c r="B171" s="32">
        <f>'地区別データ'!E371</f>
        <v>34</v>
      </c>
      <c r="C171" s="27">
        <f>'地区別データ'!F371</f>
        <v>36</v>
      </c>
      <c r="D171" s="27">
        <f>'地区別データ'!G371</f>
        <v>47</v>
      </c>
      <c r="E171" s="42">
        <f t="shared" si="14"/>
        <v>83</v>
      </c>
      <c r="F171" s="64" t="s">
        <v>429</v>
      </c>
      <c r="G171" s="32">
        <f>'地区別データ'!E410</f>
        <v>23</v>
      </c>
      <c r="H171" s="27">
        <f>'地区別データ'!F410</f>
        <v>31</v>
      </c>
      <c r="I171" s="27">
        <f>'地区別データ'!G410</f>
        <v>31</v>
      </c>
      <c r="J171" s="27">
        <f t="shared" si="15"/>
        <v>62</v>
      </c>
      <c r="K171" s="76" t="s">
        <v>469</v>
      </c>
      <c r="L171" s="32">
        <f>'地区別データ'!E453</f>
        <v>13</v>
      </c>
      <c r="M171" s="27">
        <f>'地区別データ'!F453</f>
        <v>12</v>
      </c>
      <c r="N171" s="27">
        <f>'地区別データ'!G453</f>
        <v>12</v>
      </c>
      <c r="O171" s="28">
        <f t="shared" si="13"/>
        <v>24</v>
      </c>
    </row>
    <row r="172" spans="1:15" ht="12.75" customHeight="1">
      <c r="A172" s="67" t="s">
        <v>364</v>
      </c>
      <c r="B172" s="32">
        <f>'地区別データ'!E372</f>
        <v>35</v>
      </c>
      <c r="C172" s="27">
        <f>'地区別データ'!F372</f>
        <v>46</v>
      </c>
      <c r="D172" s="27">
        <f>'地区別データ'!G372</f>
        <v>43</v>
      </c>
      <c r="E172" s="42">
        <f t="shared" si="14"/>
        <v>89</v>
      </c>
      <c r="F172" s="64" t="s">
        <v>430</v>
      </c>
      <c r="G172" s="32">
        <f>'地区別データ'!E411</f>
        <v>34</v>
      </c>
      <c r="H172" s="27">
        <f>'地区別データ'!F411</f>
        <v>44</v>
      </c>
      <c r="I172" s="27">
        <f>'地区別データ'!G411</f>
        <v>40</v>
      </c>
      <c r="J172" s="27">
        <f t="shared" si="15"/>
        <v>84</v>
      </c>
      <c r="K172" s="64" t="s">
        <v>967</v>
      </c>
      <c r="L172" s="32">
        <f>'地区別データ'!E454</f>
        <v>0</v>
      </c>
      <c r="M172" s="27">
        <f>'地区別データ'!F454</f>
        <v>0</v>
      </c>
      <c r="N172" s="27">
        <f>'地区別データ'!G454</f>
        <v>0</v>
      </c>
      <c r="O172" s="28">
        <f t="shared" si="13"/>
        <v>0</v>
      </c>
    </row>
    <row r="173" spans="1:15" ht="12.75" customHeight="1">
      <c r="A173" s="67" t="s">
        <v>365</v>
      </c>
      <c r="B173" s="32">
        <f>'地区別データ'!E373</f>
        <v>16</v>
      </c>
      <c r="C173" s="27">
        <f>'地区別データ'!F373</f>
        <v>16</v>
      </c>
      <c r="D173" s="27">
        <f>'地区別データ'!G373</f>
        <v>20</v>
      </c>
      <c r="E173" s="42">
        <f t="shared" si="14"/>
        <v>36</v>
      </c>
      <c r="F173" s="64" t="s">
        <v>431</v>
      </c>
      <c r="G173" s="32">
        <f>'地区別データ'!E412</f>
        <v>56</v>
      </c>
      <c r="H173" s="27">
        <f>'地区別データ'!F412</f>
        <v>44</v>
      </c>
      <c r="I173" s="27">
        <f>'地区別データ'!G412</f>
        <v>62</v>
      </c>
      <c r="J173" s="27">
        <f t="shared" si="15"/>
        <v>106</v>
      </c>
      <c r="K173" s="76" t="s">
        <v>470</v>
      </c>
      <c r="L173" s="32">
        <f>'地区別データ'!E455</f>
        <v>6</v>
      </c>
      <c r="M173" s="27">
        <f>'地区別データ'!F455</f>
        <v>6</v>
      </c>
      <c r="N173" s="27">
        <f>'地区別データ'!G455</f>
        <v>6</v>
      </c>
      <c r="O173" s="28">
        <f t="shared" si="13"/>
        <v>12</v>
      </c>
    </row>
    <row r="174" spans="1:15" ht="12.75" customHeight="1">
      <c r="A174" s="67" t="s">
        <v>366</v>
      </c>
      <c r="B174" s="32">
        <f>'地区別データ'!E374</f>
        <v>58</v>
      </c>
      <c r="C174" s="27">
        <f>'地区別データ'!F374</f>
        <v>65</v>
      </c>
      <c r="D174" s="27">
        <f>'地区別データ'!G374</f>
        <v>76</v>
      </c>
      <c r="E174" s="42">
        <f t="shared" si="14"/>
        <v>141</v>
      </c>
      <c r="F174" s="64" t="s">
        <v>432</v>
      </c>
      <c r="G174" s="32">
        <f>'地区別データ'!E413</f>
        <v>19</v>
      </c>
      <c r="H174" s="27">
        <f>'地区別データ'!F413</f>
        <v>22</v>
      </c>
      <c r="I174" s="27">
        <f>'地区別データ'!G413</f>
        <v>30</v>
      </c>
      <c r="J174" s="27">
        <f t="shared" si="15"/>
        <v>52</v>
      </c>
      <c r="K174" s="76" t="s">
        <v>471</v>
      </c>
      <c r="L174" s="32">
        <f>'地区別データ'!E456</f>
        <v>6</v>
      </c>
      <c r="M174" s="27">
        <f>'地区別データ'!F456</f>
        <v>6</v>
      </c>
      <c r="N174" s="27">
        <f>'地区別データ'!G456</f>
        <v>8</v>
      </c>
      <c r="O174" s="28">
        <f t="shared" si="13"/>
        <v>14</v>
      </c>
    </row>
    <row r="175" spans="1:15" ht="12.75" customHeight="1">
      <c r="A175" s="67" t="s">
        <v>367</v>
      </c>
      <c r="B175" s="32">
        <f>'地区別データ'!E375</f>
        <v>47</v>
      </c>
      <c r="C175" s="27">
        <f>'地区別データ'!F375</f>
        <v>79</v>
      </c>
      <c r="D175" s="27">
        <f>'地区別データ'!G375</f>
        <v>80</v>
      </c>
      <c r="E175" s="42">
        <f t="shared" si="14"/>
        <v>159</v>
      </c>
      <c r="F175" s="64" t="s">
        <v>433</v>
      </c>
      <c r="G175" s="32">
        <f>'地区別データ'!E414</f>
        <v>16</v>
      </c>
      <c r="H175" s="27">
        <f>'地区別データ'!F414</f>
        <v>21</v>
      </c>
      <c r="I175" s="27">
        <f>'地区別データ'!G414</f>
        <v>22</v>
      </c>
      <c r="J175" s="27">
        <f t="shared" si="15"/>
        <v>43</v>
      </c>
      <c r="K175" s="76" t="s">
        <v>472</v>
      </c>
      <c r="L175" s="32">
        <f>'地区別データ'!E457</f>
        <v>8</v>
      </c>
      <c r="M175" s="27">
        <f>'地区別データ'!F457</f>
        <v>6</v>
      </c>
      <c r="N175" s="27">
        <f>'地区別データ'!G457</f>
        <v>10</v>
      </c>
      <c r="O175" s="28">
        <f t="shared" si="13"/>
        <v>16</v>
      </c>
    </row>
    <row r="176" spans="1:15" ht="12.75" customHeight="1">
      <c r="A176" s="67" t="s">
        <v>368</v>
      </c>
      <c r="B176" s="32">
        <f>'地区別データ'!E376</f>
        <v>22</v>
      </c>
      <c r="C176" s="27">
        <f>'地区別データ'!F376</f>
        <v>29</v>
      </c>
      <c r="D176" s="27">
        <f>'地区別データ'!G376</f>
        <v>23</v>
      </c>
      <c r="E176" s="42">
        <f t="shared" si="14"/>
        <v>52</v>
      </c>
      <c r="F176" s="64" t="s">
        <v>434</v>
      </c>
      <c r="G176" s="32">
        <f>'地区別データ'!E415</f>
        <v>9</v>
      </c>
      <c r="H176" s="27">
        <f>'地区別データ'!F415</f>
        <v>16</v>
      </c>
      <c r="I176" s="27">
        <f>'地区別データ'!G415</f>
        <v>13</v>
      </c>
      <c r="J176" s="27">
        <f aca="true" t="shared" si="16" ref="J176:J184">SUM(H176:I176)</f>
        <v>29</v>
      </c>
      <c r="K176" s="76" t="s">
        <v>473</v>
      </c>
      <c r="L176" s="32">
        <f>'地区別データ'!E458</f>
        <v>6</v>
      </c>
      <c r="M176" s="27">
        <f>'地区別データ'!F458</f>
        <v>3</v>
      </c>
      <c r="N176" s="27">
        <f>'地区別データ'!G458</f>
        <v>7</v>
      </c>
      <c r="O176" s="28">
        <f t="shared" si="13"/>
        <v>10</v>
      </c>
    </row>
    <row r="177" spans="1:15" ht="12.75" customHeight="1">
      <c r="A177" s="67" t="s">
        <v>369</v>
      </c>
      <c r="B177" s="32">
        <f>'地区別データ'!E377</f>
        <v>21</v>
      </c>
      <c r="C177" s="27">
        <f>'地区別データ'!F377</f>
        <v>28</v>
      </c>
      <c r="D177" s="27">
        <f>'地区別データ'!G377</f>
        <v>36</v>
      </c>
      <c r="E177" s="42">
        <f t="shared" si="14"/>
        <v>64</v>
      </c>
      <c r="F177" s="64" t="s">
        <v>319</v>
      </c>
      <c r="G177" s="32">
        <f>'地区別データ'!E416</f>
        <v>17</v>
      </c>
      <c r="H177" s="27">
        <f>'地区別データ'!F416</f>
        <v>22</v>
      </c>
      <c r="I177" s="27">
        <f>'地区別データ'!G416</f>
        <v>21</v>
      </c>
      <c r="J177" s="27">
        <f t="shared" si="16"/>
        <v>43</v>
      </c>
      <c r="K177" s="76" t="s">
        <v>474</v>
      </c>
      <c r="L177" s="32">
        <f>'地区別データ'!E459</f>
        <v>7</v>
      </c>
      <c r="M177" s="27">
        <f>'地区別データ'!F459</f>
        <v>5</v>
      </c>
      <c r="N177" s="27">
        <f>'地区別データ'!G459</f>
        <v>9</v>
      </c>
      <c r="O177" s="28">
        <f t="shared" si="13"/>
        <v>14</v>
      </c>
    </row>
    <row r="178" spans="1:15" ht="12.75" customHeight="1">
      <c r="A178" s="67" t="s">
        <v>370</v>
      </c>
      <c r="B178" s="32">
        <f>'地区別データ'!E378</f>
        <v>77</v>
      </c>
      <c r="C178" s="27">
        <f>'地区別データ'!F378</f>
        <v>12</v>
      </c>
      <c r="D178" s="27">
        <f>'地区別データ'!G378</f>
        <v>65</v>
      </c>
      <c r="E178" s="42">
        <f t="shared" si="14"/>
        <v>77</v>
      </c>
      <c r="F178" s="64" t="s">
        <v>435</v>
      </c>
      <c r="G178" s="32">
        <f>'地区別データ'!E417</f>
        <v>8</v>
      </c>
      <c r="H178" s="27">
        <f>'地区別データ'!F417</f>
        <v>6</v>
      </c>
      <c r="I178" s="27">
        <f>'地区別データ'!G417</f>
        <v>9</v>
      </c>
      <c r="J178" s="27">
        <f t="shared" si="16"/>
        <v>15</v>
      </c>
      <c r="K178" s="79" t="s">
        <v>948</v>
      </c>
      <c r="L178" s="50">
        <f>SUM(G142:G184)+SUM(L142:L177)</f>
        <v>1139</v>
      </c>
      <c r="M178" s="51">
        <f>SUM(H142:H184)+SUM(M142:M177)</f>
        <v>1310</v>
      </c>
      <c r="N178" s="51">
        <f>SUM(I142:I184)+SUM(N142:N177)</f>
        <v>1466</v>
      </c>
      <c r="O178" s="53">
        <f t="shared" si="13"/>
        <v>2776</v>
      </c>
    </row>
    <row r="179" spans="1:15" ht="12.75" customHeight="1">
      <c r="A179" s="68" t="s">
        <v>871</v>
      </c>
      <c r="B179" s="50">
        <f>SUM(L96:L138)+SUM(B142:B178)</f>
        <v>1861</v>
      </c>
      <c r="C179" s="51">
        <f>SUM(M96:M138)+SUM(C142:C178)</f>
        <v>2086</v>
      </c>
      <c r="D179" s="51">
        <f>SUM(N96:N138)+SUM(D142:D178)</f>
        <v>2448</v>
      </c>
      <c r="E179" s="52">
        <f t="shared" si="14"/>
        <v>4534</v>
      </c>
      <c r="F179" s="64" t="s">
        <v>436</v>
      </c>
      <c r="G179" s="32">
        <f>'地区別データ'!E418</f>
        <v>21</v>
      </c>
      <c r="H179" s="27">
        <f>'地区別データ'!F418</f>
        <v>25</v>
      </c>
      <c r="I179" s="27">
        <f>'地区別データ'!G418</f>
        <v>21</v>
      </c>
      <c r="J179" s="27">
        <f t="shared" si="16"/>
        <v>46</v>
      </c>
      <c r="K179" s="76" t="s">
        <v>152</v>
      </c>
      <c r="L179" s="34"/>
      <c r="M179" s="14"/>
      <c r="N179" s="14"/>
      <c r="O179" s="15"/>
    </row>
    <row r="180" spans="1:15" ht="12.75" customHeight="1">
      <c r="A180" s="67" t="s">
        <v>152</v>
      </c>
      <c r="B180" s="33"/>
      <c r="C180" s="8"/>
      <c r="D180" s="8"/>
      <c r="E180" s="48"/>
      <c r="F180" s="64" t="s">
        <v>437</v>
      </c>
      <c r="G180" s="32">
        <f>'地区別データ'!E419</f>
        <v>12</v>
      </c>
      <c r="H180" s="27">
        <f>'地区別データ'!F419</f>
        <v>20</v>
      </c>
      <c r="I180" s="27">
        <f>'地区別データ'!G419</f>
        <v>16</v>
      </c>
      <c r="J180" s="27">
        <f t="shared" si="16"/>
        <v>36</v>
      </c>
      <c r="K180" s="76" t="s">
        <v>152</v>
      </c>
      <c r="L180" s="34"/>
      <c r="M180" s="14"/>
      <c r="N180" s="14"/>
      <c r="O180" s="15"/>
    </row>
    <row r="181" spans="1:15" ht="12.75" customHeight="1">
      <c r="A181" s="67" t="s">
        <v>152</v>
      </c>
      <c r="B181" s="33"/>
      <c r="C181" s="8"/>
      <c r="D181" s="8"/>
      <c r="E181" s="48"/>
      <c r="F181" s="64" t="s">
        <v>438</v>
      </c>
      <c r="G181" s="32">
        <f>'地区別データ'!E420</f>
        <v>23</v>
      </c>
      <c r="H181" s="27">
        <f>'地区別データ'!F420</f>
        <v>27</v>
      </c>
      <c r="I181" s="27">
        <f>'地区別データ'!G420</f>
        <v>30</v>
      </c>
      <c r="J181" s="27">
        <f t="shared" si="16"/>
        <v>57</v>
      </c>
      <c r="K181" s="83" t="s">
        <v>478</v>
      </c>
      <c r="L181" s="82">
        <f>B75+G64+G133+B179+L178</f>
        <v>37356</v>
      </c>
      <c r="M181" s="54">
        <f>C75+H64+H133+C179+M178</f>
        <v>40882</v>
      </c>
      <c r="N181" s="54">
        <f>D75+I64+I133+D179+N178</f>
        <v>44992</v>
      </c>
      <c r="O181" s="81">
        <f>E75+J64+J133+E179+O178</f>
        <v>85874</v>
      </c>
    </row>
    <row r="182" spans="1:15" ht="12.75" customHeight="1">
      <c r="A182" s="67" t="s">
        <v>152</v>
      </c>
      <c r="B182" s="33"/>
      <c r="C182" s="8"/>
      <c r="D182" s="8"/>
      <c r="E182" s="48"/>
      <c r="F182" s="64" t="s">
        <v>439</v>
      </c>
      <c r="G182" s="32">
        <f>'地区別データ'!E421</f>
        <v>14</v>
      </c>
      <c r="H182" s="27">
        <f>'地区別データ'!F421</f>
        <v>19</v>
      </c>
      <c r="I182" s="27">
        <f>'地区別データ'!G421</f>
        <v>24</v>
      </c>
      <c r="J182" s="27">
        <f t="shared" si="16"/>
        <v>43</v>
      </c>
      <c r="K182" s="76" t="s">
        <v>152</v>
      </c>
      <c r="L182" s="34"/>
      <c r="M182" s="14"/>
      <c r="N182" s="14"/>
      <c r="O182" s="15"/>
    </row>
    <row r="183" spans="1:15" ht="12.75" customHeight="1">
      <c r="A183" s="67" t="s">
        <v>152</v>
      </c>
      <c r="B183" s="33"/>
      <c r="C183" s="8"/>
      <c r="D183" s="8"/>
      <c r="E183" s="48"/>
      <c r="F183" s="64" t="s">
        <v>440</v>
      </c>
      <c r="G183" s="32">
        <f>'地区別データ'!E422</f>
        <v>6</v>
      </c>
      <c r="H183" s="27">
        <f>'地区別データ'!F422</f>
        <v>5</v>
      </c>
      <c r="I183" s="27">
        <f>'地区別データ'!G422</f>
        <v>10</v>
      </c>
      <c r="J183" s="27">
        <f t="shared" si="16"/>
        <v>15</v>
      </c>
      <c r="K183" s="64"/>
      <c r="L183" s="33"/>
      <c r="M183" s="8"/>
      <c r="N183" s="8"/>
      <c r="O183" s="9"/>
    </row>
    <row r="184" spans="1:15" ht="12.75" customHeight="1" thickBot="1">
      <c r="A184" s="72" t="s">
        <v>152</v>
      </c>
      <c r="B184" s="35"/>
      <c r="C184" s="10"/>
      <c r="D184" s="10"/>
      <c r="E184" s="80" t="s">
        <v>152</v>
      </c>
      <c r="F184" s="65" t="s">
        <v>441</v>
      </c>
      <c r="G184" s="62">
        <f>'地区別データ'!E423</f>
        <v>12</v>
      </c>
      <c r="H184" s="29">
        <f>'地区別データ'!F423</f>
        <v>17</v>
      </c>
      <c r="I184" s="29">
        <f>'地区別データ'!G423</f>
        <v>13</v>
      </c>
      <c r="J184" s="29">
        <f t="shared" si="16"/>
        <v>30</v>
      </c>
      <c r="K184" s="65"/>
      <c r="L184" s="35"/>
      <c r="M184" s="10"/>
      <c r="N184" s="10"/>
      <c r="O184" s="11"/>
    </row>
  </sheetData>
  <sheetProtection/>
  <mergeCells count="8">
    <mergeCell ref="A1:O1"/>
    <mergeCell ref="L94:O94"/>
    <mergeCell ref="A139:O139"/>
    <mergeCell ref="L140:O140"/>
    <mergeCell ref="L2:O2"/>
    <mergeCell ref="A47:O47"/>
    <mergeCell ref="L48:O48"/>
    <mergeCell ref="A93:O93"/>
  </mergeCells>
  <printOptions/>
  <pageMargins left="0.787" right="0.787" top="0.38" bottom="0.27" header="0.21" footer="0.21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X38"/>
  <sheetViews>
    <sheetView tabSelected="1" zoomScalePageLayoutView="0" workbookViewId="0" topLeftCell="C28">
      <selection activeCell="H45" sqref="H44:H45"/>
    </sheetView>
  </sheetViews>
  <sheetFormatPr defaultColWidth="9.00390625" defaultRowHeight="13.5"/>
  <cols>
    <col min="1" max="1" width="10.625" style="18" customWidth="1"/>
    <col min="2" max="2" width="4.625" style="18" customWidth="1"/>
    <col min="3" max="13" width="10.625" style="16" customWidth="1"/>
    <col min="14" max="16384" width="9.00390625" style="16" customWidth="1"/>
  </cols>
  <sheetData>
    <row r="1" ht="9" customHeight="1"/>
    <row r="2" spans="2:12" ht="22.5" customHeight="1">
      <c r="B2" s="118" t="s">
        <v>22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</row>
    <row r="3" spans="11:14" ht="18" customHeight="1" thickBot="1">
      <c r="K3" s="110" t="s">
        <v>993</v>
      </c>
      <c r="L3" s="110"/>
      <c r="M3" s="110"/>
      <c r="N3" s="110"/>
    </row>
    <row r="4" spans="1:13" ht="15.75" customHeight="1">
      <c r="A4" s="114"/>
      <c r="B4" s="115"/>
      <c r="C4" s="90" t="s">
        <v>13</v>
      </c>
      <c r="D4" s="90" t="s">
        <v>12</v>
      </c>
      <c r="E4" s="90" t="s">
        <v>11</v>
      </c>
      <c r="F4" s="90" t="s">
        <v>10</v>
      </c>
      <c r="G4" s="90" t="s">
        <v>9</v>
      </c>
      <c r="H4" s="90" t="s">
        <v>8</v>
      </c>
      <c r="I4" s="90" t="s">
        <v>7</v>
      </c>
      <c r="J4" s="90" t="s">
        <v>6</v>
      </c>
      <c r="K4" s="90" t="s">
        <v>5</v>
      </c>
      <c r="L4" s="90" t="s">
        <v>4</v>
      </c>
      <c r="M4" s="91" t="s">
        <v>3</v>
      </c>
    </row>
    <row r="5" spans="1:13" ht="15.75" customHeight="1">
      <c r="A5" s="116" t="s">
        <v>969</v>
      </c>
      <c r="B5" s="92" t="s">
        <v>0</v>
      </c>
      <c r="C5" s="19">
        <f>'年齢データ①'!C3</f>
        <v>402</v>
      </c>
      <c r="D5" s="19">
        <f>'年齢データ①'!D3</f>
        <v>405</v>
      </c>
      <c r="E5" s="19">
        <f>'年齢データ①'!E3</f>
        <v>435</v>
      </c>
      <c r="F5" s="19">
        <f>'年齢データ①'!F3</f>
        <v>415</v>
      </c>
      <c r="G5" s="19">
        <f>'年齢データ①'!G3</f>
        <v>419</v>
      </c>
      <c r="H5" s="19">
        <f>'年齢データ①'!H3</f>
        <v>385</v>
      </c>
      <c r="I5" s="19">
        <f>'年齢データ①'!I3</f>
        <v>397</v>
      </c>
      <c r="J5" s="19">
        <f>'年齢データ①'!J3</f>
        <v>374</v>
      </c>
      <c r="K5" s="19">
        <f>'年齢データ①'!K3</f>
        <v>372</v>
      </c>
      <c r="L5" s="19">
        <f>'年齢データ①'!L3</f>
        <v>408</v>
      </c>
      <c r="M5" s="20">
        <f aca="true" t="shared" si="0" ref="M5:M37">SUM(C5:L5)</f>
        <v>4012</v>
      </c>
    </row>
    <row r="6" spans="1:13" ht="15.75" customHeight="1">
      <c r="A6" s="112"/>
      <c r="B6" s="93" t="s">
        <v>1</v>
      </c>
      <c r="C6" s="21">
        <f>'年齢データ①'!C4</f>
        <v>376</v>
      </c>
      <c r="D6" s="21">
        <f>'年齢データ①'!D4</f>
        <v>414</v>
      </c>
      <c r="E6" s="21">
        <f>'年齢データ①'!E4</f>
        <v>392</v>
      </c>
      <c r="F6" s="21">
        <f>'年齢データ①'!F4</f>
        <v>386</v>
      </c>
      <c r="G6" s="21">
        <f>'年齢データ①'!G4</f>
        <v>383</v>
      </c>
      <c r="H6" s="21">
        <f>'年齢データ①'!H4</f>
        <v>409</v>
      </c>
      <c r="I6" s="21">
        <f>'年齢データ①'!I4</f>
        <v>384</v>
      </c>
      <c r="J6" s="21">
        <f>'年齢データ①'!J4</f>
        <v>402</v>
      </c>
      <c r="K6" s="21">
        <f>'年齢データ①'!K4</f>
        <v>370</v>
      </c>
      <c r="L6" s="21">
        <f>'年齢データ①'!L4</f>
        <v>397</v>
      </c>
      <c r="M6" s="22">
        <f t="shared" si="0"/>
        <v>3913</v>
      </c>
    </row>
    <row r="7" spans="1:13" ht="15.75" customHeight="1">
      <c r="A7" s="117"/>
      <c r="B7" s="94" t="s">
        <v>2</v>
      </c>
      <c r="C7" s="23">
        <f aca="true" t="shared" si="1" ref="C7:L7">SUM(C5:C6)</f>
        <v>778</v>
      </c>
      <c r="D7" s="23">
        <f t="shared" si="1"/>
        <v>819</v>
      </c>
      <c r="E7" s="23">
        <f t="shared" si="1"/>
        <v>827</v>
      </c>
      <c r="F7" s="23">
        <f t="shared" si="1"/>
        <v>801</v>
      </c>
      <c r="G7" s="23">
        <f t="shared" si="1"/>
        <v>802</v>
      </c>
      <c r="H7" s="23">
        <f t="shared" si="1"/>
        <v>794</v>
      </c>
      <c r="I7" s="23">
        <f t="shared" si="1"/>
        <v>781</v>
      </c>
      <c r="J7" s="23">
        <f t="shared" si="1"/>
        <v>776</v>
      </c>
      <c r="K7" s="23">
        <f t="shared" si="1"/>
        <v>742</v>
      </c>
      <c r="L7" s="23">
        <f t="shared" si="1"/>
        <v>805</v>
      </c>
      <c r="M7" s="24">
        <f t="shared" si="0"/>
        <v>7925</v>
      </c>
    </row>
    <row r="8" spans="1:13" ht="15.75" customHeight="1">
      <c r="A8" s="116" t="s">
        <v>970</v>
      </c>
      <c r="B8" s="92" t="s">
        <v>0</v>
      </c>
      <c r="C8" s="19">
        <f>'年齢データ①'!C6</f>
        <v>423</v>
      </c>
      <c r="D8" s="19">
        <f>'年齢データ①'!D6</f>
        <v>442</v>
      </c>
      <c r="E8" s="19">
        <f>'年齢データ①'!E6</f>
        <v>418</v>
      </c>
      <c r="F8" s="19">
        <f>'年齢データ①'!F6</f>
        <v>393</v>
      </c>
      <c r="G8" s="19">
        <f>'年齢データ①'!G6</f>
        <v>446</v>
      </c>
      <c r="H8" s="19">
        <f>'年齢データ①'!H6</f>
        <v>390</v>
      </c>
      <c r="I8" s="19">
        <f>'年齢データ①'!I6</f>
        <v>447</v>
      </c>
      <c r="J8" s="19">
        <f>'年齢データ①'!J6</f>
        <v>457</v>
      </c>
      <c r="K8" s="19">
        <f>'年齢データ①'!K6</f>
        <v>417</v>
      </c>
      <c r="L8" s="19">
        <f>'年齢データ①'!L6</f>
        <v>381</v>
      </c>
      <c r="M8" s="20">
        <f t="shared" si="0"/>
        <v>4214</v>
      </c>
    </row>
    <row r="9" spans="1:13" ht="15.75" customHeight="1">
      <c r="A9" s="112"/>
      <c r="B9" s="93" t="s">
        <v>1</v>
      </c>
      <c r="C9" s="21">
        <f>'年齢データ①'!C7</f>
        <v>362</v>
      </c>
      <c r="D9" s="21">
        <f>'年齢データ①'!D7</f>
        <v>397</v>
      </c>
      <c r="E9" s="21">
        <f>'年齢データ①'!E7</f>
        <v>416</v>
      </c>
      <c r="F9" s="21">
        <f>'年齢データ①'!F7</f>
        <v>424</v>
      </c>
      <c r="G9" s="21">
        <f>'年齢データ①'!G7</f>
        <v>411</v>
      </c>
      <c r="H9" s="21">
        <f>'年齢データ①'!H7</f>
        <v>367</v>
      </c>
      <c r="I9" s="21">
        <f>'年齢データ①'!I7</f>
        <v>418</v>
      </c>
      <c r="J9" s="21">
        <f>'年齢データ①'!J7</f>
        <v>411</v>
      </c>
      <c r="K9" s="21">
        <f>'年齢データ①'!K7</f>
        <v>441</v>
      </c>
      <c r="L9" s="21">
        <f>'年齢データ①'!L7</f>
        <v>376</v>
      </c>
      <c r="M9" s="22">
        <f t="shared" si="0"/>
        <v>4023</v>
      </c>
    </row>
    <row r="10" spans="1:13" ht="15.75" customHeight="1">
      <c r="A10" s="117"/>
      <c r="B10" s="94" t="s">
        <v>2</v>
      </c>
      <c r="C10" s="23">
        <f aca="true" t="shared" si="2" ref="C10:L10">SUM(C8:C9)</f>
        <v>785</v>
      </c>
      <c r="D10" s="23">
        <f t="shared" si="2"/>
        <v>839</v>
      </c>
      <c r="E10" s="23">
        <f t="shared" si="2"/>
        <v>834</v>
      </c>
      <c r="F10" s="23">
        <f t="shared" si="2"/>
        <v>817</v>
      </c>
      <c r="G10" s="23">
        <f t="shared" si="2"/>
        <v>857</v>
      </c>
      <c r="H10" s="23">
        <f t="shared" si="2"/>
        <v>757</v>
      </c>
      <c r="I10" s="23">
        <f t="shared" si="2"/>
        <v>865</v>
      </c>
      <c r="J10" s="23">
        <f t="shared" si="2"/>
        <v>868</v>
      </c>
      <c r="K10" s="23">
        <f t="shared" si="2"/>
        <v>858</v>
      </c>
      <c r="L10" s="23">
        <f t="shared" si="2"/>
        <v>757</v>
      </c>
      <c r="M10" s="24">
        <f t="shared" si="0"/>
        <v>8237</v>
      </c>
    </row>
    <row r="11" spans="1:13" ht="15.75" customHeight="1">
      <c r="A11" s="116" t="s">
        <v>971</v>
      </c>
      <c r="B11" s="92" t="s">
        <v>0</v>
      </c>
      <c r="C11" s="19">
        <f>'年齢データ①'!C9</f>
        <v>385</v>
      </c>
      <c r="D11" s="19">
        <f>'年齢データ①'!D9</f>
        <v>409</v>
      </c>
      <c r="E11" s="19">
        <f>'年齢データ①'!E9</f>
        <v>408</v>
      </c>
      <c r="F11" s="19">
        <f>'年齢データ①'!F9</f>
        <v>436</v>
      </c>
      <c r="G11" s="19">
        <f>'年齢データ①'!G9</f>
        <v>436</v>
      </c>
      <c r="H11" s="19">
        <f>'年齢データ①'!H9</f>
        <v>491</v>
      </c>
      <c r="I11" s="19">
        <f>'年齢データ①'!I9</f>
        <v>506</v>
      </c>
      <c r="J11" s="19">
        <f>'年齢データ①'!J9</f>
        <v>538</v>
      </c>
      <c r="K11" s="19">
        <f>'年齢データ①'!K9</f>
        <v>510</v>
      </c>
      <c r="L11" s="19">
        <f>'年齢データ①'!L9</f>
        <v>525</v>
      </c>
      <c r="M11" s="20">
        <f t="shared" si="0"/>
        <v>4644</v>
      </c>
    </row>
    <row r="12" spans="1:13" ht="15.75" customHeight="1">
      <c r="A12" s="112"/>
      <c r="B12" s="93" t="s">
        <v>1</v>
      </c>
      <c r="C12" s="21">
        <f>'年齢データ①'!C10</f>
        <v>377</v>
      </c>
      <c r="D12" s="21">
        <f>'年齢データ①'!D10</f>
        <v>378</v>
      </c>
      <c r="E12" s="21">
        <f>'年齢データ①'!E10</f>
        <v>360</v>
      </c>
      <c r="F12" s="21">
        <f>'年齢データ①'!F10</f>
        <v>391</v>
      </c>
      <c r="G12" s="21">
        <f>'年齢データ①'!G10</f>
        <v>378</v>
      </c>
      <c r="H12" s="21">
        <f>'年齢データ①'!H10</f>
        <v>419</v>
      </c>
      <c r="I12" s="21">
        <f>'年齢データ①'!I10</f>
        <v>457</v>
      </c>
      <c r="J12" s="21">
        <f>'年齢データ①'!J10</f>
        <v>466</v>
      </c>
      <c r="K12" s="21">
        <f>'年齢データ①'!K10</f>
        <v>467</v>
      </c>
      <c r="L12" s="21">
        <f>'年齢データ①'!L10</f>
        <v>526</v>
      </c>
      <c r="M12" s="22">
        <f t="shared" si="0"/>
        <v>4219</v>
      </c>
    </row>
    <row r="13" spans="1:13" ht="15.75" customHeight="1">
      <c r="A13" s="117"/>
      <c r="B13" s="94" t="s">
        <v>2</v>
      </c>
      <c r="C13" s="23">
        <f aca="true" t="shared" si="3" ref="C13:L13">SUM(C11:C12)</f>
        <v>762</v>
      </c>
      <c r="D13" s="23">
        <f t="shared" si="3"/>
        <v>787</v>
      </c>
      <c r="E13" s="23">
        <f t="shared" si="3"/>
        <v>768</v>
      </c>
      <c r="F13" s="23">
        <f t="shared" si="3"/>
        <v>827</v>
      </c>
      <c r="G13" s="23">
        <f t="shared" si="3"/>
        <v>814</v>
      </c>
      <c r="H13" s="23">
        <f t="shared" si="3"/>
        <v>910</v>
      </c>
      <c r="I13" s="23">
        <f t="shared" si="3"/>
        <v>963</v>
      </c>
      <c r="J13" s="23">
        <f t="shared" si="3"/>
        <v>1004</v>
      </c>
      <c r="K13" s="23">
        <f t="shared" si="3"/>
        <v>977</v>
      </c>
      <c r="L13" s="23">
        <f t="shared" si="3"/>
        <v>1051</v>
      </c>
      <c r="M13" s="24">
        <f t="shared" si="0"/>
        <v>8863</v>
      </c>
    </row>
    <row r="14" spans="1:13" ht="15.75" customHeight="1">
      <c r="A14" s="116" t="s">
        <v>14</v>
      </c>
      <c r="B14" s="92" t="s">
        <v>0</v>
      </c>
      <c r="C14" s="19">
        <f>'年齢データ①'!C12</f>
        <v>542</v>
      </c>
      <c r="D14" s="19">
        <f>'年齢データ①'!D12</f>
        <v>496</v>
      </c>
      <c r="E14" s="19">
        <f>'年齢データ①'!E12</f>
        <v>497</v>
      </c>
      <c r="F14" s="19">
        <f>'年齢データ①'!F12</f>
        <v>543</v>
      </c>
      <c r="G14" s="19">
        <f>'年齢データ①'!G12</f>
        <v>522</v>
      </c>
      <c r="H14" s="19">
        <f>'年齢データ①'!H12</f>
        <v>520</v>
      </c>
      <c r="I14" s="19">
        <f>'年齢データ①'!I12</f>
        <v>549</v>
      </c>
      <c r="J14" s="19">
        <f>'年齢データ①'!J12</f>
        <v>597</v>
      </c>
      <c r="K14" s="19">
        <f>'年齢データ①'!K12</f>
        <v>585</v>
      </c>
      <c r="L14" s="19">
        <f>'年齢データ①'!L12</f>
        <v>578</v>
      </c>
      <c r="M14" s="20">
        <f t="shared" si="0"/>
        <v>5429</v>
      </c>
    </row>
    <row r="15" spans="1:13" ht="15.75" customHeight="1">
      <c r="A15" s="112"/>
      <c r="B15" s="93" t="s">
        <v>1</v>
      </c>
      <c r="C15" s="21">
        <f>'年齢データ①'!C13</f>
        <v>483</v>
      </c>
      <c r="D15" s="21">
        <f>'年齢データ①'!D13</f>
        <v>471</v>
      </c>
      <c r="E15" s="21">
        <f>'年齢データ①'!E13</f>
        <v>465</v>
      </c>
      <c r="F15" s="21">
        <f>'年齢データ①'!F13</f>
        <v>509</v>
      </c>
      <c r="G15" s="21">
        <f>'年齢データ①'!G13</f>
        <v>479</v>
      </c>
      <c r="H15" s="21">
        <f>'年齢データ①'!H13</f>
        <v>472</v>
      </c>
      <c r="I15" s="21">
        <f>'年齢データ①'!I13</f>
        <v>509</v>
      </c>
      <c r="J15" s="21">
        <f>'年齢データ①'!J13</f>
        <v>566</v>
      </c>
      <c r="K15" s="21">
        <f>'年齢データ①'!K13</f>
        <v>575</v>
      </c>
      <c r="L15" s="21">
        <f>'年齢データ①'!L13</f>
        <v>594</v>
      </c>
      <c r="M15" s="22">
        <f t="shared" si="0"/>
        <v>5123</v>
      </c>
    </row>
    <row r="16" spans="1:13" ht="15.75" customHeight="1">
      <c r="A16" s="117"/>
      <c r="B16" s="94" t="s">
        <v>2</v>
      </c>
      <c r="C16" s="23">
        <f aca="true" t="shared" si="4" ref="C16:L16">SUM(C14:C15)</f>
        <v>1025</v>
      </c>
      <c r="D16" s="23">
        <f t="shared" si="4"/>
        <v>967</v>
      </c>
      <c r="E16" s="23">
        <f t="shared" si="4"/>
        <v>962</v>
      </c>
      <c r="F16" s="23">
        <f t="shared" si="4"/>
        <v>1052</v>
      </c>
      <c r="G16" s="23">
        <f t="shared" si="4"/>
        <v>1001</v>
      </c>
      <c r="H16" s="23">
        <f t="shared" si="4"/>
        <v>992</v>
      </c>
      <c r="I16" s="23">
        <f t="shared" si="4"/>
        <v>1058</v>
      </c>
      <c r="J16" s="23">
        <f t="shared" si="4"/>
        <v>1163</v>
      </c>
      <c r="K16" s="23">
        <f t="shared" si="4"/>
        <v>1160</v>
      </c>
      <c r="L16" s="23">
        <f t="shared" si="4"/>
        <v>1172</v>
      </c>
      <c r="M16" s="24">
        <f t="shared" si="0"/>
        <v>10552</v>
      </c>
    </row>
    <row r="17" spans="1:13" ht="15.75" customHeight="1">
      <c r="A17" s="116" t="s">
        <v>15</v>
      </c>
      <c r="B17" s="92" t="s">
        <v>0</v>
      </c>
      <c r="C17" s="19">
        <f>'年齢データ①'!C15</f>
        <v>580</v>
      </c>
      <c r="D17" s="19">
        <f>'年齢データ①'!D15</f>
        <v>501</v>
      </c>
      <c r="E17" s="19">
        <f>'年齢データ①'!E15</f>
        <v>504</v>
      </c>
      <c r="F17" s="19">
        <f>'年齢データ①'!F15</f>
        <v>511</v>
      </c>
      <c r="G17" s="19">
        <f>'年齢データ①'!G15</f>
        <v>498</v>
      </c>
      <c r="H17" s="19">
        <f>'年齢データ①'!H15</f>
        <v>510</v>
      </c>
      <c r="I17" s="19">
        <f>'年齢データ①'!I15</f>
        <v>404</v>
      </c>
      <c r="J17" s="19">
        <f>'年齢データ①'!J15</f>
        <v>468</v>
      </c>
      <c r="K17" s="19">
        <f>'年齢データ①'!K15</f>
        <v>468</v>
      </c>
      <c r="L17" s="19">
        <f>'年齢データ①'!L15</f>
        <v>454</v>
      </c>
      <c r="M17" s="20">
        <f t="shared" si="0"/>
        <v>4898</v>
      </c>
    </row>
    <row r="18" spans="1:13" ht="15.75" customHeight="1">
      <c r="A18" s="112"/>
      <c r="B18" s="93" t="s">
        <v>1</v>
      </c>
      <c r="C18" s="21">
        <f>'年齢データ①'!C16</f>
        <v>578</v>
      </c>
      <c r="D18" s="21">
        <f>'年齢データ①'!D16</f>
        <v>505</v>
      </c>
      <c r="E18" s="21">
        <f>'年齢データ①'!E16</f>
        <v>495</v>
      </c>
      <c r="F18" s="21">
        <f>'年齢データ①'!F16</f>
        <v>545</v>
      </c>
      <c r="G18" s="21">
        <f>'年齢データ①'!G16</f>
        <v>549</v>
      </c>
      <c r="H18" s="21">
        <f>'年齢データ①'!H16</f>
        <v>533</v>
      </c>
      <c r="I18" s="21">
        <f>'年齢データ①'!I16</f>
        <v>422</v>
      </c>
      <c r="J18" s="21">
        <f>'年齢データ①'!J16</f>
        <v>517</v>
      </c>
      <c r="K18" s="21">
        <f>'年齢データ①'!K16</f>
        <v>475</v>
      </c>
      <c r="L18" s="21">
        <f>'年齢データ①'!L16</f>
        <v>471</v>
      </c>
      <c r="M18" s="22">
        <f t="shared" si="0"/>
        <v>5090</v>
      </c>
    </row>
    <row r="19" spans="1:13" ht="15.75" customHeight="1">
      <c r="A19" s="117"/>
      <c r="B19" s="94" t="s">
        <v>2</v>
      </c>
      <c r="C19" s="23">
        <f aca="true" t="shared" si="5" ref="C19:L19">SUM(C17:C18)</f>
        <v>1158</v>
      </c>
      <c r="D19" s="23">
        <f t="shared" si="5"/>
        <v>1006</v>
      </c>
      <c r="E19" s="23">
        <f t="shared" si="5"/>
        <v>999</v>
      </c>
      <c r="F19" s="23">
        <f t="shared" si="5"/>
        <v>1056</v>
      </c>
      <c r="G19" s="23">
        <f t="shared" si="5"/>
        <v>1047</v>
      </c>
      <c r="H19" s="23">
        <f t="shared" si="5"/>
        <v>1043</v>
      </c>
      <c r="I19" s="23">
        <f t="shared" si="5"/>
        <v>826</v>
      </c>
      <c r="J19" s="23">
        <f t="shared" si="5"/>
        <v>985</v>
      </c>
      <c r="K19" s="23">
        <f t="shared" si="5"/>
        <v>943</v>
      </c>
      <c r="L19" s="23">
        <f t="shared" si="5"/>
        <v>925</v>
      </c>
      <c r="M19" s="24">
        <f t="shared" si="0"/>
        <v>9988</v>
      </c>
    </row>
    <row r="20" spans="1:13" ht="15.75" customHeight="1">
      <c r="A20" s="116" t="s">
        <v>16</v>
      </c>
      <c r="B20" s="92" t="s">
        <v>0</v>
      </c>
      <c r="C20" s="19">
        <f>'年齢データ①'!C18</f>
        <v>435</v>
      </c>
      <c r="D20" s="19">
        <f>'年齢データ①'!D18</f>
        <v>477</v>
      </c>
      <c r="E20" s="19">
        <f>'年齢データ①'!E18</f>
        <v>535</v>
      </c>
      <c r="F20" s="19">
        <f>'年齢データ①'!F18</f>
        <v>557</v>
      </c>
      <c r="G20" s="19">
        <f>'年齢データ①'!G18</f>
        <v>522</v>
      </c>
      <c r="H20" s="19">
        <f>'年齢データ①'!H18</f>
        <v>549</v>
      </c>
      <c r="I20" s="19">
        <f>'年齢データ①'!I18</f>
        <v>558</v>
      </c>
      <c r="J20" s="19">
        <f>'年齢データ①'!J18</f>
        <v>576</v>
      </c>
      <c r="K20" s="19">
        <f>'年齢データ①'!K18</f>
        <v>603</v>
      </c>
      <c r="L20" s="19">
        <f>'年齢データ①'!L18</f>
        <v>591</v>
      </c>
      <c r="M20" s="20">
        <f t="shared" si="0"/>
        <v>5403</v>
      </c>
    </row>
    <row r="21" spans="1:13" ht="15.75" customHeight="1">
      <c r="A21" s="112"/>
      <c r="B21" s="93" t="s">
        <v>1</v>
      </c>
      <c r="C21" s="21">
        <f>'年齢データ①'!C19</f>
        <v>499</v>
      </c>
      <c r="D21" s="21">
        <f>'年齢データ①'!D19</f>
        <v>496</v>
      </c>
      <c r="E21" s="21">
        <f>'年齢データ①'!E19</f>
        <v>555</v>
      </c>
      <c r="F21" s="21">
        <f>'年齢データ①'!F19</f>
        <v>585</v>
      </c>
      <c r="G21" s="21">
        <f>'年齢データ①'!G19</f>
        <v>563</v>
      </c>
      <c r="H21" s="21">
        <f>'年齢データ①'!H19</f>
        <v>538</v>
      </c>
      <c r="I21" s="21">
        <f>'年齢データ①'!I19</f>
        <v>575</v>
      </c>
      <c r="J21" s="21">
        <f>'年齢データ①'!J19</f>
        <v>610</v>
      </c>
      <c r="K21" s="21">
        <f>'年齢データ①'!K19</f>
        <v>546</v>
      </c>
      <c r="L21" s="21">
        <f>'年齢データ①'!L19</f>
        <v>600</v>
      </c>
      <c r="M21" s="22">
        <f t="shared" si="0"/>
        <v>5567</v>
      </c>
    </row>
    <row r="22" spans="1:13" ht="15.75" customHeight="1">
      <c r="A22" s="117"/>
      <c r="B22" s="94" t="s">
        <v>2</v>
      </c>
      <c r="C22" s="23">
        <f aca="true" t="shared" si="6" ref="C22:L22">SUM(C20:C21)</f>
        <v>934</v>
      </c>
      <c r="D22" s="23">
        <f t="shared" si="6"/>
        <v>973</v>
      </c>
      <c r="E22" s="23">
        <f t="shared" si="6"/>
        <v>1090</v>
      </c>
      <c r="F22" s="23">
        <f t="shared" si="6"/>
        <v>1142</v>
      </c>
      <c r="G22" s="23">
        <f t="shared" si="6"/>
        <v>1085</v>
      </c>
      <c r="H22" s="23">
        <f t="shared" si="6"/>
        <v>1087</v>
      </c>
      <c r="I22" s="23">
        <f t="shared" si="6"/>
        <v>1133</v>
      </c>
      <c r="J22" s="23">
        <f t="shared" si="6"/>
        <v>1186</v>
      </c>
      <c r="K22" s="23">
        <f t="shared" si="6"/>
        <v>1149</v>
      </c>
      <c r="L22" s="23">
        <f t="shared" si="6"/>
        <v>1191</v>
      </c>
      <c r="M22" s="24">
        <f t="shared" si="0"/>
        <v>10970</v>
      </c>
    </row>
    <row r="23" spans="1:24" ht="15.75" customHeight="1">
      <c r="A23" s="111" t="s">
        <v>17</v>
      </c>
      <c r="B23" s="93" t="s">
        <v>0</v>
      </c>
      <c r="C23" s="19">
        <f>'年齢データ①'!C21</f>
        <v>599</v>
      </c>
      <c r="D23" s="19">
        <f>'年齢データ①'!D21</f>
        <v>694</v>
      </c>
      <c r="E23" s="19">
        <f>'年齢データ①'!E21</f>
        <v>704</v>
      </c>
      <c r="F23" s="19">
        <f>'年齢データ①'!F21</f>
        <v>738</v>
      </c>
      <c r="G23" s="19">
        <f>'年齢データ①'!G21</f>
        <v>680</v>
      </c>
      <c r="H23" s="19">
        <f>'年齢データ①'!H21</f>
        <v>673</v>
      </c>
      <c r="I23" s="19">
        <f>'年齢データ①'!I21</f>
        <v>358</v>
      </c>
      <c r="J23" s="19">
        <f>'年齢データ①'!J21</f>
        <v>459</v>
      </c>
      <c r="K23" s="19">
        <f>'年齢データ①'!K21</f>
        <v>546</v>
      </c>
      <c r="L23" s="19">
        <f>'年齢データ①'!L21</f>
        <v>462</v>
      </c>
      <c r="M23" s="22">
        <f t="shared" si="0"/>
        <v>5913</v>
      </c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</row>
    <row r="24" spans="1:24" ht="15.75" customHeight="1">
      <c r="A24" s="112"/>
      <c r="B24" s="93" t="s">
        <v>1</v>
      </c>
      <c r="C24" s="21">
        <f>'年齢データ①'!C22</f>
        <v>621</v>
      </c>
      <c r="D24" s="21">
        <f>'年齢データ①'!D22</f>
        <v>719</v>
      </c>
      <c r="E24" s="21">
        <f>'年齢データ①'!E22</f>
        <v>779</v>
      </c>
      <c r="F24" s="21">
        <f>'年齢データ①'!F22</f>
        <v>781</v>
      </c>
      <c r="G24" s="21">
        <f>'年齢データ①'!G22</f>
        <v>807</v>
      </c>
      <c r="H24" s="21">
        <f>'年齢データ①'!H22</f>
        <v>731</v>
      </c>
      <c r="I24" s="21">
        <f>'年齢データ①'!I22</f>
        <v>421</v>
      </c>
      <c r="J24" s="21">
        <f>'年齢データ①'!J22</f>
        <v>490</v>
      </c>
      <c r="K24" s="21">
        <f>'年齢データ①'!K22</f>
        <v>593</v>
      </c>
      <c r="L24" s="21">
        <f>'年齢データ①'!L22</f>
        <v>593</v>
      </c>
      <c r="M24" s="22">
        <f t="shared" si="0"/>
        <v>6535</v>
      </c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</row>
    <row r="25" spans="1:24" ht="15.75" customHeight="1">
      <c r="A25" s="117"/>
      <c r="B25" s="94" t="s">
        <v>2</v>
      </c>
      <c r="C25" s="23">
        <f aca="true" t="shared" si="7" ref="C25:L25">SUM(C23:C24)</f>
        <v>1220</v>
      </c>
      <c r="D25" s="23">
        <f t="shared" si="7"/>
        <v>1413</v>
      </c>
      <c r="E25" s="23">
        <f t="shared" si="7"/>
        <v>1483</v>
      </c>
      <c r="F25" s="23">
        <f t="shared" si="7"/>
        <v>1519</v>
      </c>
      <c r="G25" s="23">
        <f t="shared" si="7"/>
        <v>1487</v>
      </c>
      <c r="H25" s="23">
        <f t="shared" si="7"/>
        <v>1404</v>
      </c>
      <c r="I25" s="23">
        <f t="shared" si="7"/>
        <v>779</v>
      </c>
      <c r="J25" s="23">
        <f t="shared" si="7"/>
        <v>949</v>
      </c>
      <c r="K25" s="23">
        <f t="shared" si="7"/>
        <v>1139</v>
      </c>
      <c r="L25" s="23">
        <f t="shared" si="7"/>
        <v>1055</v>
      </c>
      <c r="M25" s="24">
        <f t="shared" si="0"/>
        <v>12448</v>
      </c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</row>
    <row r="26" spans="1:13" ht="15.75" customHeight="1">
      <c r="A26" s="116" t="s">
        <v>18</v>
      </c>
      <c r="B26" s="92" t="s">
        <v>0</v>
      </c>
      <c r="C26" s="19">
        <f>'年齢データ①'!C24</f>
        <v>476</v>
      </c>
      <c r="D26" s="19">
        <f>'年齢データ①'!D24</f>
        <v>486</v>
      </c>
      <c r="E26" s="19">
        <f>'年齢データ①'!E24</f>
        <v>410</v>
      </c>
      <c r="F26" s="19">
        <f>'年齢データ①'!F24</f>
        <v>363</v>
      </c>
      <c r="G26" s="19">
        <f>'年齢データ①'!G24</f>
        <v>410</v>
      </c>
      <c r="H26" s="19">
        <f>'年齢データ①'!H24</f>
        <v>405</v>
      </c>
      <c r="I26" s="19">
        <f>'年齢データ①'!I24</f>
        <v>441</v>
      </c>
      <c r="J26" s="19">
        <f>'年齢データ①'!J24</f>
        <v>359</v>
      </c>
      <c r="K26" s="19">
        <f>'年齢データ①'!K24</f>
        <v>376</v>
      </c>
      <c r="L26" s="19">
        <f>'年齢データ①'!L24</f>
        <v>328</v>
      </c>
      <c r="M26" s="20">
        <f t="shared" si="0"/>
        <v>4054</v>
      </c>
    </row>
    <row r="27" spans="1:13" ht="15.75" customHeight="1">
      <c r="A27" s="112"/>
      <c r="B27" s="93" t="s">
        <v>1</v>
      </c>
      <c r="C27" s="21">
        <f>'年齢データ①'!C25</f>
        <v>586</v>
      </c>
      <c r="D27" s="21">
        <f>'年齢データ①'!D25</f>
        <v>619</v>
      </c>
      <c r="E27" s="21">
        <f>'年齢データ①'!E25</f>
        <v>506</v>
      </c>
      <c r="F27" s="21">
        <f>'年齢データ①'!F25</f>
        <v>484</v>
      </c>
      <c r="G27" s="21">
        <f>'年齢データ①'!G25</f>
        <v>546</v>
      </c>
      <c r="H27" s="21">
        <f>'年齢データ①'!H25</f>
        <v>591</v>
      </c>
      <c r="I27" s="21">
        <f>'年齢データ①'!I25</f>
        <v>555</v>
      </c>
      <c r="J27" s="21">
        <f>'年齢データ①'!J25</f>
        <v>540</v>
      </c>
      <c r="K27" s="21">
        <f>'年齢データ①'!K25</f>
        <v>543</v>
      </c>
      <c r="L27" s="21">
        <f>'年齢データ①'!L25</f>
        <v>543</v>
      </c>
      <c r="M27" s="22">
        <f t="shared" si="0"/>
        <v>5513</v>
      </c>
    </row>
    <row r="28" spans="1:13" ht="15.75" customHeight="1">
      <c r="A28" s="117"/>
      <c r="B28" s="94" t="s">
        <v>2</v>
      </c>
      <c r="C28" s="23">
        <f aca="true" t="shared" si="8" ref="C28:L28">SUM(C26:C27)</f>
        <v>1062</v>
      </c>
      <c r="D28" s="23">
        <f t="shared" si="8"/>
        <v>1105</v>
      </c>
      <c r="E28" s="23">
        <f t="shared" si="8"/>
        <v>916</v>
      </c>
      <c r="F28" s="23">
        <f t="shared" si="8"/>
        <v>847</v>
      </c>
      <c r="G28" s="23">
        <f t="shared" si="8"/>
        <v>956</v>
      </c>
      <c r="H28" s="23">
        <f t="shared" si="8"/>
        <v>996</v>
      </c>
      <c r="I28" s="23">
        <f t="shared" si="8"/>
        <v>996</v>
      </c>
      <c r="J28" s="23">
        <f t="shared" si="8"/>
        <v>899</v>
      </c>
      <c r="K28" s="23">
        <f t="shared" si="8"/>
        <v>919</v>
      </c>
      <c r="L28" s="23">
        <f t="shared" si="8"/>
        <v>871</v>
      </c>
      <c r="M28" s="24">
        <f t="shared" si="0"/>
        <v>9567</v>
      </c>
    </row>
    <row r="29" spans="1:13" ht="15.75" customHeight="1">
      <c r="A29" s="116" t="s">
        <v>19</v>
      </c>
      <c r="B29" s="92" t="s">
        <v>0</v>
      </c>
      <c r="C29" s="19">
        <f>'年齢データ①'!C27</f>
        <v>293</v>
      </c>
      <c r="D29" s="19">
        <f>'年齢データ①'!D27</f>
        <v>330</v>
      </c>
      <c r="E29" s="19">
        <f>'年齢データ①'!E27</f>
        <v>258</v>
      </c>
      <c r="F29" s="19">
        <f>'年齢データ①'!F27</f>
        <v>241</v>
      </c>
      <c r="G29" s="19">
        <f>'年齢データ①'!G27</f>
        <v>240</v>
      </c>
      <c r="H29" s="19">
        <f>'年齢データ①'!H27</f>
        <v>187</v>
      </c>
      <c r="I29" s="19">
        <f>'年齢データ①'!I27</f>
        <v>159</v>
      </c>
      <c r="J29" s="19">
        <f>'年齢データ①'!J27</f>
        <v>147</v>
      </c>
      <c r="K29" s="19">
        <f>'年齢データ①'!K27</f>
        <v>102</v>
      </c>
      <c r="L29" s="19">
        <f>'年齢データ①'!L27</f>
        <v>79</v>
      </c>
      <c r="M29" s="20">
        <f t="shared" si="0"/>
        <v>2036</v>
      </c>
    </row>
    <row r="30" spans="1:13" ht="15.75" customHeight="1">
      <c r="A30" s="112"/>
      <c r="B30" s="93" t="s">
        <v>1</v>
      </c>
      <c r="C30" s="21">
        <f>'年齢データ①'!C28</f>
        <v>497</v>
      </c>
      <c r="D30" s="21">
        <f>'年齢データ①'!D28</f>
        <v>517</v>
      </c>
      <c r="E30" s="21">
        <f>'年齢データ①'!E28</f>
        <v>452</v>
      </c>
      <c r="F30" s="21">
        <f>'年齢データ①'!F28</f>
        <v>476</v>
      </c>
      <c r="G30" s="21">
        <f>'年齢データ①'!G28</f>
        <v>411</v>
      </c>
      <c r="H30" s="21">
        <f>'年齢データ①'!H28</f>
        <v>408</v>
      </c>
      <c r="I30" s="21">
        <f>'年齢データ①'!I28</f>
        <v>372</v>
      </c>
      <c r="J30" s="21">
        <f>'年齢データ①'!J28</f>
        <v>356</v>
      </c>
      <c r="K30" s="21">
        <f>'年齢データ①'!K28</f>
        <v>280</v>
      </c>
      <c r="L30" s="21">
        <f>'年齢データ①'!L28</f>
        <v>259</v>
      </c>
      <c r="M30" s="22">
        <f t="shared" si="0"/>
        <v>4028</v>
      </c>
    </row>
    <row r="31" spans="1:13" ht="15.75" customHeight="1">
      <c r="A31" s="117"/>
      <c r="B31" s="94" t="s">
        <v>2</v>
      </c>
      <c r="C31" s="23">
        <f aca="true" t="shared" si="9" ref="C31:L31">SUM(C29:C30)</f>
        <v>790</v>
      </c>
      <c r="D31" s="23">
        <f t="shared" si="9"/>
        <v>847</v>
      </c>
      <c r="E31" s="23">
        <f t="shared" si="9"/>
        <v>710</v>
      </c>
      <c r="F31" s="23">
        <f t="shared" si="9"/>
        <v>717</v>
      </c>
      <c r="G31" s="23">
        <f t="shared" si="9"/>
        <v>651</v>
      </c>
      <c r="H31" s="23">
        <f t="shared" si="9"/>
        <v>595</v>
      </c>
      <c r="I31" s="23">
        <f t="shared" si="9"/>
        <v>531</v>
      </c>
      <c r="J31" s="23">
        <f t="shared" si="9"/>
        <v>503</v>
      </c>
      <c r="K31" s="23">
        <f t="shared" si="9"/>
        <v>382</v>
      </c>
      <c r="L31" s="23">
        <f t="shared" si="9"/>
        <v>338</v>
      </c>
      <c r="M31" s="24">
        <f t="shared" si="0"/>
        <v>6064</v>
      </c>
    </row>
    <row r="32" spans="1:13" ht="15.75" customHeight="1">
      <c r="A32" s="116" t="s">
        <v>20</v>
      </c>
      <c r="B32" s="92" t="s">
        <v>0</v>
      </c>
      <c r="C32" s="19">
        <f>'年齢データ①'!C30</f>
        <v>77</v>
      </c>
      <c r="D32" s="19">
        <f>'年齢データ①'!D30</f>
        <v>57</v>
      </c>
      <c r="E32" s="19">
        <f>'年齢データ①'!E30</f>
        <v>38</v>
      </c>
      <c r="F32" s="19">
        <f>'年齢データ①'!F30</f>
        <v>34</v>
      </c>
      <c r="G32" s="19">
        <f>'年齢データ①'!G30</f>
        <v>25</v>
      </c>
      <c r="H32" s="19">
        <f>'年齢データ①'!H30</f>
        <v>17</v>
      </c>
      <c r="I32" s="19">
        <f>'年齢データ①'!I30</f>
        <v>8</v>
      </c>
      <c r="J32" s="19">
        <f>'年齢データ①'!J30</f>
        <v>10</v>
      </c>
      <c r="K32" s="19">
        <f>'年齢データ①'!K30</f>
        <v>5</v>
      </c>
      <c r="L32" s="19">
        <f>'年齢データ①'!L30</f>
        <v>2</v>
      </c>
      <c r="M32" s="20">
        <f t="shared" si="0"/>
        <v>273</v>
      </c>
    </row>
    <row r="33" spans="1:13" ht="15.75" customHeight="1">
      <c r="A33" s="112"/>
      <c r="B33" s="93" t="s">
        <v>1</v>
      </c>
      <c r="C33" s="21">
        <f>'年齢データ①'!C31</f>
        <v>201</v>
      </c>
      <c r="D33" s="21">
        <f>'年齢データ①'!D31</f>
        <v>185</v>
      </c>
      <c r="E33" s="21">
        <f>'年齢データ①'!E31</f>
        <v>145</v>
      </c>
      <c r="F33" s="21">
        <f>'年齢データ①'!F31</f>
        <v>112</v>
      </c>
      <c r="G33" s="21">
        <f>'年齢データ①'!G31</f>
        <v>87</v>
      </c>
      <c r="H33" s="21">
        <f>'年齢データ①'!H31</f>
        <v>63</v>
      </c>
      <c r="I33" s="21">
        <f>'年齢データ①'!I31</f>
        <v>49</v>
      </c>
      <c r="J33" s="21">
        <f>'年齢データ①'!J31</f>
        <v>50</v>
      </c>
      <c r="K33" s="21">
        <f>'年齢データ①'!K31</f>
        <v>37</v>
      </c>
      <c r="L33" s="21">
        <f>'年齢データ①'!L31</f>
        <v>21</v>
      </c>
      <c r="M33" s="22">
        <f t="shared" si="0"/>
        <v>950</v>
      </c>
    </row>
    <row r="34" spans="1:13" ht="15.75" customHeight="1">
      <c r="A34" s="117"/>
      <c r="B34" s="94" t="s">
        <v>2</v>
      </c>
      <c r="C34" s="23">
        <f aca="true" t="shared" si="10" ref="C34:L34">SUM(C32:C33)</f>
        <v>278</v>
      </c>
      <c r="D34" s="23">
        <f t="shared" si="10"/>
        <v>242</v>
      </c>
      <c r="E34" s="23">
        <f t="shared" si="10"/>
        <v>183</v>
      </c>
      <c r="F34" s="23">
        <f t="shared" si="10"/>
        <v>146</v>
      </c>
      <c r="G34" s="23">
        <f t="shared" si="10"/>
        <v>112</v>
      </c>
      <c r="H34" s="23">
        <f t="shared" si="10"/>
        <v>80</v>
      </c>
      <c r="I34" s="23">
        <f t="shared" si="10"/>
        <v>57</v>
      </c>
      <c r="J34" s="23">
        <f t="shared" si="10"/>
        <v>60</v>
      </c>
      <c r="K34" s="23">
        <f t="shared" si="10"/>
        <v>42</v>
      </c>
      <c r="L34" s="23">
        <f t="shared" si="10"/>
        <v>23</v>
      </c>
      <c r="M34" s="24">
        <f t="shared" si="0"/>
        <v>1223</v>
      </c>
    </row>
    <row r="35" spans="1:13" ht="15.75" customHeight="1">
      <c r="A35" s="111" t="s">
        <v>21</v>
      </c>
      <c r="B35" s="93" t="s">
        <v>0</v>
      </c>
      <c r="C35" s="19">
        <f>'年齢データ①'!C33</f>
        <v>3</v>
      </c>
      <c r="D35" s="19">
        <f>'年齢データ①'!D33</f>
        <v>3</v>
      </c>
      <c r="E35" s="19">
        <f>'年齢データ①'!E33</f>
        <v>0</v>
      </c>
      <c r="F35" s="19">
        <f>'年齢データ①'!F33</f>
        <v>0</v>
      </c>
      <c r="G35" s="19">
        <f>'年齢データ①'!G33</f>
        <v>0</v>
      </c>
      <c r="H35" s="19">
        <f>'年齢データ①'!H33</f>
        <v>0</v>
      </c>
      <c r="I35" s="19">
        <f>'年齢データ①'!I33</f>
        <v>0</v>
      </c>
      <c r="J35" s="19">
        <f>'年齢データ①'!J33</f>
        <v>0</v>
      </c>
      <c r="K35" s="19">
        <f>'年齢データ①'!K33</f>
        <v>0</v>
      </c>
      <c r="L35" s="19">
        <f>'年齢データ①'!L33</f>
        <v>0</v>
      </c>
      <c r="M35" s="22">
        <f t="shared" si="0"/>
        <v>6</v>
      </c>
    </row>
    <row r="36" spans="1:13" ht="15.75" customHeight="1">
      <c r="A36" s="112"/>
      <c r="B36" s="93" t="s">
        <v>1</v>
      </c>
      <c r="C36" s="21">
        <f>'年齢データ①'!C34</f>
        <v>12</v>
      </c>
      <c r="D36" s="21">
        <f>'年齢データ①'!D34</f>
        <v>10</v>
      </c>
      <c r="E36" s="21">
        <f>'年齢データ①'!E34</f>
        <v>5</v>
      </c>
      <c r="F36" s="21">
        <f>'年齢データ①'!F34</f>
        <v>1</v>
      </c>
      <c r="G36" s="21">
        <f>'年齢データ①'!G34</f>
        <v>1</v>
      </c>
      <c r="H36" s="21">
        <f>'年齢データ①'!H34</f>
        <v>0</v>
      </c>
      <c r="I36" s="21">
        <f>'年齢データ①'!I34</f>
        <v>2</v>
      </c>
      <c r="J36" s="21">
        <f>'年齢データ①'!J34</f>
        <v>0</v>
      </c>
      <c r="K36" s="21">
        <f>'年齢データ①'!K34</f>
        <v>0</v>
      </c>
      <c r="L36" s="21">
        <f>'年齢データ①'!L34</f>
        <v>0</v>
      </c>
      <c r="M36" s="22">
        <f t="shared" si="0"/>
        <v>31</v>
      </c>
    </row>
    <row r="37" spans="1:13" ht="15.75" customHeight="1" thickBot="1">
      <c r="A37" s="113"/>
      <c r="B37" s="95" t="s">
        <v>2</v>
      </c>
      <c r="C37" s="25">
        <f aca="true" t="shared" si="11" ref="C37:L37">SUM(C35:C36)</f>
        <v>15</v>
      </c>
      <c r="D37" s="25">
        <f t="shared" si="11"/>
        <v>13</v>
      </c>
      <c r="E37" s="25">
        <f t="shared" si="11"/>
        <v>5</v>
      </c>
      <c r="F37" s="25">
        <f t="shared" si="11"/>
        <v>1</v>
      </c>
      <c r="G37" s="25">
        <f t="shared" si="11"/>
        <v>1</v>
      </c>
      <c r="H37" s="25">
        <f t="shared" si="11"/>
        <v>0</v>
      </c>
      <c r="I37" s="25">
        <f t="shared" si="11"/>
        <v>2</v>
      </c>
      <c r="J37" s="25">
        <f t="shared" si="11"/>
        <v>0</v>
      </c>
      <c r="K37" s="25">
        <f t="shared" si="11"/>
        <v>0</v>
      </c>
      <c r="L37" s="25">
        <f t="shared" si="11"/>
        <v>0</v>
      </c>
      <c r="M37" s="26">
        <f t="shared" si="0"/>
        <v>37</v>
      </c>
    </row>
    <row r="38" spans="1:13" ht="18" customHeight="1">
      <c r="A38" s="96"/>
      <c r="B38" s="96"/>
      <c r="C38" s="97"/>
      <c r="D38" s="97"/>
      <c r="E38" s="97"/>
      <c r="F38" s="97"/>
      <c r="G38" s="97"/>
      <c r="H38" s="98" t="s">
        <v>0</v>
      </c>
      <c r="I38" s="99">
        <f>SUM(M5,M8,M11,M14,M17,M20,M23,M26,M29,M32,M35)</f>
        <v>40882</v>
      </c>
      <c r="J38" s="98" t="s">
        <v>1</v>
      </c>
      <c r="K38" s="99">
        <f>SUM(M6,M9,M12,M15,M18,M21,M24,M27,M30,M33,M36)</f>
        <v>44992</v>
      </c>
      <c r="L38" s="98" t="s">
        <v>476</v>
      </c>
      <c r="M38" s="99">
        <f>SUM(M37,M34,M31,M28,M25,M22,M19,M16,M13,M10,M7)</f>
        <v>85874</v>
      </c>
    </row>
  </sheetData>
  <sheetProtection/>
  <mergeCells count="14">
    <mergeCell ref="A29:A31"/>
    <mergeCell ref="A32:A34"/>
    <mergeCell ref="B2:L2"/>
    <mergeCell ref="K3:N3"/>
    <mergeCell ref="A35:A37"/>
    <mergeCell ref="A4:B4"/>
    <mergeCell ref="A17:A19"/>
    <mergeCell ref="A20:A22"/>
    <mergeCell ref="A23:A25"/>
    <mergeCell ref="A26:A28"/>
    <mergeCell ref="A5:A7"/>
    <mergeCell ref="A8:A10"/>
    <mergeCell ref="A11:A13"/>
    <mergeCell ref="A14:A16"/>
  </mergeCells>
  <printOptions/>
  <pageMargins left="0.7" right="0.68" top="0.33" bottom="0.3" header="0.28" footer="0.21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</sheetPr>
  <dimension ref="A1:H460"/>
  <sheetViews>
    <sheetView zoomScalePageLayoutView="0" workbookViewId="0" topLeftCell="A442">
      <selection activeCell="K453" sqref="K453"/>
    </sheetView>
  </sheetViews>
  <sheetFormatPr defaultColWidth="9.00390625" defaultRowHeight="13.5"/>
  <sheetData>
    <row r="1" spans="1:8" ht="13.5">
      <c r="A1" t="s">
        <v>497</v>
      </c>
      <c r="B1" t="s">
        <v>498</v>
      </c>
      <c r="C1" t="s">
        <v>499</v>
      </c>
      <c r="D1" t="s">
        <v>500</v>
      </c>
      <c r="E1" t="s">
        <v>501</v>
      </c>
      <c r="F1" t="s">
        <v>502</v>
      </c>
      <c r="G1" t="s">
        <v>503</v>
      </c>
      <c r="H1" t="s">
        <v>504</v>
      </c>
    </row>
    <row r="2" spans="1:8" ht="13.5">
      <c r="A2">
        <v>44203</v>
      </c>
      <c r="B2" t="s">
        <v>968</v>
      </c>
      <c r="C2">
        <v>20</v>
      </c>
      <c r="D2" t="s">
        <v>505</v>
      </c>
      <c r="E2">
        <v>114</v>
      </c>
      <c r="F2">
        <v>109</v>
      </c>
      <c r="G2">
        <v>115</v>
      </c>
      <c r="H2">
        <v>224</v>
      </c>
    </row>
    <row r="3" spans="1:8" ht="13.5">
      <c r="A3">
        <v>44203</v>
      </c>
      <c r="B3" t="s">
        <v>968</v>
      </c>
      <c r="C3">
        <v>40</v>
      </c>
      <c r="D3" t="s">
        <v>506</v>
      </c>
      <c r="E3">
        <v>13</v>
      </c>
      <c r="F3">
        <v>14</v>
      </c>
      <c r="G3">
        <v>15</v>
      </c>
      <c r="H3">
        <v>29</v>
      </c>
    </row>
    <row r="4" spans="1:8" ht="13.5">
      <c r="A4">
        <v>44203</v>
      </c>
      <c r="B4" t="s">
        <v>968</v>
      </c>
      <c r="C4">
        <v>60</v>
      </c>
      <c r="D4" t="s">
        <v>507</v>
      </c>
      <c r="E4">
        <v>74</v>
      </c>
      <c r="F4">
        <v>70</v>
      </c>
      <c r="G4">
        <v>85</v>
      </c>
      <c r="H4">
        <v>155</v>
      </c>
    </row>
    <row r="5" spans="1:8" ht="13.5">
      <c r="A5">
        <v>44203</v>
      </c>
      <c r="B5" t="s">
        <v>968</v>
      </c>
      <c r="C5">
        <v>80</v>
      </c>
      <c r="D5" t="s">
        <v>508</v>
      </c>
      <c r="E5">
        <v>21</v>
      </c>
      <c r="F5">
        <v>22</v>
      </c>
      <c r="G5">
        <v>25</v>
      </c>
      <c r="H5">
        <v>47</v>
      </c>
    </row>
    <row r="6" spans="1:8" ht="13.5">
      <c r="A6">
        <v>44203</v>
      </c>
      <c r="B6" t="s">
        <v>968</v>
      </c>
      <c r="C6">
        <v>100</v>
      </c>
      <c r="D6" t="s">
        <v>509</v>
      </c>
      <c r="E6">
        <v>28</v>
      </c>
      <c r="F6">
        <v>29</v>
      </c>
      <c r="G6">
        <v>27</v>
      </c>
      <c r="H6">
        <v>56</v>
      </c>
    </row>
    <row r="7" spans="1:8" ht="13.5">
      <c r="A7">
        <v>44203</v>
      </c>
      <c r="B7" t="s">
        <v>968</v>
      </c>
      <c r="C7">
        <v>120</v>
      </c>
      <c r="D7" t="s">
        <v>510</v>
      </c>
      <c r="E7">
        <v>172</v>
      </c>
      <c r="F7">
        <v>163</v>
      </c>
      <c r="G7">
        <v>221</v>
      </c>
      <c r="H7">
        <v>384</v>
      </c>
    </row>
    <row r="8" spans="1:8" ht="13.5">
      <c r="A8">
        <v>44203</v>
      </c>
      <c r="B8" t="s">
        <v>968</v>
      </c>
      <c r="C8">
        <v>140</v>
      </c>
      <c r="D8" t="s">
        <v>511</v>
      </c>
      <c r="E8">
        <v>132</v>
      </c>
      <c r="F8">
        <v>131</v>
      </c>
      <c r="G8">
        <v>151</v>
      </c>
      <c r="H8">
        <v>282</v>
      </c>
    </row>
    <row r="9" spans="1:8" ht="13.5">
      <c r="A9">
        <v>44203</v>
      </c>
      <c r="B9" t="s">
        <v>968</v>
      </c>
      <c r="C9">
        <v>160</v>
      </c>
      <c r="D9" t="s">
        <v>512</v>
      </c>
      <c r="E9">
        <v>196</v>
      </c>
      <c r="F9">
        <v>235</v>
      </c>
      <c r="G9">
        <v>246</v>
      </c>
      <c r="H9">
        <v>481</v>
      </c>
    </row>
    <row r="10" spans="1:8" ht="13.5">
      <c r="A10">
        <v>44203</v>
      </c>
      <c r="B10" t="s">
        <v>968</v>
      </c>
      <c r="C10">
        <v>180</v>
      </c>
      <c r="D10" t="s">
        <v>513</v>
      </c>
      <c r="E10">
        <v>84</v>
      </c>
      <c r="F10">
        <v>112</v>
      </c>
      <c r="G10">
        <v>107</v>
      </c>
      <c r="H10">
        <v>219</v>
      </c>
    </row>
    <row r="11" spans="1:8" ht="13.5">
      <c r="A11">
        <v>44203</v>
      </c>
      <c r="B11" t="s">
        <v>968</v>
      </c>
      <c r="C11">
        <v>200</v>
      </c>
      <c r="D11" t="s">
        <v>514</v>
      </c>
      <c r="E11">
        <v>44</v>
      </c>
      <c r="F11">
        <v>29</v>
      </c>
      <c r="G11">
        <v>40</v>
      </c>
      <c r="H11">
        <v>69</v>
      </c>
    </row>
    <row r="12" spans="1:8" ht="13.5">
      <c r="A12">
        <v>44203</v>
      </c>
      <c r="B12" t="s">
        <v>968</v>
      </c>
      <c r="C12">
        <v>220</v>
      </c>
      <c r="D12" t="s">
        <v>515</v>
      </c>
      <c r="E12">
        <v>18</v>
      </c>
      <c r="F12">
        <v>17</v>
      </c>
      <c r="G12">
        <v>24</v>
      </c>
      <c r="H12">
        <v>41</v>
      </c>
    </row>
    <row r="13" spans="1:8" ht="13.5">
      <c r="A13">
        <v>44203</v>
      </c>
      <c r="B13" t="s">
        <v>968</v>
      </c>
      <c r="C13">
        <v>240</v>
      </c>
      <c r="D13" t="s">
        <v>516</v>
      </c>
      <c r="E13">
        <v>37</v>
      </c>
      <c r="F13">
        <v>33</v>
      </c>
      <c r="G13">
        <v>46</v>
      </c>
      <c r="H13">
        <v>79</v>
      </c>
    </row>
    <row r="14" spans="1:8" ht="13.5">
      <c r="A14">
        <v>44203</v>
      </c>
      <c r="B14" t="s">
        <v>968</v>
      </c>
      <c r="C14">
        <v>260</v>
      </c>
      <c r="D14" t="s">
        <v>517</v>
      </c>
      <c r="E14">
        <v>23</v>
      </c>
      <c r="F14">
        <v>24</v>
      </c>
      <c r="G14">
        <v>30</v>
      </c>
      <c r="H14">
        <v>54</v>
      </c>
    </row>
    <row r="15" spans="1:8" ht="13.5">
      <c r="A15">
        <v>44203</v>
      </c>
      <c r="B15" t="s">
        <v>968</v>
      </c>
      <c r="C15">
        <v>280</v>
      </c>
      <c r="D15" t="s">
        <v>518</v>
      </c>
      <c r="E15">
        <v>21</v>
      </c>
      <c r="F15">
        <v>22</v>
      </c>
      <c r="G15">
        <v>26</v>
      </c>
      <c r="H15">
        <v>48</v>
      </c>
    </row>
    <row r="16" spans="1:8" ht="13.5">
      <c r="A16">
        <v>44203</v>
      </c>
      <c r="B16" t="s">
        <v>968</v>
      </c>
      <c r="C16">
        <v>300</v>
      </c>
      <c r="D16" t="s">
        <v>519</v>
      </c>
      <c r="E16">
        <v>37</v>
      </c>
      <c r="F16">
        <v>31</v>
      </c>
      <c r="G16">
        <v>34</v>
      </c>
      <c r="H16">
        <v>65</v>
      </c>
    </row>
    <row r="17" spans="1:8" ht="13.5">
      <c r="A17">
        <v>44203</v>
      </c>
      <c r="B17" t="s">
        <v>968</v>
      </c>
      <c r="C17">
        <v>320</v>
      </c>
      <c r="D17" t="s">
        <v>520</v>
      </c>
      <c r="E17">
        <v>20</v>
      </c>
      <c r="F17">
        <v>11</v>
      </c>
      <c r="G17">
        <v>22</v>
      </c>
      <c r="H17">
        <v>33</v>
      </c>
    </row>
    <row r="18" spans="1:8" ht="13.5">
      <c r="A18">
        <v>44203</v>
      </c>
      <c r="B18" t="s">
        <v>968</v>
      </c>
      <c r="C18">
        <v>340</v>
      </c>
      <c r="D18" t="s">
        <v>521</v>
      </c>
      <c r="E18">
        <v>21</v>
      </c>
      <c r="F18">
        <v>12</v>
      </c>
      <c r="G18">
        <v>19</v>
      </c>
      <c r="H18">
        <v>31</v>
      </c>
    </row>
    <row r="19" spans="1:8" ht="13.5">
      <c r="A19">
        <v>44203</v>
      </c>
      <c r="B19" t="s">
        <v>968</v>
      </c>
      <c r="C19">
        <v>360</v>
      </c>
      <c r="D19" t="s">
        <v>522</v>
      </c>
      <c r="E19">
        <v>30</v>
      </c>
      <c r="F19">
        <v>21</v>
      </c>
      <c r="G19">
        <v>30</v>
      </c>
      <c r="H19">
        <v>51</v>
      </c>
    </row>
    <row r="20" spans="1:8" ht="13.5">
      <c r="A20">
        <v>44203</v>
      </c>
      <c r="B20" t="s">
        <v>968</v>
      </c>
      <c r="C20">
        <v>380</v>
      </c>
      <c r="D20" t="s">
        <v>523</v>
      </c>
      <c r="E20">
        <v>3</v>
      </c>
      <c r="F20">
        <v>1</v>
      </c>
      <c r="G20">
        <v>3</v>
      </c>
      <c r="H20">
        <v>4</v>
      </c>
    </row>
    <row r="21" spans="1:8" ht="13.5">
      <c r="A21">
        <v>44203</v>
      </c>
      <c r="B21" t="s">
        <v>968</v>
      </c>
      <c r="C21">
        <v>400</v>
      </c>
      <c r="D21" t="s">
        <v>524</v>
      </c>
      <c r="E21">
        <v>48</v>
      </c>
      <c r="F21">
        <v>37</v>
      </c>
      <c r="G21">
        <v>61</v>
      </c>
      <c r="H21">
        <v>98</v>
      </c>
    </row>
    <row r="22" spans="1:8" ht="13.5">
      <c r="A22">
        <v>44203</v>
      </c>
      <c r="B22" t="s">
        <v>968</v>
      </c>
      <c r="C22">
        <v>420</v>
      </c>
      <c r="D22" t="s">
        <v>525</v>
      </c>
      <c r="E22">
        <v>14</v>
      </c>
      <c r="F22">
        <v>17</v>
      </c>
      <c r="G22">
        <v>18</v>
      </c>
      <c r="H22">
        <v>35</v>
      </c>
    </row>
    <row r="23" spans="1:8" ht="13.5">
      <c r="A23">
        <v>44203</v>
      </c>
      <c r="B23" t="s">
        <v>968</v>
      </c>
      <c r="C23">
        <v>440</v>
      </c>
      <c r="D23" t="s">
        <v>526</v>
      </c>
      <c r="E23">
        <v>28</v>
      </c>
      <c r="F23">
        <v>20</v>
      </c>
      <c r="G23">
        <v>27</v>
      </c>
      <c r="H23">
        <v>47</v>
      </c>
    </row>
    <row r="24" spans="1:8" ht="13.5">
      <c r="A24">
        <v>44203</v>
      </c>
      <c r="B24" t="s">
        <v>968</v>
      </c>
      <c r="C24">
        <v>460</v>
      </c>
      <c r="D24" t="s">
        <v>527</v>
      </c>
      <c r="E24">
        <v>44</v>
      </c>
      <c r="F24">
        <v>40</v>
      </c>
      <c r="G24">
        <v>50</v>
      </c>
      <c r="H24">
        <v>90</v>
      </c>
    </row>
    <row r="25" spans="1:8" ht="13.5">
      <c r="A25">
        <v>44203</v>
      </c>
      <c r="B25" t="s">
        <v>968</v>
      </c>
      <c r="C25">
        <v>480</v>
      </c>
      <c r="D25" t="s">
        <v>528</v>
      </c>
      <c r="E25">
        <v>49</v>
      </c>
      <c r="F25">
        <v>37</v>
      </c>
      <c r="G25">
        <v>53</v>
      </c>
      <c r="H25">
        <v>90</v>
      </c>
    </row>
    <row r="26" spans="1:8" ht="13.5">
      <c r="A26">
        <v>44203</v>
      </c>
      <c r="B26" t="s">
        <v>968</v>
      </c>
      <c r="C26">
        <v>500</v>
      </c>
      <c r="D26" t="s">
        <v>529</v>
      </c>
      <c r="E26">
        <v>77</v>
      </c>
      <c r="F26">
        <v>70</v>
      </c>
      <c r="G26">
        <v>98</v>
      </c>
      <c r="H26">
        <v>168</v>
      </c>
    </row>
    <row r="27" spans="1:8" ht="13.5">
      <c r="A27">
        <v>44203</v>
      </c>
      <c r="B27" t="s">
        <v>968</v>
      </c>
      <c r="C27">
        <v>520</v>
      </c>
      <c r="D27" t="s">
        <v>530</v>
      </c>
      <c r="E27">
        <v>113</v>
      </c>
      <c r="F27">
        <v>114</v>
      </c>
      <c r="G27">
        <v>126</v>
      </c>
      <c r="H27">
        <v>240</v>
      </c>
    </row>
    <row r="28" spans="1:8" ht="13.5">
      <c r="A28">
        <v>44203</v>
      </c>
      <c r="B28" t="s">
        <v>968</v>
      </c>
      <c r="C28">
        <v>540</v>
      </c>
      <c r="D28" t="s">
        <v>531</v>
      </c>
      <c r="E28">
        <v>70</v>
      </c>
      <c r="F28">
        <v>59</v>
      </c>
      <c r="G28">
        <v>64</v>
      </c>
      <c r="H28">
        <v>123</v>
      </c>
    </row>
    <row r="29" spans="1:8" ht="13.5">
      <c r="A29">
        <v>44203</v>
      </c>
      <c r="B29" t="s">
        <v>968</v>
      </c>
      <c r="C29">
        <v>560</v>
      </c>
      <c r="D29" t="s">
        <v>532</v>
      </c>
      <c r="E29">
        <v>20</v>
      </c>
      <c r="F29">
        <v>16</v>
      </c>
      <c r="G29">
        <v>24</v>
      </c>
      <c r="H29">
        <v>40</v>
      </c>
    </row>
    <row r="30" spans="1:8" ht="13.5">
      <c r="A30">
        <v>44203</v>
      </c>
      <c r="B30" t="s">
        <v>968</v>
      </c>
      <c r="C30">
        <v>580</v>
      </c>
      <c r="D30" t="s">
        <v>533</v>
      </c>
      <c r="E30">
        <v>8</v>
      </c>
      <c r="F30">
        <v>6</v>
      </c>
      <c r="G30">
        <v>11</v>
      </c>
      <c r="H30">
        <v>17</v>
      </c>
    </row>
    <row r="31" spans="1:8" ht="13.5">
      <c r="A31">
        <v>44203</v>
      </c>
      <c r="B31" t="s">
        <v>968</v>
      </c>
      <c r="C31">
        <v>600</v>
      </c>
      <c r="D31" t="s">
        <v>534</v>
      </c>
      <c r="E31">
        <v>80</v>
      </c>
      <c r="F31">
        <v>78</v>
      </c>
      <c r="G31">
        <v>102</v>
      </c>
      <c r="H31">
        <v>180</v>
      </c>
    </row>
    <row r="32" spans="1:8" ht="13.5">
      <c r="A32">
        <v>44203</v>
      </c>
      <c r="B32" t="s">
        <v>968</v>
      </c>
      <c r="C32">
        <v>700</v>
      </c>
      <c r="D32" t="s">
        <v>535</v>
      </c>
      <c r="E32">
        <v>608</v>
      </c>
      <c r="F32">
        <v>601</v>
      </c>
      <c r="G32">
        <v>689</v>
      </c>
      <c r="H32">
        <v>1290</v>
      </c>
    </row>
    <row r="33" spans="1:8" ht="13.5">
      <c r="A33">
        <v>44203</v>
      </c>
      <c r="B33" t="s">
        <v>968</v>
      </c>
      <c r="C33">
        <v>720</v>
      </c>
      <c r="D33" t="s">
        <v>536</v>
      </c>
      <c r="E33">
        <v>89</v>
      </c>
      <c r="F33">
        <v>86</v>
      </c>
      <c r="G33">
        <v>99</v>
      </c>
      <c r="H33">
        <v>185</v>
      </c>
    </row>
    <row r="34" spans="1:8" ht="13.5">
      <c r="A34">
        <v>44203</v>
      </c>
      <c r="B34" t="s">
        <v>968</v>
      </c>
      <c r="C34">
        <v>740</v>
      </c>
      <c r="D34" t="s">
        <v>537</v>
      </c>
      <c r="E34">
        <v>332</v>
      </c>
      <c r="F34">
        <v>380</v>
      </c>
      <c r="G34">
        <v>385</v>
      </c>
      <c r="H34">
        <v>765</v>
      </c>
    </row>
    <row r="35" spans="1:8" ht="13.5">
      <c r="A35">
        <v>44203</v>
      </c>
      <c r="B35" t="s">
        <v>968</v>
      </c>
      <c r="C35">
        <v>760</v>
      </c>
      <c r="D35" t="s">
        <v>538</v>
      </c>
      <c r="E35">
        <v>354</v>
      </c>
      <c r="F35">
        <v>416</v>
      </c>
      <c r="G35">
        <v>421</v>
      </c>
      <c r="H35">
        <v>837</v>
      </c>
    </row>
    <row r="36" spans="1:8" ht="13.5">
      <c r="A36">
        <v>44203</v>
      </c>
      <c r="B36" t="s">
        <v>968</v>
      </c>
      <c r="C36">
        <v>780</v>
      </c>
      <c r="D36" t="s">
        <v>539</v>
      </c>
      <c r="E36">
        <v>475</v>
      </c>
      <c r="F36">
        <v>601</v>
      </c>
      <c r="G36">
        <v>519</v>
      </c>
      <c r="H36">
        <v>1120</v>
      </c>
    </row>
    <row r="37" spans="1:8" ht="13.5">
      <c r="A37">
        <v>44203</v>
      </c>
      <c r="B37" t="s">
        <v>968</v>
      </c>
      <c r="C37">
        <v>800</v>
      </c>
      <c r="D37" t="s">
        <v>540</v>
      </c>
      <c r="E37">
        <v>389</v>
      </c>
      <c r="F37">
        <v>478</v>
      </c>
      <c r="G37">
        <v>493</v>
      </c>
      <c r="H37">
        <v>971</v>
      </c>
    </row>
    <row r="38" spans="1:8" ht="13.5">
      <c r="A38">
        <v>44203</v>
      </c>
      <c r="B38" t="s">
        <v>968</v>
      </c>
      <c r="C38">
        <v>820</v>
      </c>
      <c r="D38" t="s">
        <v>541</v>
      </c>
      <c r="E38">
        <v>87</v>
      </c>
      <c r="F38">
        <v>80</v>
      </c>
      <c r="G38">
        <v>112</v>
      </c>
      <c r="H38">
        <v>192</v>
      </c>
    </row>
    <row r="39" spans="1:8" ht="13.5">
      <c r="A39">
        <v>44203</v>
      </c>
      <c r="B39" t="s">
        <v>968</v>
      </c>
      <c r="C39">
        <v>840</v>
      </c>
      <c r="D39" t="s">
        <v>542</v>
      </c>
      <c r="E39">
        <v>56</v>
      </c>
      <c r="F39">
        <v>49</v>
      </c>
      <c r="G39">
        <v>57</v>
      </c>
      <c r="H39">
        <v>106</v>
      </c>
    </row>
    <row r="40" spans="1:8" ht="13.5">
      <c r="A40">
        <v>44203</v>
      </c>
      <c r="B40" t="s">
        <v>968</v>
      </c>
      <c r="C40">
        <v>860</v>
      </c>
      <c r="D40" t="s">
        <v>543</v>
      </c>
      <c r="E40">
        <v>83</v>
      </c>
      <c r="F40">
        <v>71</v>
      </c>
      <c r="G40">
        <v>88</v>
      </c>
      <c r="H40">
        <v>159</v>
      </c>
    </row>
    <row r="41" spans="1:8" ht="13.5">
      <c r="A41">
        <v>44203</v>
      </c>
      <c r="B41" t="s">
        <v>968</v>
      </c>
      <c r="C41">
        <v>880</v>
      </c>
      <c r="D41" t="s">
        <v>544</v>
      </c>
      <c r="E41">
        <v>27</v>
      </c>
      <c r="F41">
        <v>28</v>
      </c>
      <c r="G41">
        <v>28</v>
      </c>
      <c r="H41">
        <v>56</v>
      </c>
    </row>
    <row r="42" spans="1:8" ht="13.5">
      <c r="A42">
        <v>44203</v>
      </c>
      <c r="B42" t="s">
        <v>968</v>
      </c>
      <c r="C42">
        <v>900</v>
      </c>
      <c r="D42" t="s">
        <v>545</v>
      </c>
      <c r="E42">
        <v>27</v>
      </c>
      <c r="F42">
        <v>24</v>
      </c>
      <c r="G42">
        <v>26</v>
      </c>
      <c r="H42">
        <v>50</v>
      </c>
    </row>
    <row r="43" spans="1:8" ht="13.5">
      <c r="A43">
        <v>44203</v>
      </c>
      <c r="B43" t="s">
        <v>968</v>
      </c>
      <c r="C43">
        <v>920</v>
      </c>
      <c r="D43" t="s">
        <v>546</v>
      </c>
      <c r="E43">
        <v>46</v>
      </c>
      <c r="F43">
        <v>40</v>
      </c>
      <c r="G43">
        <v>49</v>
      </c>
      <c r="H43">
        <v>89</v>
      </c>
    </row>
    <row r="44" spans="1:8" ht="13.5">
      <c r="A44">
        <v>44203</v>
      </c>
      <c r="B44" t="s">
        <v>968</v>
      </c>
      <c r="C44">
        <v>940</v>
      </c>
      <c r="D44" t="s">
        <v>547</v>
      </c>
      <c r="E44">
        <v>17</v>
      </c>
      <c r="F44">
        <v>24</v>
      </c>
      <c r="G44">
        <v>22</v>
      </c>
      <c r="H44">
        <v>46</v>
      </c>
    </row>
    <row r="45" spans="1:8" ht="13.5">
      <c r="A45">
        <v>44203</v>
      </c>
      <c r="B45" t="s">
        <v>968</v>
      </c>
      <c r="C45">
        <v>960</v>
      </c>
      <c r="D45" t="s">
        <v>548</v>
      </c>
      <c r="E45">
        <v>19</v>
      </c>
      <c r="F45">
        <v>20</v>
      </c>
      <c r="G45">
        <v>25</v>
      </c>
      <c r="H45">
        <v>45</v>
      </c>
    </row>
    <row r="46" spans="1:8" ht="13.5">
      <c r="A46">
        <v>44203</v>
      </c>
      <c r="B46" t="s">
        <v>968</v>
      </c>
      <c r="C46">
        <v>980</v>
      </c>
      <c r="D46" t="s">
        <v>549</v>
      </c>
      <c r="E46">
        <v>11</v>
      </c>
      <c r="F46">
        <v>5</v>
      </c>
      <c r="G46">
        <v>12</v>
      </c>
      <c r="H46">
        <v>17</v>
      </c>
    </row>
    <row r="47" spans="1:8" ht="13.5">
      <c r="A47">
        <v>44203</v>
      </c>
      <c r="B47" t="s">
        <v>968</v>
      </c>
      <c r="C47">
        <v>1000</v>
      </c>
      <c r="D47" t="s">
        <v>550</v>
      </c>
      <c r="E47">
        <v>19</v>
      </c>
      <c r="F47">
        <v>16</v>
      </c>
      <c r="G47">
        <v>17</v>
      </c>
      <c r="H47">
        <v>33</v>
      </c>
    </row>
    <row r="48" spans="1:8" ht="13.5">
      <c r="A48">
        <v>44203</v>
      </c>
      <c r="B48" t="s">
        <v>968</v>
      </c>
      <c r="C48">
        <v>1020</v>
      </c>
      <c r="D48" t="s">
        <v>551</v>
      </c>
      <c r="E48">
        <v>14</v>
      </c>
      <c r="F48">
        <v>10</v>
      </c>
      <c r="G48">
        <v>18</v>
      </c>
      <c r="H48">
        <v>28</v>
      </c>
    </row>
    <row r="49" spans="1:8" ht="13.5">
      <c r="A49">
        <v>44203</v>
      </c>
      <c r="B49" t="s">
        <v>968</v>
      </c>
      <c r="C49">
        <v>1040</v>
      </c>
      <c r="D49" t="s">
        <v>552</v>
      </c>
      <c r="E49">
        <v>16</v>
      </c>
      <c r="F49">
        <v>16</v>
      </c>
      <c r="G49">
        <v>23</v>
      </c>
      <c r="H49">
        <v>39</v>
      </c>
    </row>
    <row r="50" spans="1:8" ht="13.5">
      <c r="A50">
        <v>44203</v>
      </c>
      <c r="B50" t="s">
        <v>968</v>
      </c>
      <c r="C50">
        <v>1060</v>
      </c>
      <c r="D50" t="s">
        <v>553</v>
      </c>
      <c r="E50">
        <v>6</v>
      </c>
      <c r="F50">
        <v>7</v>
      </c>
      <c r="G50">
        <v>8</v>
      </c>
      <c r="H50">
        <v>15</v>
      </c>
    </row>
    <row r="51" spans="1:8" ht="13.5">
      <c r="A51">
        <v>44203</v>
      </c>
      <c r="B51" t="s">
        <v>968</v>
      </c>
      <c r="C51">
        <v>1080</v>
      </c>
      <c r="D51" t="s">
        <v>554</v>
      </c>
      <c r="E51">
        <v>60</v>
      </c>
      <c r="F51">
        <v>52</v>
      </c>
      <c r="G51">
        <v>58</v>
      </c>
      <c r="H51">
        <v>110</v>
      </c>
    </row>
    <row r="52" spans="1:8" ht="13.5">
      <c r="A52">
        <v>44203</v>
      </c>
      <c r="B52" t="s">
        <v>968</v>
      </c>
      <c r="C52">
        <v>1100</v>
      </c>
      <c r="D52" t="s">
        <v>555</v>
      </c>
      <c r="E52">
        <v>73</v>
      </c>
      <c r="F52">
        <v>73</v>
      </c>
      <c r="G52">
        <v>97</v>
      </c>
      <c r="H52">
        <v>170</v>
      </c>
    </row>
    <row r="53" spans="1:8" ht="13.5">
      <c r="A53">
        <v>44203</v>
      </c>
      <c r="B53" t="s">
        <v>968</v>
      </c>
      <c r="C53">
        <v>1120</v>
      </c>
      <c r="D53" t="s">
        <v>556</v>
      </c>
      <c r="E53">
        <v>70</v>
      </c>
      <c r="F53">
        <v>56</v>
      </c>
      <c r="G53">
        <v>75</v>
      </c>
      <c r="H53">
        <v>131</v>
      </c>
    </row>
    <row r="54" spans="1:8" ht="13.5">
      <c r="A54">
        <v>44203</v>
      </c>
      <c r="B54" t="s">
        <v>968</v>
      </c>
      <c r="C54">
        <v>1140</v>
      </c>
      <c r="D54" t="s">
        <v>557</v>
      </c>
      <c r="E54">
        <v>12</v>
      </c>
      <c r="F54">
        <v>10</v>
      </c>
      <c r="G54">
        <v>15</v>
      </c>
      <c r="H54">
        <v>25</v>
      </c>
    </row>
    <row r="55" spans="1:8" ht="13.5">
      <c r="A55">
        <v>44203</v>
      </c>
      <c r="B55" t="s">
        <v>968</v>
      </c>
      <c r="C55">
        <v>1160</v>
      </c>
      <c r="D55" t="s">
        <v>558</v>
      </c>
      <c r="E55">
        <v>8</v>
      </c>
      <c r="F55">
        <v>8</v>
      </c>
      <c r="G55">
        <v>12</v>
      </c>
      <c r="H55">
        <v>20</v>
      </c>
    </row>
    <row r="56" spans="1:8" ht="13.5">
      <c r="A56">
        <v>44203</v>
      </c>
      <c r="B56" t="s">
        <v>968</v>
      </c>
      <c r="C56">
        <v>1180</v>
      </c>
      <c r="D56" t="s">
        <v>559</v>
      </c>
      <c r="E56">
        <v>25</v>
      </c>
      <c r="F56">
        <v>22</v>
      </c>
      <c r="G56">
        <v>28</v>
      </c>
      <c r="H56">
        <v>50</v>
      </c>
    </row>
    <row r="57" spans="1:8" ht="13.5">
      <c r="A57">
        <v>44203</v>
      </c>
      <c r="B57" t="s">
        <v>968</v>
      </c>
      <c r="C57">
        <v>1200</v>
      </c>
      <c r="D57" t="s">
        <v>560</v>
      </c>
      <c r="E57">
        <v>44</v>
      </c>
      <c r="F57">
        <v>50</v>
      </c>
      <c r="G57">
        <v>56</v>
      </c>
      <c r="H57">
        <v>106</v>
      </c>
    </row>
    <row r="58" spans="1:8" ht="13.5">
      <c r="A58">
        <v>44203</v>
      </c>
      <c r="B58" t="s">
        <v>968</v>
      </c>
      <c r="C58">
        <v>1220</v>
      </c>
      <c r="D58" t="s">
        <v>561</v>
      </c>
      <c r="E58">
        <v>77</v>
      </c>
      <c r="F58">
        <v>58</v>
      </c>
      <c r="G58">
        <v>83</v>
      </c>
      <c r="H58">
        <v>141</v>
      </c>
    </row>
    <row r="59" spans="1:8" ht="13.5">
      <c r="A59">
        <v>44203</v>
      </c>
      <c r="B59" t="s">
        <v>968</v>
      </c>
      <c r="C59">
        <v>1240</v>
      </c>
      <c r="D59" t="s">
        <v>562</v>
      </c>
      <c r="E59">
        <v>38</v>
      </c>
      <c r="F59">
        <v>29</v>
      </c>
      <c r="G59">
        <v>42</v>
      </c>
      <c r="H59">
        <v>71</v>
      </c>
    </row>
    <row r="60" spans="1:8" ht="13.5">
      <c r="A60">
        <v>44203</v>
      </c>
      <c r="B60" t="s">
        <v>968</v>
      </c>
      <c r="C60">
        <v>1260</v>
      </c>
      <c r="D60" t="s">
        <v>563</v>
      </c>
      <c r="E60">
        <v>45</v>
      </c>
      <c r="F60">
        <v>35</v>
      </c>
      <c r="G60">
        <v>51</v>
      </c>
      <c r="H60">
        <v>86</v>
      </c>
    </row>
    <row r="61" spans="1:8" ht="13.5">
      <c r="A61">
        <v>44203</v>
      </c>
      <c r="B61" t="s">
        <v>968</v>
      </c>
      <c r="C61">
        <v>1280</v>
      </c>
      <c r="D61" t="s">
        <v>564</v>
      </c>
      <c r="E61">
        <v>30</v>
      </c>
      <c r="F61">
        <v>19</v>
      </c>
      <c r="G61">
        <v>28</v>
      </c>
      <c r="H61">
        <v>47</v>
      </c>
    </row>
    <row r="62" spans="1:8" ht="13.5">
      <c r="A62">
        <v>44203</v>
      </c>
      <c r="B62" t="s">
        <v>968</v>
      </c>
      <c r="C62">
        <v>1300</v>
      </c>
      <c r="D62" t="s">
        <v>565</v>
      </c>
      <c r="E62">
        <v>35</v>
      </c>
      <c r="F62">
        <v>34</v>
      </c>
      <c r="G62">
        <v>41</v>
      </c>
      <c r="H62">
        <v>75</v>
      </c>
    </row>
    <row r="63" spans="1:8" ht="13.5">
      <c r="A63">
        <v>44203</v>
      </c>
      <c r="B63" t="s">
        <v>968</v>
      </c>
      <c r="C63">
        <v>1320</v>
      </c>
      <c r="D63" t="s">
        <v>566</v>
      </c>
      <c r="E63">
        <v>86</v>
      </c>
      <c r="F63">
        <v>75</v>
      </c>
      <c r="G63">
        <v>100</v>
      </c>
      <c r="H63">
        <v>175</v>
      </c>
    </row>
    <row r="64" spans="1:8" ht="13.5">
      <c r="A64">
        <v>44203</v>
      </c>
      <c r="B64" t="s">
        <v>968</v>
      </c>
      <c r="C64">
        <v>1340</v>
      </c>
      <c r="D64" t="s">
        <v>567</v>
      </c>
      <c r="E64">
        <v>19</v>
      </c>
      <c r="F64">
        <v>19</v>
      </c>
      <c r="G64">
        <v>23</v>
      </c>
      <c r="H64">
        <v>42</v>
      </c>
    </row>
    <row r="65" spans="1:8" ht="13.5">
      <c r="A65">
        <v>44203</v>
      </c>
      <c r="B65" t="s">
        <v>968</v>
      </c>
      <c r="C65">
        <v>1360</v>
      </c>
      <c r="D65" t="s">
        <v>568</v>
      </c>
      <c r="E65">
        <v>66</v>
      </c>
      <c r="F65">
        <v>59</v>
      </c>
      <c r="G65">
        <v>84</v>
      </c>
      <c r="H65">
        <v>143</v>
      </c>
    </row>
    <row r="66" spans="1:8" ht="13.5">
      <c r="A66">
        <v>44203</v>
      </c>
      <c r="B66" t="s">
        <v>968</v>
      </c>
      <c r="C66">
        <v>1380</v>
      </c>
      <c r="D66" t="s">
        <v>569</v>
      </c>
      <c r="E66">
        <v>29</v>
      </c>
      <c r="F66">
        <v>25</v>
      </c>
      <c r="G66">
        <v>33</v>
      </c>
      <c r="H66">
        <v>58</v>
      </c>
    </row>
    <row r="67" spans="1:8" ht="13.5">
      <c r="A67">
        <v>44203</v>
      </c>
      <c r="B67" t="s">
        <v>968</v>
      </c>
      <c r="C67">
        <v>1400</v>
      </c>
      <c r="D67" t="s">
        <v>570</v>
      </c>
      <c r="E67">
        <v>58</v>
      </c>
      <c r="F67">
        <v>44</v>
      </c>
      <c r="G67">
        <v>55</v>
      </c>
      <c r="H67">
        <v>99</v>
      </c>
    </row>
    <row r="68" spans="1:8" ht="13.5">
      <c r="A68">
        <v>44203</v>
      </c>
      <c r="B68" t="s">
        <v>968</v>
      </c>
      <c r="C68">
        <v>1420</v>
      </c>
      <c r="D68" t="s">
        <v>571</v>
      </c>
      <c r="E68">
        <v>47</v>
      </c>
      <c r="F68">
        <v>43</v>
      </c>
      <c r="G68">
        <v>57</v>
      </c>
      <c r="H68">
        <v>100</v>
      </c>
    </row>
    <row r="69" spans="1:8" ht="13.5">
      <c r="A69">
        <v>44203</v>
      </c>
      <c r="B69" t="s">
        <v>968</v>
      </c>
      <c r="C69">
        <v>1440</v>
      </c>
      <c r="D69" t="s">
        <v>572</v>
      </c>
      <c r="E69">
        <v>14</v>
      </c>
      <c r="F69">
        <v>7</v>
      </c>
      <c r="G69">
        <v>11</v>
      </c>
      <c r="H69">
        <v>18</v>
      </c>
    </row>
    <row r="70" spans="1:8" ht="13.5">
      <c r="A70">
        <v>44203</v>
      </c>
      <c r="B70" t="s">
        <v>968</v>
      </c>
      <c r="C70">
        <v>1460</v>
      </c>
      <c r="D70" t="s">
        <v>573</v>
      </c>
      <c r="E70">
        <v>28</v>
      </c>
      <c r="F70">
        <v>25</v>
      </c>
      <c r="G70">
        <v>32</v>
      </c>
      <c r="H70">
        <v>57</v>
      </c>
    </row>
    <row r="71" spans="1:8" ht="13.5">
      <c r="A71">
        <v>44203</v>
      </c>
      <c r="B71" t="s">
        <v>968</v>
      </c>
      <c r="C71">
        <v>1480</v>
      </c>
      <c r="D71" t="s">
        <v>574</v>
      </c>
      <c r="E71">
        <v>41</v>
      </c>
      <c r="F71">
        <v>35</v>
      </c>
      <c r="G71">
        <v>51</v>
      </c>
      <c r="H71">
        <v>86</v>
      </c>
    </row>
    <row r="72" spans="1:8" ht="13.5">
      <c r="A72">
        <v>44203</v>
      </c>
      <c r="B72" t="s">
        <v>968</v>
      </c>
      <c r="C72">
        <v>1500</v>
      </c>
      <c r="D72" t="s">
        <v>575</v>
      </c>
      <c r="E72">
        <v>1</v>
      </c>
      <c r="F72">
        <v>1</v>
      </c>
      <c r="G72">
        <v>1</v>
      </c>
      <c r="H72">
        <v>2</v>
      </c>
    </row>
    <row r="73" spans="1:8" ht="13.5">
      <c r="A73">
        <v>44203</v>
      </c>
      <c r="B73" t="s">
        <v>968</v>
      </c>
      <c r="C73">
        <v>1600</v>
      </c>
      <c r="D73" t="s">
        <v>576</v>
      </c>
      <c r="E73">
        <v>393</v>
      </c>
      <c r="F73">
        <v>377</v>
      </c>
      <c r="G73">
        <v>438</v>
      </c>
      <c r="H73">
        <v>815</v>
      </c>
    </row>
    <row r="74" spans="1:8" ht="13.5">
      <c r="A74">
        <v>44203</v>
      </c>
      <c r="B74" t="s">
        <v>968</v>
      </c>
      <c r="C74">
        <v>1620</v>
      </c>
      <c r="D74" t="s">
        <v>577</v>
      </c>
      <c r="E74">
        <v>610</v>
      </c>
      <c r="F74">
        <v>636</v>
      </c>
      <c r="G74">
        <v>758</v>
      </c>
      <c r="H74">
        <v>1394</v>
      </c>
    </row>
    <row r="75" spans="1:8" ht="13.5">
      <c r="A75">
        <v>44203</v>
      </c>
      <c r="B75" t="s">
        <v>968</v>
      </c>
      <c r="C75">
        <v>1640</v>
      </c>
      <c r="D75" t="s">
        <v>578</v>
      </c>
      <c r="E75">
        <v>256</v>
      </c>
      <c r="F75">
        <v>249</v>
      </c>
      <c r="G75">
        <v>280</v>
      </c>
      <c r="H75">
        <v>529</v>
      </c>
    </row>
    <row r="76" spans="1:8" ht="13.5">
      <c r="A76">
        <v>44203</v>
      </c>
      <c r="B76" t="s">
        <v>968</v>
      </c>
      <c r="C76">
        <v>1660</v>
      </c>
      <c r="D76" t="s">
        <v>579</v>
      </c>
      <c r="E76">
        <v>337</v>
      </c>
      <c r="F76">
        <v>314</v>
      </c>
      <c r="G76">
        <v>387</v>
      </c>
      <c r="H76">
        <v>701</v>
      </c>
    </row>
    <row r="77" spans="1:8" ht="13.5">
      <c r="A77">
        <v>44203</v>
      </c>
      <c r="B77" t="s">
        <v>968</v>
      </c>
      <c r="C77">
        <v>1680</v>
      </c>
      <c r="D77" t="s">
        <v>580</v>
      </c>
      <c r="E77">
        <v>320</v>
      </c>
      <c r="F77">
        <v>340</v>
      </c>
      <c r="G77">
        <v>383</v>
      </c>
      <c r="H77">
        <v>723</v>
      </c>
    </row>
    <row r="78" spans="1:8" ht="13.5">
      <c r="A78">
        <v>44203</v>
      </c>
      <c r="B78" t="s">
        <v>968</v>
      </c>
      <c r="C78">
        <v>1700</v>
      </c>
      <c r="D78" t="s">
        <v>581</v>
      </c>
      <c r="E78">
        <v>293</v>
      </c>
      <c r="F78">
        <v>332</v>
      </c>
      <c r="G78">
        <v>347</v>
      </c>
      <c r="H78">
        <v>679</v>
      </c>
    </row>
    <row r="79" spans="1:8" ht="13.5">
      <c r="A79">
        <v>44203</v>
      </c>
      <c r="B79" t="s">
        <v>968</v>
      </c>
      <c r="C79">
        <v>1720</v>
      </c>
      <c r="D79" t="s">
        <v>582</v>
      </c>
      <c r="E79">
        <v>177</v>
      </c>
      <c r="F79">
        <v>157</v>
      </c>
      <c r="G79">
        <v>158</v>
      </c>
      <c r="H79">
        <v>315</v>
      </c>
    </row>
    <row r="80" spans="1:8" ht="13.5">
      <c r="A80">
        <v>44203</v>
      </c>
      <c r="B80" t="s">
        <v>968</v>
      </c>
      <c r="C80">
        <v>1740</v>
      </c>
      <c r="D80" t="s">
        <v>583</v>
      </c>
      <c r="E80">
        <v>117</v>
      </c>
      <c r="F80">
        <v>104</v>
      </c>
      <c r="G80">
        <v>126</v>
      </c>
      <c r="H80">
        <v>230</v>
      </c>
    </row>
    <row r="81" spans="1:8" ht="13.5">
      <c r="A81">
        <v>44203</v>
      </c>
      <c r="B81" t="s">
        <v>968</v>
      </c>
      <c r="C81">
        <v>1760</v>
      </c>
      <c r="D81" t="s">
        <v>584</v>
      </c>
      <c r="E81">
        <v>111</v>
      </c>
      <c r="F81">
        <v>96</v>
      </c>
      <c r="G81">
        <v>107</v>
      </c>
      <c r="H81">
        <v>203</v>
      </c>
    </row>
    <row r="82" spans="1:8" ht="13.5">
      <c r="A82">
        <v>44203</v>
      </c>
      <c r="B82" t="s">
        <v>968</v>
      </c>
      <c r="C82">
        <v>1780</v>
      </c>
      <c r="D82" t="s">
        <v>585</v>
      </c>
      <c r="E82">
        <v>85</v>
      </c>
      <c r="F82">
        <v>90</v>
      </c>
      <c r="G82">
        <v>92</v>
      </c>
      <c r="H82">
        <v>182</v>
      </c>
    </row>
    <row r="83" spans="1:8" ht="13.5">
      <c r="A83">
        <v>44203</v>
      </c>
      <c r="B83" t="s">
        <v>968</v>
      </c>
      <c r="C83">
        <v>1800</v>
      </c>
      <c r="D83" t="s">
        <v>586</v>
      </c>
      <c r="E83">
        <v>103</v>
      </c>
      <c r="F83">
        <v>83</v>
      </c>
      <c r="G83">
        <v>82</v>
      </c>
      <c r="H83">
        <v>165</v>
      </c>
    </row>
    <row r="84" spans="1:8" ht="13.5">
      <c r="A84">
        <v>44203</v>
      </c>
      <c r="B84" t="s">
        <v>968</v>
      </c>
      <c r="C84">
        <v>1820</v>
      </c>
      <c r="D84" t="s">
        <v>587</v>
      </c>
      <c r="E84">
        <v>53</v>
      </c>
      <c r="F84">
        <v>39</v>
      </c>
      <c r="G84">
        <v>38</v>
      </c>
      <c r="H84">
        <v>77</v>
      </c>
    </row>
    <row r="85" spans="1:8" ht="13.5">
      <c r="A85">
        <v>44203</v>
      </c>
      <c r="B85" t="s">
        <v>968</v>
      </c>
      <c r="C85">
        <v>1840</v>
      </c>
      <c r="D85" t="s">
        <v>588</v>
      </c>
      <c r="E85">
        <v>65</v>
      </c>
      <c r="F85">
        <v>60</v>
      </c>
      <c r="G85">
        <v>71</v>
      </c>
      <c r="H85">
        <v>131</v>
      </c>
    </row>
    <row r="86" spans="1:8" ht="13.5">
      <c r="A86">
        <v>44203</v>
      </c>
      <c r="B86" t="s">
        <v>968</v>
      </c>
      <c r="C86">
        <v>1860</v>
      </c>
      <c r="D86" t="s">
        <v>589</v>
      </c>
      <c r="E86">
        <v>14</v>
      </c>
      <c r="F86">
        <v>11</v>
      </c>
      <c r="G86">
        <v>10</v>
      </c>
      <c r="H86">
        <v>21</v>
      </c>
    </row>
    <row r="87" spans="1:8" ht="13.5">
      <c r="A87">
        <v>44203</v>
      </c>
      <c r="B87" t="s">
        <v>968</v>
      </c>
      <c r="C87">
        <v>1880</v>
      </c>
      <c r="D87" t="s">
        <v>590</v>
      </c>
      <c r="E87">
        <v>74</v>
      </c>
      <c r="F87">
        <v>76</v>
      </c>
      <c r="G87">
        <v>85</v>
      </c>
      <c r="H87">
        <v>161</v>
      </c>
    </row>
    <row r="88" spans="1:8" ht="13.5">
      <c r="A88">
        <v>44203</v>
      </c>
      <c r="B88" t="s">
        <v>968</v>
      </c>
      <c r="C88">
        <v>1900</v>
      </c>
      <c r="D88" t="s">
        <v>591</v>
      </c>
      <c r="E88">
        <v>195</v>
      </c>
      <c r="F88">
        <v>197</v>
      </c>
      <c r="G88">
        <v>175</v>
      </c>
      <c r="H88">
        <v>372</v>
      </c>
    </row>
    <row r="89" spans="1:8" ht="13.5">
      <c r="A89">
        <v>44203</v>
      </c>
      <c r="B89" t="s">
        <v>968</v>
      </c>
      <c r="C89">
        <v>1920</v>
      </c>
      <c r="D89" t="s">
        <v>592</v>
      </c>
      <c r="E89">
        <v>51</v>
      </c>
      <c r="F89">
        <v>48</v>
      </c>
      <c r="G89">
        <v>53</v>
      </c>
      <c r="H89">
        <v>101</v>
      </c>
    </row>
    <row r="90" spans="1:8" ht="13.5">
      <c r="A90">
        <v>44203</v>
      </c>
      <c r="B90" t="s">
        <v>968</v>
      </c>
      <c r="C90">
        <v>1940</v>
      </c>
      <c r="D90" t="s">
        <v>593</v>
      </c>
      <c r="E90">
        <v>68</v>
      </c>
      <c r="F90">
        <v>62</v>
      </c>
      <c r="G90">
        <v>63</v>
      </c>
      <c r="H90">
        <v>125</v>
      </c>
    </row>
    <row r="91" spans="1:8" ht="13.5">
      <c r="A91">
        <v>44203</v>
      </c>
      <c r="B91" t="s">
        <v>968</v>
      </c>
      <c r="C91">
        <v>1960</v>
      </c>
      <c r="D91" t="s">
        <v>594</v>
      </c>
      <c r="E91">
        <v>396</v>
      </c>
      <c r="F91">
        <v>399</v>
      </c>
      <c r="G91">
        <v>354</v>
      </c>
      <c r="H91">
        <v>753</v>
      </c>
    </row>
    <row r="92" spans="1:8" ht="13.5">
      <c r="A92">
        <v>44203</v>
      </c>
      <c r="B92" t="s">
        <v>968</v>
      </c>
      <c r="C92">
        <v>1980</v>
      </c>
      <c r="D92" t="s">
        <v>595</v>
      </c>
      <c r="E92">
        <v>59</v>
      </c>
      <c r="F92">
        <v>55</v>
      </c>
      <c r="G92">
        <v>64</v>
      </c>
      <c r="H92">
        <v>119</v>
      </c>
    </row>
    <row r="93" spans="1:8" ht="13.5">
      <c r="A93">
        <v>44203</v>
      </c>
      <c r="B93" t="s">
        <v>968</v>
      </c>
      <c r="C93">
        <v>2000</v>
      </c>
      <c r="D93" t="s">
        <v>596</v>
      </c>
      <c r="E93">
        <v>18</v>
      </c>
      <c r="F93">
        <v>14</v>
      </c>
      <c r="G93">
        <v>16</v>
      </c>
      <c r="H93">
        <v>30</v>
      </c>
    </row>
    <row r="94" spans="1:8" ht="13.5">
      <c r="A94">
        <v>44203</v>
      </c>
      <c r="B94" t="s">
        <v>968</v>
      </c>
      <c r="C94">
        <v>2020</v>
      </c>
      <c r="D94" t="s">
        <v>597</v>
      </c>
      <c r="E94">
        <v>45</v>
      </c>
      <c r="F94">
        <v>44</v>
      </c>
      <c r="G94">
        <v>56</v>
      </c>
      <c r="H94">
        <v>100</v>
      </c>
    </row>
    <row r="95" spans="1:8" ht="13.5">
      <c r="A95">
        <v>44203</v>
      </c>
      <c r="B95" t="s">
        <v>968</v>
      </c>
      <c r="C95">
        <v>2040</v>
      </c>
      <c r="D95" t="s">
        <v>598</v>
      </c>
      <c r="E95">
        <v>161</v>
      </c>
      <c r="F95">
        <v>123</v>
      </c>
      <c r="G95">
        <v>156</v>
      </c>
      <c r="H95">
        <v>279</v>
      </c>
    </row>
    <row r="96" spans="1:8" ht="13.5">
      <c r="A96">
        <v>44203</v>
      </c>
      <c r="B96" t="s">
        <v>968</v>
      </c>
      <c r="C96">
        <v>2060</v>
      </c>
      <c r="D96" t="s">
        <v>599</v>
      </c>
      <c r="E96">
        <v>30</v>
      </c>
      <c r="F96">
        <v>22</v>
      </c>
      <c r="G96">
        <v>21</v>
      </c>
      <c r="H96">
        <v>43</v>
      </c>
    </row>
    <row r="97" spans="1:8" ht="13.5">
      <c r="A97">
        <v>44203</v>
      </c>
      <c r="B97" t="s">
        <v>968</v>
      </c>
      <c r="C97">
        <v>2080</v>
      </c>
      <c r="D97" t="s">
        <v>600</v>
      </c>
      <c r="E97">
        <v>40</v>
      </c>
      <c r="F97">
        <v>30</v>
      </c>
      <c r="G97">
        <v>39</v>
      </c>
      <c r="H97">
        <v>69</v>
      </c>
    </row>
    <row r="98" spans="1:8" ht="13.5">
      <c r="A98">
        <v>44203</v>
      </c>
      <c r="B98" t="s">
        <v>968</v>
      </c>
      <c r="C98">
        <v>2100</v>
      </c>
      <c r="D98" t="s">
        <v>601</v>
      </c>
      <c r="E98">
        <v>17</v>
      </c>
      <c r="F98">
        <v>13</v>
      </c>
      <c r="G98">
        <v>14</v>
      </c>
      <c r="H98">
        <v>27</v>
      </c>
    </row>
    <row r="99" spans="1:8" ht="13.5">
      <c r="A99">
        <v>44203</v>
      </c>
      <c r="B99" t="s">
        <v>968</v>
      </c>
      <c r="C99">
        <v>2200</v>
      </c>
      <c r="D99" t="s">
        <v>602</v>
      </c>
      <c r="E99">
        <v>755</v>
      </c>
      <c r="F99">
        <v>836</v>
      </c>
      <c r="G99">
        <v>900</v>
      </c>
      <c r="H99">
        <v>1736</v>
      </c>
    </row>
    <row r="100" spans="1:8" ht="13.5">
      <c r="A100">
        <v>44203</v>
      </c>
      <c r="B100" t="s">
        <v>968</v>
      </c>
      <c r="C100">
        <v>2220</v>
      </c>
      <c r="D100" t="s">
        <v>603</v>
      </c>
      <c r="E100">
        <v>811</v>
      </c>
      <c r="F100">
        <v>937</v>
      </c>
      <c r="G100">
        <v>1066</v>
      </c>
      <c r="H100">
        <v>2003</v>
      </c>
    </row>
    <row r="101" spans="1:8" ht="13.5">
      <c r="A101">
        <v>44203</v>
      </c>
      <c r="B101" t="s">
        <v>968</v>
      </c>
      <c r="C101">
        <v>2240</v>
      </c>
      <c r="D101" t="s">
        <v>604</v>
      </c>
      <c r="E101">
        <v>676</v>
      </c>
      <c r="F101">
        <v>753</v>
      </c>
      <c r="G101">
        <v>797</v>
      </c>
      <c r="H101">
        <v>1550</v>
      </c>
    </row>
    <row r="102" spans="1:8" ht="13.5">
      <c r="A102">
        <v>44203</v>
      </c>
      <c r="B102" t="s">
        <v>968</v>
      </c>
      <c r="C102">
        <v>2260</v>
      </c>
      <c r="D102" t="s">
        <v>605</v>
      </c>
      <c r="E102">
        <v>654</v>
      </c>
      <c r="F102">
        <v>863</v>
      </c>
      <c r="G102">
        <v>893</v>
      </c>
      <c r="H102">
        <v>1756</v>
      </c>
    </row>
    <row r="103" spans="1:8" ht="13.5">
      <c r="A103">
        <v>44203</v>
      </c>
      <c r="B103" t="s">
        <v>968</v>
      </c>
      <c r="C103">
        <v>2280</v>
      </c>
      <c r="D103" t="s">
        <v>606</v>
      </c>
      <c r="E103">
        <v>193</v>
      </c>
      <c r="F103">
        <v>232</v>
      </c>
      <c r="G103">
        <v>222</v>
      </c>
      <c r="H103">
        <v>454</v>
      </c>
    </row>
    <row r="104" spans="1:8" ht="13.5">
      <c r="A104">
        <v>44203</v>
      </c>
      <c r="B104" t="s">
        <v>968</v>
      </c>
      <c r="C104">
        <v>2420</v>
      </c>
      <c r="D104" t="s">
        <v>607</v>
      </c>
      <c r="E104">
        <v>385</v>
      </c>
      <c r="F104">
        <v>395</v>
      </c>
      <c r="G104">
        <v>461</v>
      </c>
      <c r="H104">
        <v>856</v>
      </c>
    </row>
    <row r="105" spans="1:8" ht="13.5">
      <c r="A105">
        <v>44203</v>
      </c>
      <c r="B105" t="s">
        <v>968</v>
      </c>
      <c r="C105">
        <v>2440</v>
      </c>
      <c r="D105" t="s">
        <v>608</v>
      </c>
      <c r="E105">
        <v>827</v>
      </c>
      <c r="F105">
        <v>947</v>
      </c>
      <c r="G105">
        <v>939</v>
      </c>
      <c r="H105">
        <v>1886</v>
      </c>
    </row>
    <row r="106" spans="1:8" ht="13.5">
      <c r="A106">
        <v>44203</v>
      </c>
      <c r="B106" t="s">
        <v>968</v>
      </c>
      <c r="C106">
        <v>2460</v>
      </c>
      <c r="D106" t="s">
        <v>609</v>
      </c>
      <c r="E106">
        <v>492</v>
      </c>
      <c r="F106">
        <v>512</v>
      </c>
      <c r="G106">
        <v>540</v>
      </c>
      <c r="H106">
        <v>1052</v>
      </c>
    </row>
    <row r="107" spans="1:8" ht="13.5">
      <c r="A107">
        <v>44203</v>
      </c>
      <c r="B107" t="s">
        <v>968</v>
      </c>
      <c r="C107">
        <v>2480</v>
      </c>
      <c r="D107" t="s">
        <v>610</v>
      </c>
      <c r="E107">
        <v>776</v>
      </c>
      <c r="F107">
        <v>833</v>
      </c>
      <c r="G107">
        <v>853</v>
      </c>
      <c r="H107">
        <v>1686</v>
      </c>
    </row>
    <row r="108" spans="1:8" ht="13.5">
      <c r="A108">
        <v>44203</v>
      </c>
      <c r="B108" t="s">
        <v>968</v>
      </c>
      <c r="C108">
        <v>2500</v>
      </c>
      <c r="D108" t="s">
        <v>611</v>
      </c>
      <c r="E108">
        <v>1000</v>
      </c>
      <c r="F108">
        <v>1053</v>
      </c>
      <c r="G108">
        <v>1187</v>
      </c>
      <c r="H108">
        <v>2240</v>
      </c>
    </row>
    <row r="109" spans="1:8" ht="13.5">
      <c r="A109">
        <v>44203</v>
      </c>
      <c r="B109" t="s">
        <v>968</v>
      </c>
      <c r="C109">
        <v>2600</v>
      </c>
      <c r="D109" t="s">
        <v>612</v>
      </c>
      <c r="E109">
        <v>669</v>
      </c>
      <c r="F109">
        <v>640</v>
      </c>
      <c r="G109">
        <v>739</v>
      </c>
      <c r="H109">
        <v>1379</v>
      </c>
    </row>
    <row r="110" spans="1:8" ht="13.5">
      <c r="A110">
        <v>44203</v>
      </c>
      <c r="B110" t="s">
        <v>968</v>
      </c>
      <c r="C110">
        <v>2620</v>
      </c>
      <c r="D110" t="s">
        <v>613</v>
      </c>
      <c r="E110">
        <v>220</v>
      </c>
      <c r="F110">
        <v>256</v>
      </c>
      <c r="G110">
        <v>275</v>
      </c>
      <c r="H110">
        <v>531</v>
      </c>
    </row>
    <row r="111" spans="1:8" ht="13.5">
      <c r="A111">
        <v>44203</v>
      </c>
      <c r="B111" t="s">
        <v>968</v>
      </c>
      <c r="C111">
        <v>2640</v>
      </c>
      <c r="D111" t="s">
        <v>614</v>
      </c>
      <c r="E111">
        <v>126</v>
      </c>
      <c r="F111">
        <v>122</v>
      </c>
      <c r="G111">
        <v>154</v>
      </c>
      <c r="H111">
        <v>276</v>
      </c>
    </row>
    <row r="112" spans="1:8" ht="13.5">
      <c r="A112">
        <v>44203</v>
      </c>
      <c r="B112" t="s">
        <v>968</v>
      </c>
      <c r="C112">
        <v>2660</v>
      </c>
      <c r="D112" t="s">
        <v>615</v>
      </c>
      <c r="E112">
        <v>467</v>
      </c>
      <c r="F112">
        <v>501</v>
      </c>
      <c r="G112">
        <v>549</v>
      </c>
      <c r="H112">
        <v>1050</v>
      </c>
    </row>
    <row r="113" spans="1:8" ht="13.5">
      <c r="A113">
        <v>44203</v>
      </c>
      <c r="B113" t="s">
        <v>968</v>
      </c>
      <c r="C113">
        <v>2680</v>
      </c>
      <c r="D113" t="s">
        <v>616</v>
      </c>
      <c r="E113">
        <v>196</v>
      </c>
      <c r="F113">
        <v>226</v>
      </c>
      <c r="G113">
        <v>250</v>
      </c>
      <c r="H113">
        <v>476</v>
      </c>
    </row>
    <row r="114" spans="1:8" ht="13.5">
      <c r="A114">
        <v>44203</v>
      </c>
      <c r="B114" t="s">
        <v>968</v>
      </c>
      <c r="C114">
        <v>2700</v>
      </c>
      <c r="D114" t="s">
        <v>617</v>
      </c>
      <c r="E114">
        <v>62</v>
      </c>
      <c r="F114">
        <v>68</v>
      </c>
      <c r="G114">
        <v>73</v>
      </c>
      <c r="H114">
        <v>141</v>
      </c>
    </row>
    <row r="115" spans="1:8" ht="13.5">
      <c r="A115">
        <v>44203</v>
      </c>
      <c r="B115" t="s">
        <v>968</v>
      </c>
      <c r="C115">
        <v>2720</v>
      </c>
      <c r="D115" t="s">
        <v>618</v>
      </c>
      <c r="E115">
        <v>230</v>
      </c>
      <c r="F115">
        <v>311</v>
      </c>
      <c r="G115">
        <v>324</v>
      </c>
      <c r="H115">
        <v>635</v>
      </c>
    </row>
    <row r="116" spans="1:8" ht="13.5">
      <c r="A116">
        <v>44203</v>
      </c>
      <c r="B116" t="s">
        <v>968</v>
      </c>
      <c r="C116">
        <v>2740</v>
      </c>
      <c r="D116" t="s">
        <v>619</v>
      </c>
      <c r="E116">
        <v>297</v>
      </c>
      <c r="F116">
        <v>391</v>
      </c>
      <c r="G116">
        <v>406</v>
      </c>
      <c r="H116">
        <v>797</v>
      </c>
    </row>
    <row r="117" spans="1:8" ht="13.5">
      <c r="A117">
        <v>44203</v>
      </c>
      <c r="B117" t="s">
        <v>968</v>
      </c>
      <c r="C117">
        <v>2760</v>
      </c>
      <c r="D117" t="s">
        <v>620</v>
      </c>
      <c r="E117">
        <v>235</v>
      </c>
      <c r="F117">
        <v>297</v>
      </c>
      <c r="G117">
        <v>313</v>
      </c>
      <c r="H117">
        <v>610</v>
      </c>
    </row>
    <row r="118" spans="1:8" ht="13.5">
      <c r="A118">
        <v>44203</v>
      </c>
      <c r="B118" t="s">
        <v>968</v>
      </c>
      <c r="C118">
        <v>2780</v>
      </c>
      <c r="D118" t="s">
        <v>621</v>
      </c>
      <c r="E118">
        <v>111</v>
      </c>
      <c r="F118">
        <v>115</v>
      </c>
      <c r="G118">
        <v>130</v>
      </c>
      <c r="H118">
        <v>245</v>
      </c>
    </row>
    <row r="119" spans="1:8" ht="13.5">
      <c r="A119">
        <v>44203</v>
      </c>
      <c r="B119" t="s">
        <v>968</v>
      </c>
      <c r="C119">
        <v>2800</v>
      </c>
      <c r="D119" t="s">
        <v>622</v>
      </c>
      <c r="E119">
        <v>259</v>
      </c>
      <c r="F119">
        <v>287</v>
      </c>
      <c r="G119">
        <v>327</v>
      </c>
      <c r="H119">
        <v>614</v>
      </c>
    </row>
    <row r="120" spans="1:8" ht="13.5">
      <c r="A120">
        <v>44203</v>
      </c>
      <c r="B120" t="s">
        <v>968</v>
      </c>
      <c r="C120">
        <v>2820</v>
      </c>
      <c r="D120" t="s">
        <v>623</v>
      </c>
      <c r="E120">
        <v>451</v>
      </c>
      <c r="F120">
        <v>454</v>
      </c>
      <c r="G120">
        <v>540</v>
      </c>
      <c r="H120">
        <v>994</v>
      </c>
    </row>
    <row r="121" spans="1:8" ht="13.5">
      <c r="A121">
        <v>44203</v>
      </c>
      <c r="B121" t="s">
        <v>968</v>
      </c>
      <c r="C121">
        <v>2840</v>
      </c>
      <c r="D121" t="s">
        <v>624</v>
      </c>
      <c r="E121">
        <v>364</v>
      </c>
      <c r="F121">
        <v>327</v>
      </c>
      <c r="G121">
        <v>390</v>
      </c>
      <c r="H121">
        <v>717</v>
      </c>
    </row>
    <row r="122" spans="1:8" ht="13.5">
      <c r="A122">
        <v>44203</v>
      </c>
      <c r="B122" t="s">
        <v>968</v>
      </c>
      <c r="C122">
        <v>2860</v>
      </c>
      <c r="D122" t="s">
        <v>625</v>
      </c>
      <c r="E122">
        <v>1</v>
      </c>
      <c r="F122">
        <v>2</v>
      </c>
      <c r="G122">
        <v>2</v>
      </c>
      <c r="H122">
        <v>4</v>
      </c>
    </row>
    <row r="123" spans="1:8" ht="13.5">
      <c r="A123">
        <v>44203</v>
      </c>
      <c r="B123" t="s">
        <v>968</v>
      </c>
      <c r="C123">
        <v>2880</v>
      </c>
      <c r="D123" t="s">
        <v>626</v>
      </c>
      <c r="E123">
        <v>154</v>
      </c>
      <c r="F123">
        <v>180</v>
      </c>
      <c r="G123">
        <v>193</v>
      </c>
      <c r="H123">
        <v>373</v>
      </c>
    </row>
    <row r="124" spans="1:8" ht="13.5">
      <c r="A124">
        <v>44203</v>
      </c>
      <c r="B124" t="s">
        <v>968</v>
      </c>
      <c r="C124">
        <v>2900</v>
      </c>
      <c r="D124" t="s">
        <v>627</v>
      </c>
      <c r="E124">
        <v>350</v>
      </c>
      <c r="F124">
        <v>436</v>
      </c>
      <c r="G124">
        <v>479</v>
      </c>
      <c r="H124">
        <v>915</v>
      </c>
    </row>
    <row r="125" spans="1:8" ht="13.5">
      <c r="A125">
        <v>44203</v>
      </c>
      <c r="B125" t="s">
        <v>968</v>
      </c>
      <c r="C125">
        <v>3000</v>
      </c>
      <c r="D125" t="s">
        <v>628</v>
      </c>
      <c r="E125">
        <v>877</v>
      </c>
      <c r="F125">
        <v>1049</v>
      </c>
      <c r="G125">
        <v>1094</v>
      </c>
      <c r="H125">
        <v>2143</v>
      </c>
    </row>
    <row r="126" spans="1:8" ht="13.5">
      <c r="A126">
        <v>44203</v>
      </c>
      <c r="B126" t="s">
        <v>968</v>
      </c>
      <c r="C126">
        <v>3020</v>
      </c>
      <c r="D126" t="s">
        <v>629</v>
      </c>
      <c r="E126">
        <v>177</v>
      </c>
      <c r="F126">
        <v>197</v>
      </c>
      <c r="G126">
        <v>246</v>
      </c>
      <c r="H126">
        <v>443</v>
      </c>
    </row>
    <row r="127" spans="1:8" ht="13.5">
      <c r="A127">
        <v>44203</v>
      </c>
      <c r="B127" t="s">
        <v>968</v>
      </c>
      <c r="C127">
        <v>3040</v>
      </c>
      <c r="D127" t="s">
        <v>630</v>
      </c>
      <c r="E127">
        <v>781</v>
      </c>
      <c r="F127">
        <v>888</v>
      </c>
      <c r="G127">
        <v>930</v>
      </c>
      <c r="H127">
        <v>1818</v>
      </c>
    </row>
    <row r="128" spans="1:8" ht="13.5">
      <c r="A128">
        <v>44203</v>
      </c>
      <c r="B128" t="s">
        <v>968</v>
      </c>
      <c r="C128">
        <v>3060</v>
      </c>
      <c r="D128" t="s">
        <v>631</v>
      </c>
      <c r="E128">
        <v>90</v>
      </c>
      <c r="F128">
        <v>103</v>
      </c>
      <c r="G128">
        <v>109</v>
      </c>
      <c r="H128">
        <v>212</v>
      </c>
    </row>
    <row r="129" spans="1:8" ht="13.5">
      <c r="A129">
        <v>44203</v>
      </c>
      <c r="B129" t="s">
        <v>968</v>
      </c>
      <c r="C129">
        <v>3080</v>
      </c>
      <c r="D129" t="s">
        <v>632</v>
      </c>
      <c r="E129">
        <v>231</v>
      </c>
      <c r="F129">
        <v>259</v>
      </c>
      <c r="G129">
        <v>288</v>
      </c>
      <c r="H129">
        <v>547</v>
      </c>
    </row>
    <row r="130" spans="1:8" ht="13.5">
      <c r="A130">
        <v>44203</v>
      </c>
      <c r="B130" t="s">
        <v>968</v>
      </c>
      <c r="C130">
        <v>3100</v>
      </c>
      <c r="D130" t="s">
        <v>633</v>
      </c>
      <c r="E130">
        <v>868</v>
      </c>
      <c r="F130">
        <v>976</v>
      </c>
      <c r="G130">
        <v>1080</v>
      </c>
      <c r="H130">
        <v>2056</v>
      </c>
    </row>
    <row r="131" spans="1:8" ht="13.5">
      <c r="A131">
        <v>44203</v>
      </c>
      <c r="B131" t="s">
        <v>968</v>
      </c>
      <c r="C131">
        <v>3200</v>
      </c>
      <c r="D131" t="s">
        <v>634</v>
      </c>
      <c r="E131">
        <v>262</v>
      </c>
      <c r="F131">
        <v>233</v>
      </c>
      <c r="G131">
        <v>307</v>
      </c>
      <c r="H131">
        <v>540</v>
      </c>
    </row>
    <row r="132" spans="1:8" ht="13.5">
      <c r="A132">
        <v>44203</v>
      </c>
      <c r="B132" t="s">
        <v>968</v>
      </c>
      <c r="C132">
        <v>3220</v>
      </c>
      <c r="D132" t="s">
        <v>635</v>
      </c>
      <c r="E132">
        <v>147</v>
      </c>
      <c r="F132">
        <v>164</v>
      </c>
      <c r="G132">
        <v>194</v>
      </c>
      <c r="H132">
        <v>358</v>
      </c>
    </row>
    <row r="133" spans="1:8" ht="13.5">
      <c r="A133">
        <v>44203</v>
      </c>
      <c r="B133" t="s">
        <v>968</v>
      </c>
      <c r="C133">
        <v>3240</v>
      </c>
      <c r="D133" t="s">
        <v>636</v>
      </c>
      <c r="E133">
        <v>400</v>
      </c>
      <c r="F133">
        <v>406</v>
      </c>
      <c r="G133">
        <v>501</v>
      </c>
      <c r="H133">
        <v>907</v>
      </c>
    </row>
    <row r="134" spans="1:8" ht="13.5">
      <c r="A134">
        <v>44203</v>
      </c>
      <c r="B134" t="s">
        <v>968</v>
      </c>
      <c r="C134">
        <v>3260</v>
      </c>
      <c r="D134" t="s">
        <v>637</v>
      </c>
      <c r="E134">
        <v>324</v>
      </c>
      <c r="F134">
        <v>338</v>
      </c>
      <c r="G134">
        <v>372</v>
      </c>
      <c r="H134">
        <v>710</v>
      </c>
    </row>
    <row r="135" spans="1:8" ht="13.5">
      <c r="A135">
        <v>44203</v>
      </c>
      <c r="B135" t="s">
        <v>968</v>
      </c>
      <c r="C135">
        <v>3280</v>
      </c>
      <c r="D135" t="s">
        <v>638</v>
      </c>
      <c r="E135">
        <v>249</v>
      </c>
      <c r="F135">
        <v>273</v>
      </c>
      <c r="G135">
        <v>319</v>
      </c>
      <c r="H135">
        <v>592</v>
      </c>
    </row>
    <row r="136" spans="1:8" ht="13.5">
      <c r="A136">
        <v>44203</v>
      </c>
      <c r="B136" t="s">
        <v>968</v>
      </c>
      <c r="C136">
        <v>3300</v>
      </c>
      <c r="D136" t="s">
        <v>639</v>
      </c>
      <c r="E136">
        <v>421</v>
      </c>
      <c r="F136">
        <v>461</v>
      </c>
      <c r="G136">
        <v>528</v>
      </c>
      <c r="H136">
        <v>989</v>
      </c>
    </row>
    <row r="137" spans="1:8" ht="13.5">
      <c r="A137">
        <v>44203</v>
      </c>
      <c r="B137" t="s">
        <v>968</v>
      </c>
      <c r="C137">
        <v>3320</v>
      </c>
      <c r="D137" t="s">
        <v>640</v>
      </c>
      <c r="E137">
        <v>28</v>
      </c>
      <c r="F137">
        <v>10</v>
      </c>
      <c r="G137">
        <v>24</v>
      </c>
      <c r="H137">
        <v>34</v>
      </c>
    </row>
    <row r="138" spans="1:8" ht="13.5">
      <c r="A138">
        <v>44203</v>
      </c>
      <c r="B138" t="s">
        <v>968</v>
      </c>
      <c r="C138">
        <v>3340</v>
      </c>
      <c r="D138" t="s">
        <v>641</v>
      </c>
      <c r="E138">
        <v>644</v>
      </c>
      <c r="F138">
        <v>772</v>
      </c>
      <c r="G138">
        <v>838</v>
      </c>
      <c r="H138">
        <v>1610</v>
      </c>
    </row>
    <row r="139" spans="1:8" ht="13.5">
      <c r="A139">
        <v>44203</v>
      </c>
      <c r="B139" t="s">
        <v>968</v>
      </c>
      <c r="C139">
        <v>3360</v>
      </c>
      <c r="D139" t="s">
        <v>642</v>
      </c>
      <c r="E139">
        <v>374</v>
      </c>
      <c r="F139">
        <v>447</v>
      </c>
      <c r="G139">
        <v>455</v>
      </c>
      <c r="H139">
        <v>902</v>
      </c>
    </row>
    <row r="140" spans="1:8" ht="13.5">
      <c r="A140">
        <v>44203</v>
      </c>
      <c r="B140" t="s">
        <v>968</v>
      </c>
      <c r="C140">
        <v>3380</v>
      </c>
      <c r="D140" t="s">
        <v>643</v>
      </c>
      <c r="E140">
        <v>547</v>
      </c>
      <c r="F140">
        <v>713</v>
      </c>
      <c r="G140">
        <v>750</v>
      </c>
      <c r="H140">
        <v>1463</v>
      </c>
    </row>
    <row r="141" spans="1:8" ht="13.5">
      <c r="A141">
        <v>44203</v>
      </c>
      <c r="B141" t="s">
        <v>968</v>
      </c>
      <c r="C141">
        <v>3500</v>
      </c>
      <c r="D141" t="s">
        <v>644</v>
      </c>
      <c r="E141">
        <v>175</v>
      </c>
      <c r="F141">
        <v>187</v>
      </c>
      <c r="G141">
        <v>212</v>
      </c>
      <c r="H141">
        <v>399</v>
      </c>
    </row>
    <row r="142" spans="1:8" ht="13.5">
      <c r="A142">
        <v>44203</v>
      </c>
      <c r="B142" t="s">
        <v>968</v>
      </c>
      <c r="C142">
        <v>3520</v>
      </c>
      <c r="D142" t="s">
        <v>645</v>
      </c>
      <c r="E142">
        <v>534</v>
      </c>
      <c r="F142">
        <v>616</v>
      </c>
      <c r="G142">
        <v>649</v>
      </c>
      <c r="H142">
        <v>1265</v>
      </c>
    </row>
    <row r="143" spans="1:8" ht="13.5">
      <c r="A143">
        <v>44203</v>
      </c>
      <c r="B143" t="s">
        <v>968</v>
      </c>
      <c r="C143">
        <v>3540</v>
      </c>
      <c r="D143" t="s">
        <v>646</v>
      </c>
      <c r="E143">
        <v>489</v>
      </c>
      <c r="F143">
        <v>551</v>
      </c>
      <c r="G143">
        <v>567</v>
      </c>
      <c r="H143">
        <v>1118</v>
      </c>
    </row>
    <row r="144" spans="1:8" ht="13.5">
      <c r="A144">
        <v>44203</v>
      </c>
      <c r="B144" t="s">
        <v>968</v>
      </c>
      <c r="C144">
        <v>3600</v>
      </c>
      <c r="D144" t="s">
        <v>647</v>
      </c>
      <c r="E144">
        <v>611</v>
      </c>
      <c r="F144">
        <v>663</v>
      </c>
      <c r="G144">
        <v>723</v>
      </c>
      <c r="H144">
        <v>1386</v>
      </c>
    </row>
    <row r="145" spans="1:8" ht="13.5">
      <c r="A145">
        <v>44203</v>
      </c>
      <c r="B145" t="s">
        <v>968</v>
      </c>
      <c r="C145">
        <v>3620</v>
      </c>
      <c r="D145" t="s">
        <v>648</v>
      </c>
      <c r="E145">
        <v>0</v>
      </c>
      <c r="F145">
        <v>0</v>
      </c>
      <c r="G145">
        <v>0</v>
      </c>
      <c r="H145">
        <v>0</v>
      </c>
    </row>
    <row r="146" spans="1:8" ht="13.5">
      <c r="A146">
        <v>44203</v>
      </c>
      <c r="B146" t="s">
        <v>968</v>
      </c>
      <c r="C146">
        <v>3640</v>
      </c>
      <c r="D146" t="s">
        <v>649</v>
      </c>
      <c r="E146">
        <v>356</v>
      </c>
      <c r="F146">
        <v>434</v>
      </c>
      <c r="G146">
        <v>485</v>
      </c>
      <c r="H146">
        <v>919</v>
      </c>
    </row>
    <row r="147" spans="1:8" ht="13.5">
      <c r="A147">
        <v>44203</v>
      </c>
      <c r="B147" t="s">
        <v>968</v>
      </c>
      <c r="C147">
        <v>3660</v>
      </c>
      <c r="D147" t="s">
        <v>650</v>
      </c>
      <c r="E147">
        <v>176</v>
      </c>
      <c r="F147">
        <v>228</v>
      </c>
      <c r="G147">
        <v>225</v>
      </c>
      <c r="H147">
        <v>453</v>
      </c>
    </row>
    <row r="148" spans="1:8" ht="13.5">
      <c r="A148">
        <v>44203</v>
      </c>
      <c r="B148" t="s">
        <v>968</v>
      </c>
      <c r="C148">
        <v>3670</v>
      </c>
      <c r="D148" t="s">
        <v>651</v>
      </c>
      <c r="E148">
        <v>100</v>
      </c>
      <c r="F148">
        <v>100</v>
      </c>
      <c r="G148">
        <v>0</v>
      </c>
      <c r="H148">
        <v>100</v>
      </c>
    </row>
    <row r="149" spans="1:8" ht="13.5">
      <c r="A149">
        <v>44203</v>
      </c>
      <c r="B149" t="s">
        <v>968</v>
      </c>
      <c r="C149">
        <v>3700</v>
      </c>
      <c r="D149" t="s">
        <v>652</v>
      </c>
      <c r="E149">
        <v>594</v>
      </c>
      <c r="F149">
        <v>623</v>
      </c>
      <c r="G149">
        <v>671</v>
      </c>
      <c r="H149">
        <v>1294</v>
      </c>
    </row>
    <row r="150" spans="1:8" ht="13.5">
      <c r="A150">
        <v>44203</v>
      </c>
      <c r="B150" t="s">
        <v>968</v>
      </c>
      <c r="C150">
        <v>3720</v>
      </c>
      <c r="D150" t="s">
        <v>653</v>
      </c>
      <c r="E150">
        <v>1</v>
      </c>
      <c r="F150">
        <v>1</v>
      </c>
      <c r="G150">
        <v>0</v>
      </c>
      <c r="H150">
        <v>1</v>
      </c>
    </row>
    <row r="151" spans="1:8" ht="13.5">
      <c r="A151">
        <v>44203</v>
      </c>
      <c r="B151" t="s">
        <v>968</v>
      </c>
      <c r="C151">
        <v>3740</v>
      </c>
      <c r="D151" t="s">
        <v>654</v>
      </c>
      <c r="E151">
        <v>54</v>
      </c>
      <c r="F151">
        <v>46</v>
      </c>
      <c r="G151">
        <v>72</v>
      </c>
      <c r="H151">
        <v>118</v>
      </c>
    </row>
    <row r="152" spans="1:8" ht="13.5">
      <c r="A152">
        <v>44203</v>
      </c>
      <c r="B152" t="s">
        <v>968</v>
      </c>
      <c r="C152">
        <v>3760</v>
      </c>
      <c r="D152" t="s">
        <v>655</v>
      </c>
      <c r="E152">
        <v>173</v>
      </c>
      <c r="F152">
        <v>180</v>
      </c>
      <c r="G152">
        <v>204</v>
      </c>
      <c r="H152">
        <v>384</v>
      </c>
    </row>
    <row r="153" spans="1:8" ht="13.5">
      <c r="A153">
        <v>44203</v>
      </c>
      <c r="B153" t="s">
        <v>968</v>
      </c>
      <c r="C153">
        <v>3780</v>
      </c>
      <c r="D153" t="s">
        <v>656</v>
      </c>
      <c r="E153">
        <v>441</v>
      </c>
      <c r="F153">
        <v>501</v>
      </c>
      <c r="G153">
        <v>462</v>
      </c>
      <c r="H153">
        <v>963</v>
      </c>
    </row>
    <row r="154" spans="1:8" ht="13.5">
      <c r="A154">
        <v>44203</v>
      </c>
      <c r="B154" t="s">
        <v>968</v>
      </c>
      <c r="C154">
        <v>3800</v>
      </c>
      <c r="D154" t="s">
        <v>657</v>
      </c>
      <c r="E154">
        <v>417</v>
      </c>
      <c r="F154">
        <v>465</v>
      </c>
      <c r="G154">
        <v>459</v>
      </c>
      <c r="H154">
        <v>924</v>
      </c>
    </row>
    <row r="155" spans="1:8" ht="13.5">
      <c r="A155">
        <v>44203</v>
      </c>
      <c r="B155" t="s">
        <v>968</v>
      </c>
      <c r="C155">
        <v>3820</v>
      </c>
      <c r="D155" t="s">
        <v>658</v>
      </c>
      <c r="E155">
        <v>238</v>
      </c>
      <c r="F155">
        <v>253</v>
      </c>
      <c r="G155">
        <v>295</v>
      </c>
      <c r="H155">
        <v>548</v>
      </c>
    </row>
    <row r="156" spans="4:8" ht="13.5">
      <c r="D156" t="s">
        <v>986</v>
      </c>
      <c r="E156">
        <f>SUM(E2:E155)</f>
        <v>30848</v>
      </c>
      <c r="F156">
        <f>SUM(F2:F155)</f>
        <v>33393</v>
      </c>
      <c r="G156">
        <f>SUM(G2:G155)</f>
        <v>36458</v>
      </c>
      <c r="H156">
        <f>SUM(H2:H155)</f>
        <v>69851</v>
      </c>
    </row>
    <row r="158" spans="1:8" ht="13.5">
      <c r="A158">
        <v>44203</v>
      </c>
      <c r="B158" t="s">
        <v>968</v>
      </c>
      <c r="C158">
        <v>4010</v>
      </c>
      <c r="D158" t="s">
        <v>660</v>
      </c>
      <c r="E158">
        <v>219</v>
      </c>
      <c r="F158">
        <v>269</v>
      </c>
      <c r="G158">
        <v>292</v>
      </c>
      <c r="H158">
        <v>561</v>
      </c>
    </row>
    <row r="159" spans="1:8" ht="13.5">
      <c r="A159">
        <v>44203</v>
      </c>
      <c r="B159" t="s">
        <v>968</v>
      </c>
      <c r="C159">
        <v>4020</v>
      </c>
      <c r="D159" t="s">
        <v>661</v>
      </c>
      <c r="E159">
        <v>202</v>
      </c>
      <c r="F159">
        <v>223</v>
      </c>
      <c r="G159">
        <v>245</v>
      </c>
      <c r="H159">
        <v>468</v>
      </c>
    </row>
    <row r="160" spans="1:8" ht="13.5">
      <c r="A160">
        <v>44203</v>
      </c>
      <c r="B160" t="s">
        <v>968</v>
      </c>
      <c r="C160">
        <v>4030</v>
      </c>
      <c r="D160" t="s">
        <v>662</v>
      </c>
      <c r="E160">
        <v>159</v>
      </c>
      <c r="F160">
        <v>186</v>
      </c>
      <c r="G160">
        <v>218</v>
      </c>
      <c r="H160">
        <v>404</v>
      </c>
    </row>
    <row r="161" spans="1:8" ht="13.5">
      <c r="A161">
        <v>44203</v>
      </c>
      <c r="B161" t="s">
        <v>968</v>
      </c>
      <c r="C161">
        <v>4040</v>
      </c>
      <c r="D161" t="s">
        <v>663</v>
      </c>
      <c r="E161">
        <v>126</v>
      </c>
      <c r="F161">
        <v>132</v>
      </c>
      <c r="G161">
        <v>166</v>
      </c>
      <c r="H161">
        <v>298</v>
      </c>
    </row>
    <row r="162" spans="1:8" ht="13.5">
      <c r="A162">
        <v>44203</v>
      </c>
      <c r="B162" t="s">
        <v>968</v>
      </c>
      <c r="C162">
        <v>4050</v>
      </c>
      <c r="D162" t="s">
        <v>664</v>
      </c>
      <c r="E162">
        <v>158</v>
      </c>
      <c r="F162">
        <v>213</v>
      </c>
      <c r="G162">
        <v>235</v>
      </c>
      <c r="H162">
        <v>448</v>
      </c>
    </row>
    <row r="163" spans="1:8" ht="13.5">
      <c r="A163">
        <v>44203</v>
      </c>
      <c r="B163" t="s">
        <v>968</v>
      </c>
      <c r="C163">
        <v>4060</v>
      </c>
      <c r="D163" t="s">
        <v>665</v>
      </c>
      <c r="E163">
        <v>194</v>
      </c>
      <c r="F163">
        <v>257</v>
      </c>
      <c r="G163">
        <v>301</v>
      </c>
      <c r="H163">
        <v>558</v>
      </c>
    </row>
    <row r="164" spans="1:8" ht="13.5">
      <c r="A164">
        <v>44203</v>
      </c>
      <c r="B164" t="s">
        <v>968</v>
      </c>
      <c r="C164">
        <v>4070</v>
      </c>
      <c r="D164" t="s">
        <v>666</v>
      </c>
      <c r="E164">
        <v>205</v>
      </c>
      <c r="F164">
        <v>177</v>
      </c>
      <c r="G164">
        <v>200</v>
      </c>
      <c r="H164">
        <v>377</v>
      </c>
    </row>
    <row r="165" spans="1:8" ht="13.5">
      <c r="A165">
        <v>44203</v>
      </c>
      <c r="B165" t="s">
        <v>968</v>
      </c>
      <c r="C165">
        <v>4080</v>
      </c>
      <c r="D165" t="s">
        <v>667</v>
      </c>
      <c r="E165">
        <v>113</v>
      </c>
      <c r="F165">
        <v>142</v>
      </c>
      <c r="G165">
        <v>168</v>
      </c>
      <c r="H165">
        <v>310</v>
      </c>
    </row>
    <row r="166" spans="1:8" ht="13.5">
      <c r="A166">
        <v>44203</v>
      </c>
      <c r="B166" t="s">
        <v>968</v>
      </c>
      <c r="C166">
        <v>4090</v>
      </c>
      <c r="D166" t="s">
        <v>668</v>
      </c>
      <c r="E166">
        <v>241</v>
      </c>
      <c r="F166">
        <v>276</v>
      </c>
      <c r="G166">
        <v>316</v>
      </c>
      <c r="H166">
        <v>592</v>
      </c>
    </row>
    <row r="167" spans="1:8" ht="13.5">
      <c r="A167">
        <v>44203</v>
      </c>
      <c r="B167" t="s">
        <v>968</v>
      </c>
      <c r="C167">
        <v>4100</v>
      </c>
      <c r="D167" t="s">
        <v>669</v>
      </c>
      <c r="E167">
        <v>172</v>
      </c>
      <c r="F167">
        <v>235</v>
      </c>
      <c r="G167">
        <v>260</v>
      </c>
      <c r="H167">
        <v>495</v>
      </c>
    </row>
    <row r="168" spans="1:8" ht="13.5">
      <c r="A168">
        <v>44203</v>
      </c>
      <c r="B168" t="s">
        <v>968</v>
      </c>
      <c r="C168">
        <v>4110</v>
      </c>
      <c r="D168" t="s">
        <v>670</v>
      </c>
      <c r="E168">
        <v>85</v>
      </c>
      <c r="F168">
        <v>100</v>
      </c>
      <c r="G168">
        <v>116</v>
      </c>
      <c r="H168">
        <v>216</v>
      </c>
    </row>
    <row r="169" spans="1:8" ht="13.5">
      <c r="A169">
        <v>44203</v>
      </c>
      <c r="B169" t="s">
        <v>968</v>
      </c>
      <c r="C169">
        <v>4120</v>
      </c>
      <c r="D169" t="s">
        <v>671</v>
      </c>
      <c r="E169">
        <v>96</v>
      </c>
      <c r="F169">
        <v>127</v>
      </c>
      <c r="G169">
        <v>136</v>
      </c>
      <c r="H169">
        <v>263</v>
      </c>
    </row>
    <row r="170" spans="1:8" ht="13.5">
      <c r="A170">
        <v>44203</v>
      </c>
      <c r="B170" t="s">
        <v>968</v>
      </c>
      <c r="C170">
        <v>4130</v>
      </c>
      <c r="D170" t="s">
        <v>672</v>
      </c>
      <c r="E170">
        <v>76</v>
      </c>
      <c r="F170">
        <v>113</v>
      </c>
      <c r="G170">
        <v>123</v>
      </c>
      <c r="H170">
        <v>236</v>
      </c>
    </row>
    <row r="171" spans="1:8" ht="13.5">
      <c r="A171">
        <v>44203</v>
      </c>
      <c r="B171" t="s">
        <v>968</v>
      </c>
      <c r="C171">
        <v>4140</v>
      </c>
      <c r="D171" t="s">
        <v>673</v>
      </c>
      <c r="E171">
        <v>95</v>
      </c>
      <c r="F171">
        <v>110</v>
      </c>
      <c r="G171">
        <v>121</v>
      </c>
      <c r="H171">
        <v>231</v>
      </c>
    </row>
    <row r="172" spans="4:8" ht="13.5">
      <c r="D172" t="s">
        <v>674</v>
      </c>
      <c r="E172">
        <f>SUM(E158:E171)</f>
        <v>2141</v>
      </c>
      <c r="F172">
        <f>SUM(F158:F171)</f>
        <v>2560</v>
      </c>
      <c r="G172">
        <f>SUM(G158:G171)</f>
        <v>2897</v>
      </c>
      <c r="H172">
        <f>SUM(H158:H171)</f>
        <v>5457</v>
      </c>
    </row>
    <row r="174" spans="1:8" ht="13.5">
      <c r="A174">
        <v>44203</v>
      </c>
      <c r="B174" t="s">
        <v>968</v>
      </c>
      <c r="C174">
        <v>5010</v>
      </c>
      <c r="D174" t="s">
        <v>675</v>
      </c>
      <c r="E174">
        <v>6</v>
      </c>
      <c r="F174">
        <v>3</v>
      </c>
      <c r="G174">
        <v>7</v>
      </c>
      <c r="H174">
        <v>10</v>
      </c>
    </row>
    <row r="175" spans="1:8" ht="13.5">
      <c r="A175">
        <v>44203</v>
      </c>
      <c r="B175" t="s">
        <v>968</v>
      </c>
      <c r="C175">
        <v>5020</v>
      </c>
      <c r="D175" t="s">
        <v>676</v>
      </c>
      <c r="E175">
        <v>6</v>
      </c>
      <c r="F175">
        <v>6</v>
      </c>
      <c r="G175">
        <v>3</v>
      </c>
      <c r="H175">
        <v>9</v>
      </c>
    </row>
    <row r="176" spans="1:8" ht="13.5">
      <c r="A176">
        <v>44203</v>
      </c>
      <c r="B176" t="s">
        <v>968</v>
      </c>
      <c r="C176">
        <v>5030</v>
      </c>
      <c r="D176" t="s">
        <v>677</v>
      </c>
      <c r="E176">
        <v>9</v>
      </c>
      <c r="F176">
        <v>10</v>
      </c>
      <c r="G176">
        <v>12</v>
      </c>
      <c r="H176">
        <v>22</v>
      </c>
    </row>
    <row r="177" spans="1:8" ht="13.5">
      <c r="A177">
        <v>44203</v>
      </c>
      <c r="B177" t="s">
        <v>968</v>
      </c>
      <c r="C177">
        <v>5040</v>
      </c>
      <c r="D177" t="s">
        <v>678</v>
      </c>
      <c r="E177">
        <v>3</v>
      </c>
      <c r="F177">
        <v>3</v>
      </c>
      <c r="G177">
        <v>2</v>
      </c>
      <c r="H177">
        <v>5</v>
      </c>
    </row>
    <row r="178" spans="1:8" ht="13.5">
      <c r="A178">
        <v>44203</v>
      </c>
      <c r="B178" t="s">
        <v>968</v>
      </c>
      <c r="C178">
        <v>5050</v>
      </c>
      <c r="D178" t="s">
        <v>679</v>
      </c>
      <c r="E178">
        <v>3</v>
      </c>
      <c r="F178">
        <v>4</v>
      </c>
      <c r="G178">
        <v>3</v>
      </c>
      <c r="H178">
        <v>7</v>
      </c>
    </row>
    <row r="179" spans="1:8" ht="13.5">
      <c r="A179">
        <v>44203</v>
      </c>
      <c r="B179" t="s">
        <v>968</v>
      </c>
      <c r="C179">
        <v>5060</v>
      </c>
      <c r="D179" t="s">
        <v>680</v>
      </c>
      <c r="E179">
        <v>4</v>
      </c>
      <c r="F179">
        <v>4</v>
      </c>
      <c r="G179">
        <v>7</v>
      </c>
      <c r="H179">
        <v>11</v>
      </c>
    </row>
    <row r="180" spans="1:8" ht="13.5">
      <c r="A180">
        <v>44203</v>
      </c>
      <c r="B180" t="s">
        <v>968</v>
      </c>
      <c r="C180">
        <v>5070</v>
      </c>
      <c r="D180" t="s">
        <v>681</v>
      </c>
      <c r="E180">
        <v>9</v>
      </c>
      <c r="F180">
        <v>4</v>
      </c>
      <c r="G180">
        <v>10</v>
      </c>
      <c r="H180">
        <v>14</v>
      </c>
    </row>
    <row r="181" spans="1:8" ht="13.5">
      <c r="A181">
        <v>44203</v>
      </c>
      <c r="B181" t="s">
        <v>968</v>
      </c>
      <c r="C181">
        <v>5080</v>
      </c>
      <c r="D181" t="s">
        <v>682</v>
      </c>
      <c r="E181">
        <v>5</v>
      </c>
      <c r="F181">
        <v>4</v>
      </c>
      <c r="G181">
        <v>3</v>
      </c>
      <c r="H181">
        <v>7</v>
      </c>
    </row>
    <row r="182" spans="1:8" ht="13.5">
      <c r="A182">
        <v>44203</v>
      </c>
      <c r="B182" t="s">
        <v>968</v>
      </c>
      <c r="C182">
        <v>5090</v>
      </c>
      <c r="D182" t="s">
        <v>683</v>
      </c>
      <c r="E182">
        <v>4</v>
      </c>
      <c r="F182">
        <v>2</v>
      </c>
      <c r="G182">
        <v>4</v>
      </c>
      <c r="H182">
        <v>6</v>
      </c>
    </row>
    <row r="183" spans="1:8" ht="13.5">
      <c r="A183">
        <v>44203</v>
      </c>
      <c r="B183" t="s">
        <v>968</v>
      </c>
      <c r="C183">
        <v>5100</v>
      </c>
      <c r="D183" t="s">
        <v>684</v>
      </c>
      <c r="E183">
        <v>8</v>
      </c>
      <c r="F183">
        <v>5</v>
      </c>
      <c r="G183">
        <v>9</v>
      </c>
      <c r="H183">
        <v>14</v>
      </c>
    </row>
    <row r="184" spans="1:8" ht="13.5">
      <c r="A184">
        <v>44203</v>
      </c>
      <c r="B184" t="s">
        <v>968</v>
      </c>
      <c r="C184">
        <v>5110</v>
      </c>
      <c r="D184" t="s">
        <v>685</v>
      </c>
      <c r="E184">
        <v>8</v>
      </c>
      <c r="F184">
        <v>9</v>
      </c>
      <c r="G184">
        <v>7</v>
      </c>
      <c r="H184">
        <v>16</v>
      </c>
    </row>
    <row r="185" spans="1:8" ht="13.5">
      <c r="A185">
        <v>44203</v>
      </c>
      <c r="B185" t="s">
        <v>968</v>
      </c>
      <c r="C185">
        <v>5120</v>
      </c>
      <c r="D185" t="s">
        <v>686</v>
      </c>
      <c r="E185">
        <v>7</v>
      </c>
      <c r="F185">
        <v>10</v>
      </c>
      <c r="G185">
        <v>6</v>
      </c>
      <c r="H185">
        <v>16</v>
      </c>
    </row>
    <row r="186" spans="1:8" ht="13.5">
      <c r="A186">
        <v>44203</v>
      </c>
      <c r="B186" t="s">
        <v>968</v>
      </c>
      <c r="C186">
        <v>5130</v>
      </c>
      <c r="D186" t="s">
        <v>687</v>
      </c>
      <c r="E186">
        <v>13</v>
      </c>
      <c r="F186">
        <v>14</v>
      </c>
      <c r="G186">
        <v>22</v>
      </c>
      <c r="H186">
        <v>36</v>
      </c>
    </row>
    <row r="187" spans="1:8" ht="13.5">
      <c r="A187">
        <v>44203</v>
      </c>
      <c r="B187" t="s">
        <v>968</v>
      </c>
      <c r="C187">
        <v>5140</v>
      </c>
      <c r="D187" t="s">
        <v>688</v>
      </c>
      <c r="E187">
        <v>3</v>
      </c>
      <c r="F187">
        <v>2</v>
      </c>
      <c r="G187">
        <v>4</v>
      </c>
      <c r="H187">
        <v>6</v>
      </c>
    </row>
    <row r="188" spans="1:8" ht="13.5">
      <c r="A188">
        <v>44203</v>
      </c>
      <c r="B188" t="s">
        <v>968</v>
      </c>
      <c r="C188">
        <v>5150</v>
      </c>
      <c r="D188" t="s">
        <v>689</v>
      </c>
      <c r="E188">
        <v>10</v>
      </c>
      <c r="F188">
        <v>15</v>
      </c>
      <c r="G188">
        <v>14</v>
      </c>
      <c r="H188">
        <v>29</v>
      </c>
    </row>
    <row r="189" spans="1:8" ht="13.5">
      <c r="A189">
        <v>44203</v>
      </c>
      <c r="B189" t="s">
        <v>968</v>
      </c>
      <c r="C189">
        <v>5160</v>
      </c>
      <c r="D189" t="s">
        <v>690</v>
      </c>
      <c r="E189">
        <v>13</v>
      </c>
      <c r="F189">
        <v>12</v>
      </c>
      <c r="G189">
        <v>16</v>
      </c>
      <c r="H189">
        <v>28</v>
      </c>
    </row>
    <row r="190" spans="1:8" ht="13.5">
      <c r="A190">
        <v>44203</v>
      </c>
      <c r="B190" t="s">
        <v>968</v>
      </c>
      <c r="C190">
        <v>5170</v>
      </c>
      <c r="D190" t="s">
        <v>691</v>
      </c>
      <c r="E190">
        <v>8</v>
      </c>
      <c r="F190">
        <v>7</v>
      </c>
      <c r="G190">
        <v>7</v>
      </c>
      <c r="H190">
        <v>14</v>
      </c>
    </row>
    <row r="191" spans="1:8" ht="13.5">
      <c r="A191">
        <v>44203</v>
      </c>
      <c r="B191" t="s">
        <v>968</v>
      </c>
      <c r="C191">
        <v>5180</v>
      </c>
      <c r="D191" t="s">
        <v>692</v>
      </c>
      <c r="E191">
        <v>10</v>
      </c>
      <c r="F191">
        <v>14</v>
      </c>
      <c r="G191">
        <v>13</v>
      </c>
      <c r="H191">
        <v>27</v>
      </c>
    </row>
    <row r="192" spans="1:8" ht="13.5">
      <c r="A192">
        <v>44203</v>
      </c>
      <c r="B192" t="s">
        <v>968</v>
      </c>
      <c r="C192">
        <v>5190</v>
      </c>
      <c r="D192" t="s">
        <v>693</v>
      </c>
      <c r="E192">
        <v>5</v>
      </c>
      <c r="F192">
        <v>9</v>
      </c>
      <c r="G192">
        <v>12</v>
      </c>
      <c r="H192">
        <v>21</v>
      </c>
    </row>
    <row r="193" spans="1:8" ht="13.5">
      <c r="A193">
        <v>44203</v>
      </c>
      <c r="B193" t="s">
        <v>968</v>
      </c>
      <c r="C193">
        <v>5200</v>
      </c>
      <c r="D193" t="s">
        <v>694</v>
      </c>
      <c r="E193">
        <v>9</v>
      </c>
      <c r="F193">
        <v>9</v>
      </c>
      <c r="G193">
        <v>9</v>
      </c>
      <c r="H193">
        <v>18</v>
      </c>
    </row>
    <row r="194" spans="1:8" ht="13.5">
      <c r="A194">
        <v>44203</v>
      </c>
      <c r="B194" t="s">
        <v>968</v>
      </c>
      <c r="C194">
        <v>5210</v>
      </c>
      <c r="D194" t="s">
        <v>695</v>
      </c>
      <c r="E194">
        <v>8</v>
      </c>
      <c r="F194">
        <v>12</v>
      </c>
      <c r="G194">
        <v>14</v>
      </c>
      <c r="H194">
        <v>26</v>
      </c>
    </row>
    <row r="195" spans="1:8" ht="13.5">
      <c r="A195">
        <v>44203</v>
      </c>
      <c r="B195" t="s">
        <v>968</v>
      </c>
      <c r="C195">
        <v>5220</v>
      </c>
      <c r="D195" t="s">
        <v>696</v>
      </c>
      <c r="E195">
        <v>26</v>
      </c>
      <c r="F195">
        <v>40</v>
      </c>
      <c r="G195">
        <v>39</v>
      </c>
      <c r="H195">
        <v>79</v>
      </c>
    </row>
    <row r="196" spans="1:8" ht="13.5">
      <c r="A196">
        <v>44203</v>
      </c>
      <c r="B196" t="s">
        <v>968</v>
      </c>
      <c r="C196">
        <v>5230</v>
      </c>
      <c r="D196" t="s">
        <v>697</v>
      </c>
      <c r="E196">
        <v>11</v>
      </c>
      <c r="F196">
        <v>17</v>
      </c>
      <c r="G196">
        <v>16</v>
      </c>
      <c r="H196">
        <v>33</v>
      </c>
    </row>
    <row r="197" spans="1:8" ht="13.5">
      <c r="A197">
        <v>44203</v>
      </c>
      <c r="B197" t="s">
        <v>968</v>
      </c>
      <c r="C197">
        <v>5240</v>
      </c>
      <c r="D197" t="s">
        <v>698</v>
      </c>
      <c r="E197">
        <v>15</v>
      </c>
      <c r="F197">
        <v>21</v>
      </c>
      <c r="G197">
        <v>15</v>
      </c>
      <c r="H197">
        <v>36</v>
      </c>
    </row>
    <row r="198" spans="1:8" ht="13.5">
      <c r="A198">
        <v>44203</v>
      </c>
      <c r="B198" t="s">
        <v>968</v>
      </c>
      <c r="C198">
        <v>5250</v>
      </c>
      <c r="D198" t="s">
        <v>699</v>
      </c>
      <c r="E198">
        <v>5</v>
      </c>
      <c r="F198">
        <v>4</v>
      </c>
      <c r="G198">
        <v>7</v>
      </c>
      <c r="H198">
        <v>11</v>
      </c>
    </row>
    <row r="199" spans="1:8" ht="13.5">
      <c r="A199">
        <v>44203</v>
      </c>
      <c r="B199" t="s">
        <v>968</v>
      </c>
      <c r="C199">
        <v>5260</v>
      </c>
      <c r="D199" t="s">
        <v>700</v>
      </c>
      <c r="E199">
        <v>1</v>
      </c>
      <c r="F199">
        <v>0</v>
      </c>
      <c r="G199">
        <v>1</v>
      </c>
      <c r="H199">
        <v>1</v>
      </c>
    </row>
    <row r="200" spans="1:8" ht="13.5">
      <c r="A200">
        <v>44203</v>
      </c>
      <c r="B200" t="s">
        <v>968</v>
      </c>
      <c r="C200">
        <v>5270</v>
      </c>
      <c r="D200" t="s">
        <v>701</v>
      </c>
      <c r="E200">
        <v>7</v>
      </c>
      <c r="F200">
        <v>7</v>
      </c>
      <c r="G200">
        <v>13</v>
      </c>
      <c r="H200">
        <v>20</v>
      </c>
    </row>
    <row r="201" spans="1:8" ht="13.5">
      <c r="A201">
        <v>44203</v>
      </c>
      <c r="B201" t="s">
        <v>968</v>
      </c>
      <c r="C201">
        <v>5280</v>
      </c>
      <c r="D201" t="s">
        <v>702</v>
      </c>
      <c r="E201">
        <v>16</v>
      </c>
      <c r="F201">
        <v>18</v>
      </c>
      <c r="G201">
        <v>17</v>
      </c>
      <c r="H201">
        <v>35</v>
      </c>
    </row>
    <row r="202" spans="1:8" ht="13.5">
      <c r="A202">
        <v>44203</v>
      </c>
      <c r="B202" t="s">
        <v>968</v>
      </c>
      <c r="C202">
        <v>5290</v>
      </c>
      <c r="D202" t="s">
        <v>703</v>
      </c>
      <c r="E202">
        <v>14</v>
      </c>
      <c r="F202">
        <v>9</v>
      </c>
      <c r="G202">
        <v>21</v>
      </c>
      <c r="H202">
        <v>30</v>
      </c>
    </row>
    <row r="203" spans="1:8" ht="13.5">
      <c r="A203">
        <v>44203</v>
      </c>
      <c r="B203" t="s">
        <v>968</v>
      </c>
      <c r="C203">
        <v>5300</v>
      </c>
      <c r="D203" t="s">
        <v>704</v>
      </c>
      <c r="E203">
        <v>13</v>
      </c>
      <c r="F203">
        <v>22</v>
      </c>
      <c r="G203">
        <v>13</v>
      </c>
      <c r="H203">
        <v>35</v>
      </c>
    </row>
    <row r="204" spans="1:8" ht="13.5">
      <c r="A204">
        <v>44203</v>
      </c>
      <c r="B204" t="s">
        <v>968</v>
      </c>
      <c r="C204">
        <v>5310</v>
      </c>
      <c r="D204" t="s">
        <v>705</v>
      </c>
      <c r="E204">
        <v>23</v>
      </c>
      <c r="F204">
        <v>26</v>
      </c>
      <c r="G204">
        <v>37</v>
      </c>
      <c r="H204">
        <v>63</v>
      </c>
    </row>
    <row r="205" spans="1:8" ht="13.5">
      <c r="A205">
        <v>44203</v>
      </c>
      <c r="B205" t="s">
        <v>968</v>
      </c>
      <c r="C205">
        <v>5320</v>
      </c>
      <c r="D205" t="s">
        <v>706</v>
      </c>
      <c r="E205">
        <v>10</v>
      </c>
      <c r="F205">
        <v>9</v>
      </c>
      <c r="G205">
        <v>8</v>
      </c>
      <c r="H205">
        <v>17</v>
      </c>
    </row>
    <row r="206" spans="1:8" ht="13.5">
      <c r="A206">
        <v>44203</v>
      </c>
      <c r="B206" t="s">
        <v>968</v>
      </c>
      <c r="C206">
        <v>5330</v>
      </c>
      <c r="D206" t="s">
        <v>707</v>
      </c>
      <c r="E206">
        <v>16</v>
      </c>
      <c r="F206">
        <v>23</v>
      </c>
      <c r="G206">
        <v>23</v>
      </c>
      <c r="H206">
        <v>46</v>
      </c>
    </row>
    <row r="207" spans="1:8" ht="13.5">
      <c r="A207">
        <v>44203</v>
      </c>
      <c r="B207" t="s">
        <v>968</v>
      </c>
      <c r="C207">
        <v>5340</v>
      </c>
      <c r="D207" t="s">
        <v>708</v>
      </c>
      <c r="E207">
        <v>30</v>
      </c>
      <c r="F207">
        <v>49</v>
      </c>
      <c r="G207">
        <v>56</v>
      </c>
      <c r="H207">
        <v>105</v>
      </c>
    </row>
    <row r="208" spans="1:8" ht="13.5">
      <c r="A208">
        <v>44203</v>
      </c>
      <c r="B208" t="s">
        <v>968</v>
      </c>
      <c r="C208">
        <v>5350</v>
      </c>
      <c r="D208" t="s">
        <v>709</v>
      </c>
      <c r="E208">
        <v>25</v>
      </c>
      <c r="F208">
        <v>36</v>
      </c>
      <c r="G208">
        <v>39</v>
      </c>
      <c r="H208">
        <v>75</v>
      </c>
    </row>
    <row r="209" spans="1:8" ht="13.5">
      <c r="A209">
        <v>44203</v>
      </c>
      <c r="B209" t="s">
        <v>968</v>
      </c>
      <c r="C209">
        <v>5360</v>
      </c>
      <c r="D209" t="s">
        <v>710</v>
      </c>
      <c r="E209">
        <v>26</v>
      </c>
      <c r="F209">
        <v>33</v>
      </c>
      <c r="G209">
        <v>38</v>
      </c>
      <c r="H209">
        <v>71</v>
      </c>
    </row>
    <row r="210" spans="1:8" ht="13.5">
      <c r="A210">
        <v>44203</v>
      </c>
      <c r="B210" t="s">
        <v>968</v>
      </c>
      <c r="C210">
        <v>5370</v>
      </c>
      <c r="D210" t="s">
        <v>711</v>
      </c>
      <c r="E210">
        <v>8</v>
      </c>
      <c r="F210">
        <v>10</v>
      </c>
      <c r="G210">
        <v>8</v>
      </c>
      <c r="H210">
        <v>18</v>
      </c>
    </row>
    <row r="211" spans="1:8" ht="13.5">
      <c r="A211">
        <v>44203</v>
      </c>
      <c r="B211" t="s">
        <v>968</v>
      </c>
      <c r="C211">
        <v>5380</v>
      </c>
      <c r="D211" t="s">
        <v>712</v>
      </c>
      <c r="E211">
        <v>14</v>
      </c>
      <c r="F211">
        <v>18</v>
      </c>
      <c r="G211">
        <v>22</v>
      </c>
      <c r="H211">
        <v>40</v>
      </c>
    </row>
    <row r="212" spans="1:8" ht="13.5">
      <c r="A212">
        <v>44203</v>
      </c>
      <c r="B212" t="s">
        <v>968</v>
      </c>
      <c r="C212">
        <v>5390</v>
      </c>
      <c r="D212" t="s">
        <v>713</v>
      </c>
      <c r="E212">
        <v>29</v>
      </c>
      <c r="F212">
        <v>46</v>
      </c>
      <c r="G212">
        <v>47</v>
      </c>
      <c r="H212">
        <v>93</v>
      </c>
    </row>
    <row r="213" spans="1:8" ht="13.5">
      <c r="A213">
        <v>44203</v>
      </c>
      <c r="B213" t="s">
        <v>968</v>
      </c>
      <c r="C213">
        <v>5400</v>
      </c>
      <c r="D213" t="s">
        <v>714</v>
      </c>
      <c r="E213">
        <v>8</v>
      </c>
      <c r="F213">
        <v>6</v>
      </c>
      <c r="G213">
        <v>8</v>
      </c>
      <c r="H213">
        <v>14</v>
      </c>
    </row>
    <row r="214" spans="1:8" ht="13.5">
      <c r="A214">
        <v>44203</v>
      </c>
      <c r="B214" t="s">
        <v>968</v>
      </c>
      <c r="C214">
        <v>5410</v>
      </c>
      <c r="D214" t="s">
        <v>715</v>
      </c>
      <c r="E214">
        <v>8</v>
      </c>
      <c r="F214">
        <v>9</v>
      </c>
      <c r="G214">
        <v>7</v>
      </c>
      <c r="H214">
        <v>16</v>
      </c>
    </row>
    <row r="215" spans="1:8" ht="13.5">
      <c r="A215">
        <v>44203</v>
      </c>
      <c r="B215" t="s">
        <v>968</v>
      </c>
      <c r="C215">
        <v>5420</v>
      </c>
      <c r="D215" t="s">
        <v>716</v>
      </c>
      <c r="E215">
        <v>9</v>
      </c>
      <c r="F215">
        <v>10</v>
      </c>
      <c r="G215">
        <v>11</v>
      </c>
      <c r="H215">
        <v>21</v>
      </c>
    </row>
    <row r="216" spans="1:8" ht="13.5">
      <c r="A216">
        <v>44203</v>
      </c>
      <c r="B216" t="s">
        <v>968</v>
      </c>
      <c r="C216">
        <v>5430</v>
      </c>
      <c r="D216" t="s">
        <v>717</v>
      </c>
      <c r="E216">
        <v>10</v>
      </c>
      <c r="F216">
        <v>19</v>
      </c>
      <c r="G216">
        <v>16</v>
      </c>
      <c r="H216">
        <v>35</v>
      </c>
    </row>
    <row r="217" spans="1:8" ht="13.5">
      <c r="A217">
        <v>44203</v>
      </c>
      <c r="B217" t="s">
        <v>968</v>
      </c>
      <c r="C217">
        <v>5440</v>
      </c>
      <c r="D217" t="s">
        <v>718</v>
      </c>
      <c r="E217">
        <v>18</v>
      </c>
      <c r="F217">
        <v>24</v>
      </c>
      <c r="G217">
        <v>23</v>
      </c>
      <c r="H217">
        <v>47</v>
      </c>
    </row>
    <row r="218" spans="1:8" ht="13.5">
      <c r="A218">
        <v>44203</v>
      </c>
      <c r="B218" t="s">
        <v>968</v>
      </c>
      <c r="C218">
        <v>5450</v>
      </c>
      <c r="D218" t="s">
        <v>719</v>
      </c>
      <c r="E218">
        <v>10</v>
      </c>
      <c r="F218">
        <v>12</v>
      </c>
      <c r="G218">
        <v>15</v>
      </c>
      <c r="H218">
        <v>27</v>
      </c>
    </row>
    <row r="219" spans="1:8" ht="13.5">
      <c r="A219">
        <v>44203</v>
      </c>
      <c r="B219" t="s">
        <v>968</v>
      </c>
      <c r="C219">
        <v>5460</v>
      </c>
      <c r="D219" t="s">
        <v>720</v>
      </c>
      <c r="E219">
        <v>13</v>
      </c>
      <c r="F219">
        <v>14</v>
      </c>
      <c r="G219">
        <v>19</v>
      </c>
      <c r="H219">
        <v>33</v>
      </c>
    </row>
    <row r="220" spans="1:8" ht="13.5">
      <c r="A220">
        <v>44203</v>
      </c>
      <c r="B220" t="s">
        <v>968</v>
      </c>
      <c r="C220">
        <v>5470</v>
      </c>
      <c r="D220" t="s">
        <v>721</v>
      </c>
      <c r="E220">
        <v>14</v>
      </c>
      <c r="F220">
        <v>14</v>
      </c>
      <c r="G220">
        <v>10</v>
      </c>
      <c r="H220">
        <v>24</v>
      </c>
    </row>
    <row r="221" spans="1:8" ht="13.5">
      <c r="A221">
        <v>44203</v>
      </c>
      <c r="B221" t="s">
        <v>968</v>
      </c>
      <c r="C221">
        <v>5480</v>
      </c>
      <c r="D221" t="s">
        <v>722</v>
      </c>
      <c r="E221">
        <v>6</v>
      </c>
      <c r="F221">
        <v>5</v>
      </c>
      <c r="G221">
        <v>5</v>
      </c>
      <c r="H221">
        <v>10</v>
      </c>
    </row>
    <row r="222" spans="1:8" ht="13.5">
      <c r="A222">
        <v>44203</v>
      </c>
      <c r="B222" t="s">
        <v>968</v>
      </c>
      <c r="C222">
        <v>5490</v>
      </c>
      <c r="D222" t="s">
        <v>723</v>
      </c>
      <c r="E222">
        <v>9</v>
      </c>
      <c r="F222">
        <v>9</v>
      </c>
      <c r="G222">
        <v>16</v>
      </c>
      <c r="H222">
        <v>25</v>
      </c>
    </row>
    <row r="223" spans="1:8" ht="13.5">
      <c r="A223">
        <v>44203</v>
      </c>
      <c r="B223" t="s">
        <v>968</v>
      </c>
      <c r="C223">
        <v>5500</v>
      </c>
      <c r="D223" t="s">
        <v>724</v>
      </c>
      <c r="E223">
        <v>5</v>
      </c>
      <c r="F223">
        <v>6</v>
      </c>
      <c r="G223">
        <v>8</v>
      </c>
      <c r="H223">
        <v>14</v>
      </c>
    </row>
    <row r="224" spans="1:8" ht="13.5">
      <c r="A224">
        <v>44203</v>
      </c>
      <c r="B224" t="s">
        <v>968</v>
      </c>
      <c r="C224">
        <v>5510</v>
      </c>
      <c r="D224" t="s">
        <v>725</v>
      </c>
      <c r="E224">
        <v>6</v>
      </c>
      <c r="F224">
        <v>6</v>
      </c>
      <c r="G224">
        <v>9</v>
      </c>
      <c r="H224">
        <v>15</v>
      </c>
    </row>
    <row r="225" spans="1:8" ht="13.5">
      <c r="A225">
        <v>44203</v>
      </c>
      <c r="B225" t="s">
        <v>968</v>
      </c>
      <c r="C225">
        <v>5520</v>
      </c>
      <c r="D225" t="s">
        <v>726</v>
      </c>
      <c r="E225">
        <v>15</v>
      </c>
      <c r="F225">
        <v>20</v>
      </c>
      <c r="G225">
        <v>16</v>
      </c>
      <c r="H225">
        <v>36</v>
      </c>
    </row>
    <row r="226" spans="1:8" ht="13.5">
      <c r="A226">
        <v>44203</v>
      </c>
      <c r="B226" t="s">
        <v>968</v>
      </c>
      <c r="C226">
        <v>5530</v>
      </c>
      <c r="D226" t="s">
        <v>727</v>
      </c>
      <c r="E226">
        <v>12</v>
      </c>
      <c r="F226">
        <v>15</v>
      </c>
      <c r="G226">
        <v>12</v>
      </c>
      <c r="H226">
        <v>27</v>
      </c>
    </row>
    <row r="227" spans="1:8" ht="13.5">
      <c r="A227">
        <v>44203</v>
      </c>
      <c r="B227" t="s">
        <v>968</v>
      </c>
      <c r="C227">
        <v>5540</v>
      </c>
      <c r="D227" t="s">
        <v>728</v>
      </c>
      <c r="E227">
        <v>6</v>
      </c>
      <c r="F227">
        <v>10</v>
      </c>
      <c r="G227">
        <v>9</v>
      </c>
      <c r="H227">
        <v>19</v>
      </c>
    </row>
    <row r="228" spans="1:8" ht="13.5">
      <c r="A228">
        <v>44203</v>
      </c>
      <c r="B228" t="s">
        <v>968</v>
      </c>
      <c r="C228">
        <v>5550</v>
      </c>
      <c r="D228" t="s">
        <v>729</v>
      </c>
      <c r="E228">
        <v>8</v>
      </c>
      <c r="F228">
        <v>9</v>
      </c>
      <c r="G228">
        <v>14</v>
      </c>
      <c r="H228">
        <v>23</v>
      </c>
    </row>
    <row r="229" spans="1:8" ht="13.5">
      <c r="A229">
        <v>44203</v>
      </c>
      <c r="B229" t="s">
        <v>968</v>
      </c>
      <c r="C229">
        <v>5560</v>
      </c>
      <c r="D229" t="s">
        <v>730</v>
      </c>
      <c r="E229">
        <v>4</v>
      </c>
      <c r="F229">
        <v>3</v>
      </c>
      <c r="G229">
        <v>5</v>
      </c>
      <c r="H229">
        <v>8</v>
      </c>
    </row>
    <row r="230" spans="1:8" ht="13.5">
      <c r="A230">
        <v>44203</v>
      </c>
      <c r="B230" t="s">
        <v>968</v>
      </c>
      <c r="C230">
        <v>5570</v>
      </c>
      <c r="D230" t="s">
        <v>731</v>
      </c>
      <c r="E230">
        <v>5</v>
      </c>
      <c r="F230">
        <v>3</v>
      </c>
      <c r="G230">
        <v>6</v>
      </c>
      <c r="H230">
        <v>9</v>
      </c>
    </row>
    <row r="231" spans="1:8" ht="13.5">
      <c r="A231">
        <v>44203</v>
      </c>
      <c r="B231" t="s">
        <v>968</v>
      </c>
      <c r="C231">
        <v>5580</v>
      </c>
      <c r="D231" t="s">
        <v>732</v>
      </c>
      <c r="E231">
        <v>8</v>
      </c>
      <c r="F231">
        <v>8</v>
      </c>
      <c r="G231">
        <v>13</v>
      </c>
      <c r="H231">
        <v>21</v>
      </c>
    </row>
    <row r="232" spans="1:8" ht="13.5">
      <c r="A232">
        <v>44203</v>
      </c>
      <c r="B232" t="s">
        <v>968</v>
      </c>
      <c r="C232">
        <v>5590</v>
      </c>
      <c r="D232" t="s">
        <v>694</v>
      </c>
      <c r="E232">
        <v>7</v>
      </c>
      <c r="F232">
        <v>5</v>
      </c>
      <c r="G232">
        <v>7</v>
      </c>
      <c r="H232">
        <v>12</v>
      </c>
    </row>
    <row r="233" spans="1:8" ht="13.5">
      <c r="A233">
        <v>44203</v>
      </c>
      <c r="B233" t="s">
        <v>968</v>
      </c>
      <c r="C233">
        <v>5600</v>
      </c>
      <c r="D233" t="s">
        <v>733</v>
      </c>
      <c r="E233">
        <v>7</v>
      </c>
      <c r="F233">
        <v>6</v>
      </c>
      <c r="G233">
        <v>7</v>
      </c>
      <c r="H233">
        <v>13</v>
      </c>
    </row>
    <row r="234" spans="1:8" ht="13.5">
      <c r="A234">
        <v>44203</v>
      </c>
      <c r="B234" t="s">
        <v>968</v>
      </c>
      <c r="C234">
        <v>5610</v>
      </c>
      <c r="D234" t="s">
        <v>734</v>
      </c>
      <c r="E234">
        <v>38</v>
      </c>
      <c r="F234">
        <v>39</v>
      </c>
      <c r="G234">
        <v>42</v>
      </c>
      <c r="H234">
        <v>81</v>
      </c>
    </row>
    <row r="235" spans="1:8" ht="13.5">
      <c r="A235">
        <v>44203</v>
      </c>
      <c r="B235" t="s">
        <v>968</v>
      </c>
      <c r="C235">
        <v>5620</v>
      </c>
      <c r="D235" t="s">
        <v>735</v>
      </c>
      <c r="E235">
        <v>30</v>
      </c>
      <c r="F235">
        <v>33</v>
      </c>
      <c r="G235">
        <v>38</v>
      </c>
      <c r="H235">
        <v>71</v>
      </c>
    </row>
    <row r="236" spans="1:8" ht="13.5">
      <c r="A236">
        <v>44203</v>
      </c>
      <c r="B236" t="s">
        <v>968</v>
      </c>
      <c r="C236">
        <v>5630</v>
      </c>
      <c r="D236" t="s">
        <v>736</v>
      </c>
      <c r="E236">
        <v>12</v>
      </c>
      <c r="F236">
        <v>6</v>
      </c>
      <c r="G236">
        <v>13</v>
      </c>
      <c r="H236">
        <v>19</v>
      </c>
    </row>
    <row r="237" spans="1:8" ht="13.5">
      <c r="A237">
        <v>44203</v>
      </c>
      <c r="B237" t="s">
        <v>968</v>
      </c>
      <c r="C237">
        <v>5640</v>
      </c>
      <c r="D237" t="s">
        <v>737</v>
      </c>
      <c r="E237">
        <v>10</v>
      </c>
      <c r="F237">
        <v>12</v>
      </c>
      <c r="G237">
        <v>13</v>
      </c>
      <c r="H237">
        <v>25</v>
      </c>
    </row>
    <row r="238" spans="1:8" ht="13.5">
      <c r="A238">
        <v>44203</v>
      </c>
      <c r="B238" t="s">
        <v>968</v>
      </c>
      <c r="C238">
        <v>5650</v>
      </c>
      <c r="D238" t="s">
        <v>738</v>
      </c>
      <c r="E238">
        <v>9</v>
      </c>
      <c r="F238">
        <v>13</v>
      </c>
      <c r="G238">
        <v>9</v>
      </c>
      <c r="H238">
        <v>22</v>
      </c>
    </row>
    <row r="239" spans="1:8" ht="13.5">
      <c r="A239">
        <v>44203</v>
      </c>
      <c r="B239" t="s">
        <v>968</v>
      </c>
      <c r="C239">
        <v>5660</v>
      </c>
      <c r="D239" t="s">
        <v>739</v>
      </c>
      <c r="E239">
        <v>5</v>
      </c>
      <c r="F239">
        <v>7</v>
      </c>
      <c r="G239">
        <v>10</v>
      </c>
      <c r="H239">
        <v>17</v>
      </c>
    </row>
    <row r="240" spans="1:8" ht="13.5">
      <c r="A240">
        <v>44203</v>
      </c>
      <c r="B240" t="s">
        <v>968</v>
      </c>
      <c r="C240">
        <v>5670</v>
      </c>
      <c r="D240" t="s">
        <v>740</v>
      </c>
      <c r="E240">
        <v>18</v>
      </c>
      <c r="F240">
        <v>25</v>
      </c>
      <c r="G240">
        <v>31</v>
      </c>
      <c r="H240">
        <v>56</v>
      </c>
    </row>
    <row r="241" spans="1:8" ht="13.5">
      <c r="A241">
        <v>44203</v>
      </c>
      <c r="B241" t="s">
        <v>968</v>
      </c>
      <c r="C241">
        <v>5680</v>
      </c>
      <c r="D241" t="s">
        <v>741</v>
      </c>
      <c r="E241">
        <v>19</v>
      </c>
      <c r="F241">
        <v>18</v>
      </c>
      <c r="G241">
        <v>22</v>
      </c>
      <c r="H241">
        <v>40</v>
      </c>
    </row>
    <row r="242" spans="1:8" ht="13.5">
      <c r="A242">
        <v>44203</v>
      </c>
      <c r="B242" t="s">
        <v>968</v>
      </c>
      <c r="C242">
        <v>5690</v>
      </c>
      <c r="D242" t="s">
        <v>742</v>
      </c>
      <c r="E242">
        <v>13</v>
      </c>
      <c r="F242">
        <v>11</v>
      </c>
      <c r="G242">
        <v>17</v>
      </c>
      <c r="H242">
        <v>28</v>
      </c>
    </row>
    <row r="243" spans="1:8" ht="13.5">
      <c r="A243">
        <v>44203</v>
      </c>
      <c r="B243" t="s">
        <v>968</v>
      </c>
      <c r="C243">
        <v>5700</v>
      </c>
      <c r="D243" t="s">
        <v>743</v>
      </c>
      <c r="E243">
        <v>7</v>
      </c>
      <c r="F243">
        <v>9</v>
      </c>
      <c r="G243">
        <v>14</v>
      </c>
      <c r="H243">
        <v>23</v>
      </c>
    </row>
    <row r="244" spans="1:8" ht="13.5">
      <c r="A244">
        <v>44203</v>
      </c>
      <c r="B244" t="s">
        <v>968</v>
      </c>
      <c r="C244">
        <v>5710</v>
      </c>
      <c r="D244" t="s">
        <v>744</v>
      </c>
      <c r="E244">
        <v>7</v>
      </c>
      <c r="F244">
        <v>6</v>
      </c>
      <c r="G244">
        <v>7</v>
      </c>
      <c r="H244">
        <v>13</v>
      </c>
    </row>
    <row r="245" spans="1:8" ht="13.5">
      <c r="A245">
        <v>44203</v>
      </c>
      <c r="B245" t="s">
        <v>968</v>
      </c>
      <c r="C245">
        <v>5720</v>
      </c>
      <c r="D245" t="s">
        <v>745</v>
      </c>
      <c r="E245">
        <v>10</v>
      </c>
      <c r="F245">
        <v>12</v>
      </c>
      <c r="G245">
        <v>14</v>
      </c>
      <c r="H245">
        <v>26</v>
      </c>
    </row>
    <row r="246" spans="1:8" ht="13.5">
      <c r="A246">
        <v>44203</v>
      </c>
      <c r="B246" t="s">
        <v>968</v>
      </c>
      <c r="C246">
        <v>5730</v>
      </c>
      <c r="D246" t="s">
        <v>746</v>
      </c>
      <c r="E246">
        <v>15</v>
      </c>
      <c r="F246">
        <v>19</v>
      </c>
      <c r="G246">
        <v>20</v>
      </c>
      <c r="H246">
        <v>39</v>
      </c>
    </row>
    <row r="247" spans="1:8" ht="13.5">
      <c r="A247">
        <v>44203</v>
      </c>
      <c r="B247" t="s">
        <v>968</v>
      </c>
      <c r="C247">
        <v>5740</v>
      </c>
      <c r="D247" t="s">
        <v>677</v>
      </c>
      <c r="E247">
        <v>13</v>
      </c>
      <c r="F247">
        <v>11</v>
      </c>
      <c r="G247">
        <v>15</v>
      </c>
      <c r="H247">
        <v>26</v>
      </c>
    </row>
    <row r="248" spans="1:8" ht="13.5">
      <c r="A248">
        <v>44203</v>
      </c>
      <c r="B248" t="s">
        <v>968</v>
      </c>
      <c r="C248">
        <v>5750</v>
      </c>
      <c r="D248" t="s">
        <v>747</v>
      </c>
      <c r="E248">
        <v>18</v>
      </c>
      <c r="F248">
        <v>19</v>
      </c>
      <c r="G248">
        <v>26</v>
      </c>
      <c r="H248">
        <v>45</v>
      </c>
    </row>
    <row r="249" spans="1:8" ht="13.5">
      <c r="A249">
        <v>44203</v>
      </c>
      <c r="B249" t="s">
        <v>968</v>
      </c>
      <c r="C249">
        <v>5760</v>
      </c>
      <c r="D249" t="s">
        <v>748</v>
      </c>
      <c r="E249">
        <v>25</v>
      </c>
      <c r="F249">
        <v>24</v>
      </c>
      <c r="G249">
        <v>24</v>
      </c>
      <c r="H249">
        <v>48</v>
      </c>
    </row>
    <row r="250" spans="1:8" ht="13.5">
      <c r="A250">
        <v>44203</v>
      </c>
      <c r="B250" t="s">
        <v>968</v>
      </c>
      <c r="C250">
        <v>5770</v>
      </c>
      <c r="D250" t="s">
        <v>749</v>
      </c>
      <c r="E250">
        <v>13</v>
      </c>
      <c r="F250">
        <v>14</v>
      </c>
      <c r="G250">
        <v>15</v>
      </c>
      <c r="H250">
        <v>29</v>
      </c>
    </row>
    <row r="251" spans="1:8" ht="13.5">
      <c r="A251">
        <v>44203</v>
      </c>
      <c r="B251" t="s">
        <v>968</v>
      </c>
      <c r="C251">
        <v>5780</v>
      </c>
      <c r="D251" t="s">
        <v>750</v>
      </c>
      <c r="E251">
        <v>21</v>
      </c>
      <c r="F251">
        <v>23</v>
      </c>
      <c r="G251">
        <v>26</v>
      </c>
      <c r="H251">
        <v>49</v>
      </c>
    </row>
    <row r="252" spans="1:8" ht="13.5">
      <c r="A252">
        <v>44203</v>
      </c>
      <c r="B252" t="s">
        <v>968</v>
      </c>
      <c r="C252">
        <v>5790</v>
      </c>
      <c r="D252" t="s">
        <v>751</v>
      </c>
      <c r="E252">
        <v>14</v>
      </c>
      <c r="F252">
        <v>14</v>
      </c>
      <c r="G252">
        <v>14</v>
      </c>
      <c r="H252">
        <v>28</v>
      </c>
    </row>
    <row r="253" spans="1:8" ht="13.5">
      <c r="A253">
        <v>44203</v>
      </c>
      <c r="B253" t="s">
        <v>968</v>
      </c>
      <c r="C253">
        <v>5800</v>
      </c>
      <c r="D253" t="s">
        <v>752</v>
      </c>
      <c r="E253">
        <v>12</v>
      </c>
      <c r="F253">
        <v>11</v>
      </c>
      <c r="G253">
        <v>15</v>
      </c>
      <c r="H253">
        <v>26</v>
      </c>
    </row>
    <row r="254" spans="1:8" ht="13.5">
      <c r="A254">
        <v>44203</v>
      </c>
      <c r="B254" t="s">
        <v>968</v>
      </c>
      <c r="C254">
        <v>5810</v>
      </c>
      <c r="D254" t="s">
        <v>753</v>
      </c>
      <c r="E254">
        <v>23</v>
      </c>
      <c r="F254">
        <v>27</v>
      </c>
      <c r="G254">
        <v>34</v>
      </c>
      <c r="H254">
        <v>61</v>
      </c>
    </row>
    <row r="255" spans="1:8" ht="13.5">
      <c r="A255">
        <v>44203</v>
      </c>
      <c r="B255" t="s">
        <v>968</v>
      </c>
      <c r="C255">
        <v>5820</v>
      </c>
      <c r="D255" t="s">
        <v>754</v>
      </c>
      <c r="E255">
        <v>17</v>
      </c>
      <c r="F255">
        <v>16</v>
      </c>
      <c r="G255">
        <v>23</v>
      </c>
      <c r="H255">
        <v>39</v>
      </c>
    </row>
    <row r="256" spans="1:8" ht="13.5">
      <c r="A256">
        <v>44203</v>
      </c>
      <c r="B256" t="s">
        <v>968</v>
      </c>
      <c r="C256">
        <v>5830</v>
      </c>
      <c r="D256" t="s">
        <v>755</v>
      </c>
      <c r="E256">
        <v>7</v>
      </c>
      <c r="F256">
        <v>9</v>
      </c>
      <c r="G256">
        <v>8</v>
      </c>
      <c r="H256">
        <v>17</v>
      </c>
    </row>
    <row r="257" spans="1:8" ht="13.5">
      <c r="A257">
        <v>44203</v>
      </c>
      <c r="B257" t="s">
        <v>968</v>
      </c>
      <c r="C257">
        <v>5840</v>
      </c>
      <c r="D257" t="s">
        <v>756</v>
      </c>
      <c r="E257">
        <v>12</v>
      </c>
      <c r="F257">
        <v>12</v>
      </c>
      <c r="G257">
        <v>13</v>
      </c>
      <c r="H257">
        <v>25</v>
      </c>
    </row>
    <row r="258" spans="1:8" ht="13.5">
      <c r="A258">
        <v>44203</v>
      </c>
      <c r="B258" t="s">
        <v>968</v>
      </c>
      <c r="C258">
        <v>5850</v>
      </c>
      <c r="D258" t="s">
        <v>757</v>
      </c>
      <c r="E258">
        <v>14</v>
      </c>
      <c r="F258">
        <v>10</v>
      </c>
      <c r="G258">
        <v>14</v>
      </c>
      <c r="H258">
        <v>24</v>
      </c>
    </row>
    <row r="259" spans="1:8" ht="13.5">
      <c r="A259">
        <v>44203</v>
      </c>
      <c r="B259" t="s">
        <v>968</v>
      </c>
      <c r="C259">
        <v>5860</v>
      </c>
      <c r="D259" t="s">
        <v>758</v>
      </c>
      <c r="E259">
        <v>11</v>
      </c>
      <c r="F259">
        <v>13</v>
      </c>
      <c r="G259">
        <v>16</v>
      </c>
      <c r="H259">
        <v>29</v>
      </c>
    </row>
    <row r="260" spans="1:8" ht="13.5">
      <c r="A260">
        <v>44203</v>
      </c>
      <c r="B260" t="s">
        <v>968</v>
      </c>
      <c r="C260">
        <v>5870</v>
      </c>
      <c r="D260" t="s">
        <v>759</v>
      </c>
      <c r="E260">
        <v>9</v>
      </c>
      <c r="F260">
        <v>10</v>
      </c>
      <c r="G260">
        <v>11</v>
      </c>
      <c r="H260">
        <v>21</v>
      </c>
    </row>
    <row r="261" spans="1:8" ht="13.5">
      <c r="A261">
        <v>44203</v>
      </c>
      <c r="B261" t="s">
        <v>968</v>
      </c>
      <c r="C261">
        <v>5880</v>
      </c>
      <c r="D261" t="s">
        <v>760</v>
      </c>
      <c r="E261">
        <v>11</v>
      </c>
      <c r="F261">
        <v>13</v>
      </c>
      <c r="G261">
        <v>15</v>
      </c>
      <c r="H261">
        <v>28</v>
      </c>
    </row>
    <row r="262" spans="1:8" ht="13.5">
      <c r="A262">
        <v>44203</v>
      </c>
      <c r="B262" t="s">
        <v>968</v>
      </c>
      <c r="C262">
        <v>5890</v>
      </c>
      <c r="D262" t="s">
        <v>761</v>
      </c>
      <c r="E262">
        <v>4</v>
      </c>
      <c r="F262">
        <v>4</v>
      </c>
      <c r="G262">
        <v>3</v>
      </c>
      <c r="H262">
        <v>7</v>
      </c>
    </row>
    <row r="263" spans="1:8" ht="13.5">
      <c r="A263">
        <v>44203</v>
      </c>
      <c r="B263" t="s">
        <v>968</v>
      </c>
      <c r="C263">
        <v>5900</v>
      </c>
      <c r="D263" t="s">
        <v>762</v>
      </c>
      <c r="E263">
        <v>7</v>
      </c>
      <c r="F263">
        <v>9</v>
      </c>
      <c r="G263">
        <v>6</v>
      </c>
      <c r="H263">
        <v>15</v>
      </c>
    </row>
    <row r="264" spans="1:8" ht="13.5">
      <c r="A264">
        <v>44203</v>
      </c>
      <c r="B264" t="s">
        <v>968</v>
      </c>
      <c r="C264">
        <v>5910</v>
      </c>
      <c r="D264" t="s">
        <v>763</v>
      </c>
      <c r="E264">
        <v>7</v>
      </c>
      <c r="F264">
        <v>10</v>
      </c>
      <c r="G264">
        <v>14</v>
      </c>
      <c r="H264">
        <v>24</v>
      </c>
    </row>
    <row r="265" spans="1:8" ht="13.5">
      <c r="A265">
        <v>44203</v>
      </c>
      <c r="B265" t="s">
        <v>968</v>
      </c>
      <c r="C265">
        <v>5920</v>
      </c>
      <c r="D265" t="s">
        <v>764</v>
      </c>
      <c r="E265">
        <v>14</v>
      </c>
      <c r="F265">
        <v>13</v>
      </c>
      <c r="G265">
        <v>14</v>
      </c>
      <c r="H265">
        <v>27</v>
      </c>
    </row>
    <row r="266" spans="1:8" ht="13.5">
      <c r="A266">
        <v>44203</v>
      </c>
      <c r="B266" t="s">
        <v>968</v>
      </c>
      <c r="C266">
        <v>5930</v>
      </c>
      <c r="D266" t="s">
        <v>765</v>
      </c>
      <c r="E266">
        <v>13</v>
      </c>
      <c r="F266">
        <v>10</v>
      </c>
      <c r="G266">
        <v>14</v>
      </c>
      <c r="H266">
        <v>24</v>
      </c>
    </row>
    <row r="267" spans="1:8" ht="13.5">
      <c r="A267">
        <v>44203</v>
      </c>
      <c r="B267" t="s">
        <v>968</v>
      </c>
      <c r="C267">
        <v>5940</v>
      </c>
      <c r="D267" t="s">
        <v>766</v>
      </c>
      <c r="E267">
        <v>4</v>
      </c>
      <c r="F267">
        <v>1</v>
      </c>
      <c r="G267">
        <v>3</v>
      </c>
      <c r="H267">
        <v>4</v>
      </c>
    </row>
    <row r="268" spans="1:8" ht="13.5">
      <c r="A268">
        <v>44203</v>
      </c>
      <c r="B268" t="s">
        <v>968</v>
      </c>
      <c r="C268">
        <v>5950</v>
      </c>
      <c r="D268" t="s">
        <v>767</v>
      </c>
      <c r="E268">
        <v>14</v>
      </c>
      <c r="F268">
        <v>16</v>
      </c>
      <c r="G268">
        <v>13</v>
      </c>
      <c r="H268">
        <v>29</v>
      </c>
    </row>
    <row r="269" spans="1:8" ht="13.5">
      <c r="A269">
        <v>44203</v>
      </c>
      <c r="B269" t="s">
        <v>968</v>
      </c>
      <c r="C269">
        <v>5960</v>
      </c>
      <c r="D269" t="s">
        <v>768</v>
      </c>
      <c r="E269">
        <v>8</v>
      </c>
      <c r="F269">
        <v>9</v>
      </c>
      <c r="G269">
        <v>10</v>
      </c>
      <c r="H269">
        <v>19</v>
      </c>
    </row>
    <row r="270" spans="1:8" ht="13.5">
      <c r="A270">
        <v>44203</v>
      </c>
      <c r="B270" t="s">
        <v>968</v>
      </c>
      <c r="C270">
        <v>5970</v>
      </c>
      <c r="D270" t="s">
        <v>769</v>
      </c>
      <c r="E270">
        <v>6</v>
      </c>
      <c r="F270">
        <v>8</v>
      </c>
      <c r="G270">
        <v>9</v>
      </c>
      <c r="H270">
        <v>17</v>
      </c>
    </row>
    <row r="271" spans="1:8" ht="13.5">
      <c r="A271">
        <v>44203</v>
      </c>
      <c r="B271" t="s">
        <v>968</v>
      </c>
      <c r="C271">
        <v>5980</v>
      </c>
      <c r="D271" t="s">
        <v>770</v>
      </c>
      <c r="E271">
        <v>11</v>
      </c>
      <c r="F271">
        <v>13</v>
      </c>
      <c r="G271">
        <v>12</v>
      </c>
      <c r="H271">
        <v>25</v>
      </c>
    </row>
    <row r="272" spans="1:8" ht="13.5">
      <c r="A272">
        <v>44203</v>
      </c>
      <c r="B272" t="s">
        <v>968</v>
      </c>
      <c r="C272">
        <v>5990</v>
      </c>
      <c r="D272" t="s">
        <v>771</v>
      </c>
      <c r="E272">
        <v>7</v>
      </c>
      <c r="F272">
        <v>9</v>
      </c>
      <c r="G272">
        <v>8</v>
      </c>
      <c r="H272">
        <v>17</v>
      </c>
    </row>
    <row r="273" spans="1:8" ht="13.5">
      <c r="A273">
        <v>44203</v>
      </c>
      <c r="B273" t="s">
        <v>968</v>
      </c>
      <c r="C273">
        <v>6000</v>
      </c>
      <c r="D273" t="s">
        <v>772</v>
      </c>
      <c r="E273">
        <v>13</v>
      </c>
      <c r="F273">
        <v>15</v>
      </c>
      <c r="G273">
        <v>14</v>
      </c>
      <c r="H273">
        <v>29</v>
      </c>
    </row>
    <row r="274" spans="1:8" ht="13.5">
      <c r="A274">
        <v>44203</v>
      </c>
      <c r="B274" t="s">
        <v>968</v>
      </c>
      <c r="C274">
        <v>6010</v>
      </c>
      <c r="D274" t="s">
        <v>773</v>
      </c>
      <c r="E274">
        <v>6</v>
      </c>
      <c r="F274">
        <v>9</v>
      </c>
      <c r="G274">
        <v>11</v>
      </c>
      <c r="H274">
        <v>20</v>
      </c>
    </row>
    <row r="275" spans="1:8" ht="13.5">
      <c r="A275">
        <v>44203</v>
      </c>
      <c r="B275" t="s">
        <v>968</v>
      </c>
      <c r="C275">
        <v>6020</v>
      </c>
      <c r="D275" t="s">
        <v>774</v>
      </c>
      <c r="E275">
        <v>12</v>
      </c>
      <c r="F275">
        <v>12</v>
      </c>
      <c r="G275">
        <v>10</v>
      </c>
      <c r="H275">
        <v>22</v>
      </c>
    </row>
    <row r="276" spans="1:8" ht="13.5">
      <c r="A276">
        <v>44203</v>
      </c>
      <c r="B276" t="s">
        <v>968</v>
      </c>
      <c r="C276">
        <v>6030</v>
      </c>
      <c r="D276" t="s">
        <v>775</v>
      </c>
      <c r="E276">
        <v>10</v>
      </c>
      <c r="F276">
        <v>12</v>
      </c>
      <c r="G276">
        <v>9</v>
      </c>
      <c r="H276">
        <v>21</v>
      </c>
    </row>
    <row r="277" spans="1:8" ht="13.5">
      <c r="A277">
        <v>44203</v>
      </c>
      <c r="B277" t="s">
        <v>968</v>
      </c>
      <c r="C277">
        <v>6040</v>
      </c>
      <c r="D277" t="s">
        <v>776</v>
      </c>
      <c r="E277">
        <v>9</v>
      </c>
      <c r="F277">
        <v>10</v>
      </c>
      <c r="G277">
        <v>10</v>
      </c>
      <c r="H277">
        <v>20</v>
      </c>
    </row>
    <row r="278" spans="1:8" ht="13.5">
      <c r="A278">
        <v>44203</v>
      </c>
      <c r="B278" t="s">
        <v>968</v>
      </c>
      <c r="C278">
        <v>6050</v>
      </c>
      <c r="D278" t="s">
        <v>777</v>
      </c>
      <c r="E278">
        <v>12</v>
      </c>
      <c r="F278">
        <v>12</v>
      </c>
      <c r="G278">
        <v>13</v>
      </c>
      <c r="H278">
        <v>25</v>
      </c>
    </row>
    <row r="279" spans="1:8" ht="13.5">
      <c r="A279">
        <v>44203</v>
      </c>
      <c r="B279" t="s">
        <v>968</v>
      </c>
      <c r="C279">
        <v>6060</v>
      </c>
      <c r="D279" t="s">
        <v>778</v>
      </c>
      <c r="E279">
        <v>11</v>
      </c>
      <c r="F279">
        <v>7</v>
      </c>
      <c r="G279">
        <v>11</v>
      </c>
      <c r="H279">
        <v>18</v>
      </c>
    </row>
    <row r="280" spans="1:8" ht="13.5">
      <c r="A280">
        <v>44203</v>
      </c>
      <c r="B280" t="s">
        <v>968</v>
      </c>
      <c r="C280">
        <v>6070</v>
      </c>
      <c r="D280" t="s">
        <v>779</v>
      </c>
      <c r="E280">
        <v>13</v>
      </c>
      <c r="F280">
        <v>12</v>
      </c>
      <c r="G280">
        <v>16</v>
      </c>
      <c r="H280">
        <v>28</v>
      </c>
    </row>
    <row r="281" spans="1:8" ht="13.5">
      <c r="A281">
        <v>44203</v>
      </c>
      <c r="B281" t="s">
        <v>968</v>
      </c>
      <c r="C281">
        <v>6080</v>
      </c>
      <c r="D281" t="s">
        <v>780</v>
      </c>
      <c r="E281">
        <v>10</v>
      </c>
      <c r="F281">
        <v>8</v>
      </c>
      <c r="G281">
        <v>11</v>
      </c>
      <c r="H281">
        <v>19</v>
      </c>
    </row>
    <row r="282" spans="1:8" ht="13.5">
      <c r="A282">
        <v>44203</v>
      </c>
      <c r="B282" t="s">
        <v>968</v>
      </c>
      <c r="C282">
        <v>6090</v>
      </c>
      <c r="D282" t="s">
        <v>781</v>
      </c>
      <c r="E282">
        <v>7</v>
      </c>
      <c r="F282">
        <v>9</v>
      </c>
      <c r="G282">
        <v>13</v>
      </c>
      <c r="H282">
        <v>22</v>
      </c>
    </row>
    <row r="283" spans="1:8" ht="13.5">
      <c r="A283">
        <v>44203</v>
      </c>
      <c r="B283" t="s">
        <v>968</v>
      </c>
      <c r="C283">
        <v>6100</v>
      </c>
      <c r="D283" t="s">
        <v>782</v>
      </c>
      <c r="E283">
        <v>8</v>
      </c>
      <c r="F283">
        <v>7</v>
      </c>
      <c r="G283">
        <v>8</v>
      </c>
      <c r="H283">
        <v>15</v>
      </c>
    </row>
    <row r="284" spans="1:8" ht="13.5">
      <c r="A284">
        <v>44203</v>
      </c>
      <c r="B284" t="s">
        <v>968</v>
      </c>
      <c r="C284">
        <v>6110</v>
      </c>
      <c r="D284" t="s">
        <v>783</v>
      </c>
      <c r="E284">
        <v>8</v>
      </c>
      <c r="F284">
        <v>9</v>
      </c>
      <c r="G284">
        <v>11</v>
      </c>
      <c r="H284">
        <v>20</v>
      </c>
    </row>
    <row r="285" spans="1:8" ht="13.5">
      <c r="A285">
        <v>44203</v>
      </c>
      <c r="B285" t="s">
        <v>968</v>
      </c>
      <c r="C285">
        <v>6120</v>
      </c>
      <c r="D285" t="s">
        <v>784</v>
      </c>
      <c r="E285">
        <v>9</v>
      </c>
      <c r="F285">
        <v>7</v>
      </c>
      <c r="G285">
        <v>10</v>
      </c>
      <c r="H285">
        <v>17</v>
      </c>
    </row>
    <row r="286" spans="1:8" ht="13.5">
      <c r="A286">
        <v>44203</v>
      </c>
      <c r="B286" t="s">
        <v>968</v>
      </c>
      <c r="C286">
        <v>6130</v>
      </c>
      <c r="D286" t="s">
        <v>785</v>
      </c>
      <c r="E286">
        <v>9</v>
      </c>
      <c r="F286">
        <v>8</v>
      </c>
      <c r="G286">
        <v>17</v>
      </c>
      <c r="H286">
        <v>25</v>
      </c>
    </row>
    <row r="287" spans="1:8" ht="13.5">
      <c r="A287">
        <v>44203</v>
      </c>
      <c r="B287" t="s">
        <v>968</v>
      </c>
      <c r="C287">
        <v>6140</v>
      </c>
      <c r="D287" t="s">
        <v>786</v>
      </c>
      <c r="E287">
        <v>14</v>
      </c>
      <c r="F287">
        <v>16</v>
      </c>
      <c r="G287">
        <v>13</v>
      </c>
      <c r="H287">
        <v>29</v>
      </c>
    </row>
    <row r="288" spans="1:8" ht="13.5">
      <c r="A288">
        <v>44203</v>
      </c>
      <c r="B288" t="s">
        <v>968</v>
      </c>
      <c r="C288">
        <v>6150</v>
      </c>
      <c r="D288" t="s">
        <v>787</v>
      </c>
      <c r="E288">
        <v>3</v>
      </c>
      <c r="F288">
        <v>4</v>
      </c>
      <c r="G288">
        <v>2</v>
      </c>
      <c r="H288">
        <v>6</v>
      </c>
    </row>
    <row r="289" spans="1:8" ht="13.5">
      <c r="A289">
        <v>44203</v>
      </c>
      <c r="B289" t="s">
        <v>968</v>
      </c>
      <c r="C289">
        <v>6160</v>
      </c>
      <c r="D289" t="s">
        <v>788</v>
      </c>
      <c r="E289">
        <v>10</v>
      </c>
      <c r="F289">
        <v>9</v>
      </c>
      <c r="G289">
        <v>14</v>
      </c>
      <c r="H289">
        <v>23</v>
      </c>
    </row>
    <row r="290" spans="1:8" ht="13.5">
      <c r="A290">
        <v>44203</v>
      </c>
      <c r="B290" t="s">
        <v>968</v>
      </c>
      <c r="C290">
        <v>6170</v>
      </c>
      <c r="D290" t="s">
        <v>678</v>
      </c>
      <c r="E290">
        <v>6</v>
      </c>
      <c r="F290">
        <v>12</v>
      </c>
      <c r="G290">
        <v>8</v>
      </c>
      <c r="H290">
        <v>20</v>
      </c>
    </row>
    <row r="291" spans="1:8" ht="13.5">
      <c r="A291">
        <v>44203</v>
      </c>
      <c r="B291" t="s">
        <v>968</v>
      </c>
      <c r="C291">
        <v>6180</v>
      </c>
      <c r="D291" t="s">
        <v>789</v>
      </c>
      <c r="E291">
        <v>12</v>
      </c>
      <c r="F291">
        <v>13</v>
      </c>
      <c r="G291">
        <v>13</v>
      </c>
      <c r="H291">
        <v>26</v>
      </c>
    </row>
    <row r="292" spans="1:8" ht="13.5">
      <c r="A292">
        <v>44203</v>
      </c>
      <c r="B292" t="s">
        <v>968</v>
      </c>
      <c r="C292">
        <v>6190</v>
      </c>
      <c r="D292" t="s">
        <v>790</v>
      </c>
      <c r="E292">
        <v>17</v>
      </c>
      <c r="F292">
        <v>13</v>
      </c>
      <c r="G292">
        <v>22</v>
      </c>
      <c r="H292">
        <v>35</v>
      </c>
    </row>
    <row r="293" spans="1:8" ht="13.5">
      <c r="A293">
        <v>44203</v>
      </c>
      <c r="B293" t="s">
        <v>968</v>
      </c>
      <c r="C293">
        <v>6200</v>
      </c>
      <c r="D293" t="s">
        <v>791</v>
      </c>
      <c r="E293">
        <v>8</v>
      </c>
      <c r="F293">
        <v>13</v>
      </c>
      <c r="G293">
        <v>5</v>
      </c>
      <c r="H293">
        <v>18</v>
      </c>
    </row>
    <row r="294" spans="1:8" ht="13.5">
      <c r="A294">
        <v>44203</v>
      </c>
      <c r="B294" t="s">
        <v>968</v>
      </c>
      <c r="C294">
        <v>6210</v>
      </c>
      <c r="D294" t="s">
        <v>792</v>
      </c>
      <c r="E294">
        <v>8</v>
      </c>
      <c r="F294">
        <v>6</v>
      </c>
      <c r="G294">
        <v>6</v>
      </c>
      <c r="H294">
        <v>12</v>
      </c>
    </row>
    <row r="295" spans="1:8" ht="13.5">
      <c r="A295">
        <v>44203</v>
      </c>
      <c r="B295" t="s">
        <v>968</v>
      </c>
      <c r="C295">
        <v>6220</v>
      </c>
      <c r="D295" t="s">
        <v>793</v>
      </c>
      <c r="E295">
        <v>7</v>
      </c>
      <c r="F295">
        <v>8</v>
      </c>
      <c r="G295">
        <v>5</v>
      </c>
      <c r="H295">
        <v>13</v>
      </c>
    </row>
    <row r="296" spans="1:8" ht="13.5">
      <c r="A296">
        <v>44203</v>
      </c>
      <c r="B296" t="s">
        <v>968</v>
      </c>
      <c r="C296">
        <v>6230</v>
      </c>
      <c r="D296" t="s">
        <v>794</v>
      </c>
      <c r="E296">
        <v>9</v>
      </c>
      <c r="F296">
        <v>5</v>
      </c>
      <c r="G296">
        <v>6</v>
      </c>
      <c r="H296">
        <v>11</v>
      </c>
    </row>
    <row r="297" spans="4:8" ht="13.5">
      <c r="D297" t="s">
        <v>795</v>
      </c>
      <c r="E297">
        <f>SUM(E174:E296)</f>
        <v>1367</v>
      </c>
      <c r="F297">
        <f>SUM(F174:F296)</f>
        <v>1533</v>
      </c>
      <c r="G297">
        <f>SUM(G174:G296)</f>
        <v>1723</v>
      </c>
      <c r="H297">
        <f>SUM(H174:H296)</f>
        <v>3256</v>
      </c>
    </row>
    <row r="299" spans="1:8" ht="13.5">
      <c r="A299">
        <v>44203</v>
      </c>
      <c r="B299" t="s">
        <v>968</v>
      </c>
      <c r="C299">
        <v>7010</v>
      </c>
      <c r="D299" t="s">
        <v>796</v>
      </c>
      <c r="E299">
        <v>25</v>
      </c>
      <c r="F299">
        <v>28</v>
      </c>
      <c r="G299">
        <v>27</v>
      </c>
      <c r="H299">
        <v>55</v>
      </c>
    </row>
    <row r="300" spans="1:8" ht="13.5">
      <c r="A300">
        <v>44203</v>
      </c>
      <c r="B300" t="s">
        <v>968</v>
      </c>
      <c r="C300">
        <v>7020</v>
      </c>
      <c r="D300" t="s">
        <v>797</v>
      </c>
      <c r="E300">
        <v>26</v>
      </c>
      <c r="F300">
        <v>30</v>
      </c>
      <c r="G300">
        <v>39</v>
      </c>
      <c r="H300">
        <v>69</v>
      </c>
    </row>
    <row r="301" spans="1:8" ht="13.5">
      <c r="A301">
        <v>44203</v>
      </c>
      <c r="B301" t="s">
        <v>968</v>
      </c>
      <c r="C301">
        <v>7030</v>
      </c>
      <c r="D301" t="s">
        <v>798</v>
      </c>
      <c r="E301">
        <v>37</v>
      </c>
      <c r="F301">
        <v>50</v>
      </c>
      <c r="G301">
        <v>56</v>
      </c>
      <c r="H301">
        <v>106</v>
      </c>
    </row>
    <row r="302" spans="1:8" ht="13.5">
      <c r="A302">
        <v>44203</v>
      </c>
      <c r="B302" t="s">
        <v>968</v>
      </c>
      <c r="C302">
        <v>7040</v>
      </c>
      <c r="D302" t="s">
        <v>799</v>
      </c>
      <c r="E302">
        <v>36</v>
      </c>
      <c r="F302">
        <v>42</v>
      </c>
      <c r="G302">
        <v>40</v>
      </c>
      <c r="H302">
        <v>82</v>
      </c>
    </row>
    <row r="303" spans="1:8" ht="13.5">
      <c r="A303">
        <v>44203</v>
      </c>
      <c r="B303" t="s">
        <v>968</v>
      </c>
      <c r="C303">
        <v>7050</v>
      </c>
      <c r="D303" t="s">
        <v>800</v>
      </c>
      <c r="E303">
        <v>36</v>
      </c>
      <c r="F303">
        <v>32</v>
      </c>
      <c r="G303">
        <v>43</v>
      </c>
      <c r="H303">
        <v>75</v>
      </c>
    </row>
    <row r="304" spans="1:8" ht="13.5">
      <c r="A304">
        <v>44203</v>
      </c>
      <c r="B304" t="s">
        <v>968</v>
      </c>
      <c r="C304">
        <v>7060</v>
      </c>
      <c r="D304" t="s">
        <v>801</v>
      </c>
      <c r="E304">
        <v>22</v>
      </c>
      <c r="F304">
        <v>23</v>
      </c>
      <c r="G304">
        <v>29</v>
      </c>
      <c r="H304">
        <v>52</v>
      </c>
    </row>
    <row r="305" spans="1:8" ht="13.5">
      <c r="A305">
        <v>44203</v>
      </c>
      <c r="B305" t="s">
        <v>968</v>
      </c>
      <c r="C305">
        <v>7070</v>
      </c>
      <c r="D305" t="s">
        <v>802</v>
      </c>
      <c r="E305">
        <v>35</v>
      </c>
      <c r="F305">
        <v>45</v>
      </c>
      <c r="G305">
        <v>53</v>
      </c>
      <c r="H305">
        <v>98</v>
      </c>
    </row>
    <row r="306" spans="1:8" ht="13.5">
      <c r="A306">
        <v>44203</v>
      </c>
      <c r="B306" t="s">
        <v>968</v>
      </c>
      <c r="C306">
        <v>7080</v>
      </c>
      <c r="D306" t="s">
        <v>803</v>
      </c>
      <c r="E306">
        <v>12</v>
      </c>
      <c r="F306">
        <v>14</v>
      </c>
      <c r="G306">
        <v>16</v>
      </c>
      <c r="H306">
        <v>30</v>
      </c>
    </row>
    <row r="307" spans="1:8" ht="13.5">
      <c r="A307">
        <v>44203</v>
      </c>
      <c r="B307" t="s">
        <v>968</v>
      </c>
      <c r="C307">
        <v>7090</v>
      </c>
      <c r="D307" t="s">
        <v>804</v>
      </c>
      <c r="E307">
        <v>16</v>
      </c>
      <c r="F307">
        <v>12</v>
      </c>
      <c r="G307">
        <v>18</v>
      </c>
      <c r="H307">
        <v>30</v>
      </c>
    </row>
    <row r="308" spans="1:8" ht="13.5">
      <c r="A308">
        <v>44203</v>
      </c>
      <c r="B308" t="s">
        <v>968</v>
      </c>
      <c r="C308">
        <v>7100</v>
      </c>
      <c r="D308" t="s">
        <v>805</v>
      </c>
      <c r="E308">
        <v>14</v>
      </c>
      <c r="F308">
        <v>21</v>
      </c>
      <c r="G308">
        <v>18</v>
      </c>
      <c r="H308">
        <v>39</v>
      </c>
    </row>
    <row r="309" spans="1:8" ht="13.5">
      <c r="A309">
        <v>44203</v>
      </c>
      <c r="B309" t="s">
        <v>968</v>
      </c>
      <c r="C309">
        <v>7110</v>
      </c>
      <c r="D309" t="s">
        <v>806</v>
      </c>
      <c r="E309">
        <v>6</v>
      </c>
      <c r="F309">
        <v>8</v>
      </c>
      <c r="G309">
        <v>4</v>
      </c>
      <c r="H309">
        <v>12</v>
      </c>
    </row>
    <row r="310" spans="1:8" ht="13.5">
      <c r="A310">
        <v>44203</v>
      </c>
      <c r="B310" t="s">
        <v>968</v>
      </c>
      <c r="C310">
        <v>7120</v>
      </c>
      <c r="D310" t="s">
        <v>807</v>
      </c>
      <c r="E310">
        <v>34</v>
      </c>
      <c r="F310">
        <v>35</v>
      </c>
      <c r="G310">
        <v>42</v>
      </c>
      <c r="H310">
        <v>77</v>
      </c>
    </row>
    <row r="311" spans="1:8" ht="13.5">
      <c r="A311">
        <v>44203</v>
      </c>
      <c r="B311" t="s">
        <v>968</v>
      </c>
      <c r="C311">
        <v>7130</v>
      </c>
      <c r="D311" t="s">
        <v>808</v>
      </c>
      <c r="E311">
        <v>112</v>
      </c>
      <c r="F311">
        <v>93</v>
      </c>
      <c r="G311">
        <v>137</v>
      </c>
      <c r="H311">
        <v>230</v>
      </c>
    </row>
    <row r="312" spans="1:8" ht="13.5">
      <c r="A312">
        <v>44203</v>
      </c>
      <c r="B312" t="s">
        <v>968</v>
      </c>
      <c r="C312">
        <v>7140</v>
      </c>
      <c r="D312" t="s">
        <v>809</v>
      </c>
      <c r="E312">
        <v>31</v>
      </c>
      <c r="F312">
        <v>41</v>
      </c>
      <c r="G312">
        <v>51</v>
      </c>
      <c r="H312">
        <v>92</v>
      </c>
    </row>
    <row r="313" spans="1:8" ht="13.5">
      <c r="A313">
        <v>44203</v>
      </c>
      <c r="B313" t="s">
        <v>968</v>
      </c>
      <c r="C313">
        <v>7150</v>
      </c>
      <c r="D313" t="s">
        <v>810</v>
      </c>
      <c r="E313">
        <v>23</v>
      </c>
      <c r="F313">
        <v>29</v>
      </c>
      <c r="G313">
        <v>36</v>
      </c>
      <c r="H313">
        <v>65</v>
      </c>
    </row>
    <row r="314" spans="1:8" ht="13.5">
      <c r="A314">
        <v>44203</v>
      </c>
      <c r="B314" t="s">
        <v>968</v>
      </c>
      <c r="C314">
        <v>7160</v>
      </c>
      <c r="D314" t="s">
        <v>811</v>
      </c>
      <c r="E314">
        <v>5</v>
      </c>
      <c r="F314">
        <v>6</v>
      </c>
      <c r="G314">
        <v>9</v>
      </c>
      <c r="H314">
        <v>15</v>
      </c>
    </row>
    <row r="315" spans="1:8" ht="13.5">
      <c r="A315">
        <v>44203</v>
      </c>
      <c r="B315" t="s">
        <v>968</v>
      </c>
      <c r="C315">
        <v>7170</v>
      </c>
      <c r="D315" t="s">
        <v>812</v>
      </c>
      <c r="E315">
        <v>42</v>
      </c>
      <c r="F315">
        <v>46</v>
      </c>
      <c r="G315">
        <v>46</v>
      </c>
      <c r="H315">
        <v>92</v>
      </c>
    </row>
    <row r="316" spans="1:8" ht="13.5">
      <c r="A316">
        <v>44203</v>
      </c>
      <c r="B316" t="s">
        <v>968</v>
      </c>
      <c r="C316">
        <v>7180</v>
      </c>
      <c r="D316" t="s">
        <v>813</v>
      </c>
      <c r="E316">
        <v>46</v>
      </c>
      <c r="F316">
        <v>55</v>
      </c>
      <c r="G316">
        <v>60</v>
      </c>
      <c r="H316">
        <v>115</v>
      </c>
    </row>
    <row r="317" spans="1:8" ht="13.5">
      <c r="A317">
        <v>44203</v>
      </c>
      <c r="B317" t="s">
        <v>968</v>
      </c>
      <c r="C317">
        <v>7190</v>
      </c>
      <c r="D317" t="s">
        <v>814</v>
      </c>
      <c r="E317">
        <v>25</v>
      </c>
      <c r="F317">
        <v>24</v>
      </c>
      <c r="G317">
        <v>30</v>
      </c>
      <c r="H317">
        <v>54</v>
      </c>
    </row>
    <row r="318" spans="1:8" ht="13.5">
      <c r="A318">
        <v>44203</v>
      </c>
      <c r="B318" t="s">
        <v>968</v>
      </c>
      <c r="C318">
        <v>7200</v>
      </c>
      <c r="D318" t="s">
        <v>677</v>
      </c>
      <c r="E318">
        <v>18</v>
      </c>
      <c r="F318">
        <v>19</v>
      </c>
      <c r="G318">
        <v>22</v>
      </c>
      <c r="H318">
        <v>41</v>
      </c>
    </row>
    <row r="319" spans="1:8" ht="13.5">
      <c r="A319">
        <v>44203</v>
      </c>
      <c r="B319" t="s">
        <v>968</v>
      </c>
      <c r="C319">
        <v>7210</v>
      </c>
      <c r="D319" t="s">
        <v>815</v>
      </c>
      <c r="E319">
        <v>41</v>
      </c>
      <c r="F319">
        <v>38</v>
      </c>
      <c r="G319">
        <v>50</v>
      </c>
      <c r="H319">
        <v>88</v>
      </c>
    </row>
    <row r="320" spans="1:8" ht="13.5">
      <c r="A320">
        <v>44203</v>
      </c>
      <c r="B320" t="s">
        <v>968</v>
      </c>
      <c r="C320">
        <v>7220</v>
      </c>
      <c r="D320" t="s">
        <v>774</v>
      </c>
      <c r="E320">
        <v>18</v>
      </c>
      <c r="F320">
        <v>32</v>
      </c>
      <c r="G320">
        <v>31</v>
      </c>
      <c r="H320">
        <v>63</v>
      </c>
    </row>
    <row r="321" spans="1:8" ht="13.5">
      <c r="A321">
        <v>44203</v>
      </c>
      <c r="B321" t="s">
        <v>968</v>
      </c>
      <c r="C321">
        <v>7230</v>
      </c>
      <c r="D321" t="s">
        <v>816</v>
      </c>
      <c r="E321">
        <v>20</v>
      </c>
      <c r="F321">
        <v>20</v>
      </c>
      <c r="G321">
        <v>30</v>
      </c>
      <c r="H321">
        <v>50</v>
      </c>
    </row>
    <row r="322" spans="1:8" ht="13.5">
      <c r="A322">
        <v>44203</v>
      </c>
      <c r="B322" t="s">
        <v>968</v>
      </c>
      <c r="C322">
        <v>7240</v>
      </c>
      <c r="D322" t="s">
        <v>817</v>
      </c>
      <c r="E322">
        <v>14</v>
      </c>
      <c r="F322">
        <v>18</v>
      </c>
      <c r="G322">
        <v>23</v>
      </c>
      <c r="H322">
        <v>41</v>
      </c>
    </row>
    <row r="323" spans="1:8" ht="13.5">
      <c r="A323">
        <v>44203</v>
      </c>
      <c r="B323" t="s">
        <v>968</v>
      </c>
      <c r="C323">
        <v>7250</v>
      </c>
      <c r="D323" t="s">
        <v>818</v>
      </c>
      <c r="E323">
        <v>27</v>
      </c>
      <c r="F323">
        <v>30</v>
      </c>
      <c r="G323">
        <v>38</v>
      </c>
      <c r="H323">
        <v>68</v>
      </c>
    </row>
    <row r="324" spans="1:8" ht="13.5">
      <c r="A324">
        <v>44203</v>
      </c>
      <c r="B324" t="s">
        <v>968</v>
      </c>
      <c r="C324">
        <v>7260</v>
      </c>
      <c r="D324" t="s">
        <v>819</v>
      </c>
      <c r="E324">
        <v>21</v>
      </c>
      <c r="F324">
        <v>22</v>
      </c>
      <c r="G324">
        <v>37</v>
      </c>
      <c r="H324">
        <v>59</v>
      </c>
    </row>
    <row r="325" spans="1:8" ht="13.5">
      <c r="A325">
        <v>44203</v>
      </c>
      <c r="B325" t="s">
        <v>968</v>
      </c>
      <c r="C325">
        <v>7270</v>
      </c>
      <c r="D325" t="s">
        <v>820</v>
      </c>
      <c r="E325">
        <v>27</v>
      </c>
      <c r="F325">
        <v>24</v>
      </c>
      <c r="G325">
        <v>30</v>
      </c>
      <c r="H325">
        <v>54</v>
      </c>
    </row>
    <row r="326" spans="1:8" ht="13.5">
      <c r="A326">
        <v>44203</v>
      </c>
      <c r="B326" t="s">
        <v>968</v>
      </c>
      <c r="C326">
        <v>7280</v>
      </c>
      <c r="D326" t="s">
        <v>821</v>
      </c>
      <c r="E326">
        <v>31</v>
      </c>
      <c r="F326">
        <v>36</v>
      </c>
      <c r="G326">
        <v>48</v>
      </c>
      <c r="H326">
        <v>84</v>
      </c>
    </row>
    <row r="327" spans="1:8" ht="13.5">
      <c r="A327">
        <v>44203</v>
      </c>
      <c r="B327" t="s">
        <v>968</v>
      </c>
      <c r="C327">
        <v>7290</v>
      </c>
      <c r="D327" t="s">
        <v>822</v>
      </c>
      <c r="E327">
        <v>17</v>
      </c>
      <c r="F327">
        <v>19</v>
      </c>
      <c r="G327">
        <v>17</v>
      </c>
      <c r="H327">
        <v>36</v>
      </c>
    </row>
    <row r="328" spans="1:8" ht="13.5">
      <c r="A328">
        <v>44203</v>
      </c>
      <c r="B328" t="s">
        <v>968</v>
      </c>
      <c r="C328">
        <v>7300</v>
      </c>
      <c r="D328" t="s">
        <v>797</v>
      </c>
      <c r="E328">
        <v>11</v>
      </c>
      <c r="F328">
        <v>15</v>
      </c>
      <c r="G328">
        <v>16</v>
      </c>
      <c r="H328">
        <v>31</v>
      </c>
    </row>
    <row r="329" spans="1:8" ht="13.5">
      <c r="A329">
        <v>44203</v>
      </c>
      <c r="B329" t="s">
        <v>968</v>
      </c>
      <c r="C329">
        <v>7310</v>
      </c>
      <c r="D329" t="s">
        <v>823</v>
      </c>
      <c r="E329">
        <v>7</v>
      </c>
      <c r="F329">
        <v>6</v>
      </c>
      <c r="G329">
        <v>9</v>
      </c>
      <c r="H329">
        <v>15</v>
      </c>
    </row>
    <row r="330" spans="1:8" ht="13.5">
      <c r="A330">
        <v>44203</v>
      </c>
      <c r="B330" t="s">
        <v>968</v>
      </c>
      <c r="C330">
        <v>7320</v>
      </c>
      <c r="D330" t="s">
        <v>824</v>
      </c>
      <c r="E330">
        <v>9</v>
      </c>
      <c r="F330">
        <v>9</v>
      </c>
      <c r="G330">
        <v>12</v>
      </c>
      <c r="H330">
        <v>21</v>
      </c>
    </row>
    <row r="331" spans="1:8" ht="13.5">
      <c r="A331">
        <v>44203</v>
      </c>
      <c r="B331" t="s">
        <v>968</v>
      </c>
      <c r="C331">
        <v>7330</v>
      </c>
      <c r="D331" t="s">
        <v>825</v>
      </c>
      <c r="E331">
        <v>7</v>
      </c>
      <c r="F331">
        <v>6</v>
      </c>
      <c r="G331">
        <v>6</v>
      </c>
      <c r="H331">
        <v>12</v>
      </c>
    </row>
    <row r="332" spans="1:8" ht="13.5">
      <c r="A332">
        <v>44203</v>
      </c>
      <c r="B332" t="s">
        <v>968</v>
      </c>
      <c r="C332">
        <v>7340</v>
      </c>
      <c r="D332" t="s">
        <v>826</v>
      </c>
      <c r="E332">
        <v>5</v>
      </c>
      <c r="F332">
        <v>5</v>
      </c>
      <c r="G332">
        <v>12</v>
      </c>
      <c r="H332">
        <v>17</v>
      </c>
    </row>
    <row r="333" spans="1:8" ht="13.5">
      <c r="A333">
        <v>44203</v>
      </c>
      <c r="B333" t="s">
        <v>968</v>
      </c>
      <c r="C333">
        <v>7350</v>
      </c>
      <c r="D333" t="s">
        <v>827</v>
      </c>
      <c r="E333">
        <v>16</v>
      </c>
      <c r="F333">
        <v>18</v>
      </c>
      <c r="G333">
        <v>18</v>
      </c>
      <c r="H333">
        <v>36</v>
      </c>
    </row>
    <row r="334" spans="1:8" ht="13.5">
      <c r="A334">
        <v>44203</v>
      </c>
      <c r="B334" t="s">
        <v>968</v>
      </c>
      <c r="C334">
        <v>7360</v>
      </c>
      <c r="D334" t="s">
        <v>828</v>
      </c>
      <c r="E334">
        <v>5</v>
      </c>
      <c r="F334">
        <v>4</v>
      </c>
      <c r="G334">
        <v>5</v>
      </c>
      <c r="H334">
        <v>9</v>
      </c>
    </row>
    <row r="335" spans="1:8" ht="13.5">
      <c r="A335">
        <v>44203</v>
      </c>
      <c r="B335" t="s">
        <v>968</v>
      </c>
      <c r="C335">
        <v>7370</v>
      </c>
      <c r="D335" t="s">
        <v>697</v>
      </c>
      <c r="E335">
        <v>38</v>
      </c>
      <c r="F335">
        <v>40</v>
      </c>
      <c r="G335">
        <v>46</v>
      </c>
      <c r="H335">
        <v>86</v>
      </c>
    </row>
    <row r="336" spans="1:8" ht="13.5">
      <c r="A336">
        <v>44203</v>
      </c>
      <c r="B336" t="s">
        <v>968</v>
      </c>
      <c r="C336">
        <v>7380</v>
      </c>
      <c r="D336" t="s">
        <v>829</v>
      </c>
      <c r="E336">
        <v>32</v>
      </c>
      <c r="F336">
        <v>32</v>
      </c>
      <c r="G336">
        <v>50</v>
      </c>
      <c r="H336">
        <v>82</v>
      </c>
    </row>
    <row r="337" spans="1:8" ht="13.5">
      <c r="A337">
        <v>44203</v>
      </c>
      <c r="B337" t="s">
        <v>968</v>
      </c>
      <c r="C337">
        <v>7390</v>
      </c>
      <c r="D337" t="s">
        <v>830</v>
      </c>
      <c r="E337">
        <v>32</v>
      </c>
      <c r="F337">
        <v>36</v>
      </c>
      <c r="G337">
        <v>35</v>
      </c>
      <c r="H337">
        <v>71</v>
      </c>
    </row>
    <row r="338" spans="1:8" ht="13.5">
      <c r="A338">
        <v>44203</v>
      </c>
      <c r="B338" t="s">
        <v>968</v>
      </c>
      <c r="C338">
        <v>7400</v>
      </c>
      <c r="D338" t="s">
        <v>831</v>
      </c>
      <c r="E338">
        <v>20</v>
      </c>
      <c r="F338">
        <v>18</v>
      </c>
      <c r="G338">
        <v>20</v>
      </c>
      <c r="H338">
        <v>38</v>
      </c>
    </row>
    <row r="339" spans="1:8" ht="13.5">
      <c r="A339">
        <v>44203</v>
      </c>
      <c r="B339" t="s">
        <v>968</v>
      </c>
      <c r="C339">
        <v>7410</v>
      </c>
      <c r="D339" t="s">
        <v>832</v>
      </c>
      <c r="E339">
        <v>29</v>
      </c>
      <c r="F339">
        <v>32</v>
      </c>
      <c r="G339">
        <v>35</v>
      </c>
      <c r="H339">
        <v>67</v>
      </c>
    </row>
    <row r="340" spans="1:8" ht="13.5">
      <c r="A340">
        <v>44203</v>
      </c>
      <c r="B340" t="s">
        <v>968</v>
      </c>
      <c r="C340">
        <v>7420</v>
      </c>
      <c r="D340" t="s">
        <v>833</v>
      </c>
      <c r="E340">
        <v>12</v>
      </c>
      <c r="F340">
        <v>15</v>
      </c>
      <c r="G340">
        <v>15</v>
      </c>
      <c r="H340">
        <v>30</v>
      </c>
    </row>
    <row r="341" spans="1:8" ht="13.5">
      <c r="A341">
        <v>44203</v>
      </c>
      <c r="B341" t="s">
        <v>968</v>
      </c>
      <c r="C341">
        <v>7430</v>
      </c>
      <c r="D341" t="s">
        <v>834</v>
      </c>
      <c r="E341">
        <v>11</v>
      </c>
      <c r="F341">
        <v>6</v>
      </c>
      <c r="G341">
        <v>10</v>
      </c>
      <c r="H341">
        <v>16</v>
      </c>
    </row>
    <row r="342" spans="1:8" ht="13.5">
      <c r="A342">
        <v>44203</v>
      </c>
      <c r="B342" t="s">
        <v>968</v>
      </c>
      <c r="C342">
        <v>7440</v>
      </c>
      <c r="D342" t="s">
        <v>835</v>
      </c>
      <c r="E342">
        <v>8</v>
      </c>
      <c r="F342">
        <v>12</v>
      </c>
      <c r="G342">
        <v>12</v>
      </c>
      <c r="H342">
        <v>24</v>
      </c>
    </row>
    <row r="343" spans="1:8" ht="13.5">
      <c r="A343">
        <v>44203</v>
      </c>
      <c r="B343" t="s">
        <v>968</v>
      </c>
      <c r="C343">
        <v>7450</v>
      </c>
      <c r="D343" t="s">
        <v>836</v>
      </c>
      <c r="E343">
        <v>7</v>
      </c>
      <c r="F343">
        <v>9</v>
      </c>
      <c r="G343">
        <v>8</v>
      </c>
      <c r="H343">
        <v>17</v>
      </c>
    </row>
    <row r="344" spans="1:8" ht="13.5">
      <c r="A344">
        <v>44203</v>
      </c>
      <c r="B344" t="s">
        <v>968</v>
      </c>
      <c r="C344">
        <v>7460</v>
      </c>
      <c r="D344" t="s">
        <v>837</v>
      </c>
      <c r="E344">
        <v>3</v>
      </c>
      <c r="F344">
        <v>1</v>
      </c>
      <c r="G344">
        <v>3</v>
      </c>
      <c r="H344">
        <v>4</v>
      </c>
    </row>
    <row r="345" spans="1:8" ht="13.5">
      <c r="A345">
        <v>44203</v>
      </c>
      <c r="B345" t="s">
        <v>968</v>
      </c>
      <c r="C345">
        <v>7470</v>
      </c>
      <c r="D345" t="s">
        <v>838</v>
      </c>
      <c r="E345">
        <v>10</v>
      </c>
      <c r="F345">
        <v>9</v>
      </c>
      <c r="G345">
        <v>13</v>
      </c>
      <c r="H345">
        <v>22</v>
      </c>
    </row>
    <row r="346" spans="1:8" ht="13.5">
      <c r="A346">
        <v>44203</v>
      </c>
      <c r="B346" t="s">
        <v>968</v>
      </c>
      <c r="C346">
        <v>7480</v>
      </c>
      <c r="D346" t="s">
        <v>839</v>
      </c>
      <c r="E346">
        <v>17</v>
      </c>
      <c r="F346">
        <v>14</v>
      </c>
      <c r="G346">
        <v>17</v>
      </c>
      <c r="H346">
        <v>31</v>
      </c>
    </row>
    <row r="347" spans="1:8" ht="13.5">
      <c r="A347">
        <v>44203</v>
      </c>
      <c r="B347" t="s">
        <v>968</v>
      </c>
      <c r="C347">
        <v>7490</v>
      </c>
      <c r="D347" t="s">
        <v>840</v>
      </c>
      <c r="E347">
        <v>26</v>
      </c>
      <c r="F347">
        <v>29</v>
      </c>
      <c r="G347">
        <v>25</v>
      </c>
      <c r="H347">
        <v>54</v>
      </c>
    </row>
    <row r="348" spans="1:8" ht="13.5">
      <c r="A348">
        <v>44203</v>
      </c>
      <c r="B348" t="s">
        <v>968</v>
      </c>
      <c r="C348">
        <v>7500</v>
      </c>
      <c r="D348" t="s">
        <v>841</v>
      </c>
      <c r="E348">
        <v>12</v>
      </c>
      <c r="F348">
        <v>19</v>
      </c>
      <c r="G348">
        <v>20</v>
      </c>
      <c r="H348">
        <v>39</v>
      </c>
    </row>
    <row r="349" spans="1:8" ht="13.5">
      <c r="A349">
        <v>44203</v>
      </c>
      <c r="B349" t="s">
        <v>968</v>
      </c>
      <c r="C349">
        <v>7510</v>
      </c>
      <c r="D349" t="s">
        <v>842</v>
      </c>
      <c r="E349">
        <v>11</v>
      </c>
      <c r="F349">
        <v>15</v>
      </c>
      <c r="G349">
        <v>18</v>
      </c>
      <c r="H349">
        <v>33</v>
      </c>
    </row>
    <row r="350" spans="1:8" ht="13.5">
      <c r="A350">
        <v>44203</v>
      </c>
      <c r="B350" t="s">
        <v>968</v>
      </c>
      <c r="C350">
        <v>7520</v>
      </c>
      <c r="D350" t="s">
        <v>843</v>
      </c>
      <c r="E350">
        <v>11</v>
      </c>
      <c r="F350">
        <v>5</v>
      </c>
      <c r="G350">
        <v>12</v>
      </c>
      <c r="H350">
        <v>17</v>
      </c>
    </row>
    <row r="351" spans="1:8" ht="13.5">
      <c r="A351">
        <v>44203</v>
      </c>
      <c r="B351" t="s">
        <v>968</v>
      </c>
      <c r="C351">
        <v>7530</v>
      </c>
      <c r="D351" t="s">
        <v>844</v>
      </c>
      <c r="E351">
        <v>33</v>
      </c>
      <c r="F351">
        <v>42</v>
      </c>
      <c r="G351">
        <v>41</v>
      </c>
      <c r="H351">
        <v>83</v>
      </c>
    </row>
    <row r="352" spans="1:8" ht="13.5">
      <c r="A352">
        <v>44203</v>
      </c>
      <c r="B352" t="s">
        <v>968</v>
      </c>
      <c r="C352">
        <v>7540</v>
      </c>
      <c r="D352" t="s">
        <v>845</v>
      </c>
      <c r="E352">
        <v>7</v>
      </c>
      <c r="F352">
        <v>7</v>
      </c>
      <c r="G352">
        <v>8</v>
      </c>
      <c r="H352">
        <v>15</v>
      </c>
    </row>
    <row r="353" spans="1:8" ht="13.5">
      <c r="A353">
        <v>44203</v>
      </c>
      <c r="B353" t="s">
        <v>968</v>
      </c>
      <c r="C353">
        <v>7550</v>
      </c>
      <c r="D353" t="s">
        <v>846</v>
      </c>
      <c r="E353">
        <v>27</v>
      </c>
      <c r="F353">
        <v>35</v>
      </c>
      <c r="G353">
        <v>43</v>
      </c>
      <c r="H353">
        <v>78</v>
      </c>
    </row>
    <row r="354" spans="1:8" ht="13.5">
      <c r="A354">
        <v>44203</v>
      </c>
      <c r="B354" t="s">
        <v>968</v>
      </c>
      <c r="C354">
        <v>7560</v>
      </c>
      <c r="D354" t="s">
        <v>847</v>
      </c>
      <c r="E354">
        <v>30</v>
      </c>
      <c r="F354">
        <v>43</v>
      </c>
      <c r="G354">
        <v>51</v>
      </c>
      <c r="H354">
        <v>94</v>
      </c>
    </row>
    <row r="355" spans="1:8" ht="13.5">
      <c r="A355">
        <v>44203</v>
      </c>
      <c r="B355" t="s">
        <v>968</v>
      </c>
      <c r="C355">
        <v>7570</v>
      </c>
      <c r="D355" t="s">
        <v>733</v>
      </c>
      <c r="E355">
        <v>7</v>
      </c>
      <c r="F355">
        <v>9</v>
      </c>
      <c r="G355">
        <v>14</v>
      </c>
      <c r="H355">
        <v>23</v>
      </c>
    </row>
    <row r="356" spans="1:8" ht="13.5">
      <c r="A356">
        <v>44203</v>
      </c>
      <c r="B356" t="s">
        <v>968</v>
      </c>
      <c r="C356">
        <v>7580</v>
      </c>
      <c r="D356" t="s">
        <v>848</v>
      </c>
      <c r="E356">
        <v>31</v>
      </c>
      <c r="F356">
        <v>36</v>
      </c>
      <c r="G356">
        <v>46</v>
      </c>
      <c r="H356">
        <v>82</v>
      </c>
    </row>
    <row r="357" spans="1:8" ht="13.5">
      <c r="A357">
        <v>44203</v>
      </c>
      <c r="B357" t="s">
        <v>968</v>
      </c>
      <c r="C357">
        <v>7590</v>
      </c>
      <c r="D357" t="s">
        <v>849</v>
      </c>
      <c r="E357">
        <v>14</v>
      </c>
      <c r="F357">
        <v>17</v>
      </c>
      <c r="G357">
        <v>15</v>
      </c>
      <c r="H357">
        <v>32</v>
      </c>
    </row>
    <row r="358" spans="1:8" ht="13.5">
      <c r="A358">
        <v>44203</v>
      </c>
      <c r="B358" t="s">
        <v>968</v>
      </c>
      <c r="C358">
        <v>7600</v>
      </c>
      <c r="D358" t="s">
        <v>850</v>
      </c>
      <c r="E358">
        <v>14</v>
      </c>
      <c r="F358">
        <v>19</v>
      </c>
      <c r="G358">
        <v>16</v>
      </c>
      <c r="H358">
        <v>35</v>
      </c>
    </row>
    <row r="359" spans="1:8" ht="13.5">
      <c r="A359">
        <v>44203</v>
      </c>
      <c r="B359" t="s">
        <v>968</v>
      </c>
      <c r="C359">
        <v>7610</v>
      </c>
      <c r="D359" t="s">
        <v>851</v>
      </c>
      <c r="E359">
        <v>8</v>
      </c>
      <c r="F359">
        <v>9</v>
      </c>
      <c r="G359">
        <v>9</v>
      </c>
      <c r="H359">
        <v>18</v>
      </c>
    </row>
    <row r="360" spans="1:8" ht="13.5">
      <c r="A360">
        <v>44203</v>
      </c>
      <c r="B360" t="s">
        <v>968</v>
      </c>
      <c r="C360">
        <v>7620</v>
      </c>
      <c r="D360" t="s">
        <v>852</v>
      </c>
      <c r="E360">
        <v>7</v>
      </c>
      <c r="F360">
        <v>7</v>
      </c>
      <c r="G360">
        <v>8</v>
      </c>
      <c r="H360">
        <v>15</v>
      </c>
    </row>
    <row r="361" spans="1:8" ht="13.5">
      <c r="A361">
        <v>44203</v>
      </c>
      <c r="B361" t="s">
        <v>968</v>
      </c>
      <c r="C361">
        <v>7630</v>
      </c>
      <c r="D361" t="s">
        <v>853</v>
      </c>
      <c r="E361">
        <v>15</v>
      </c>
      <c r="F361">
        <v>16</v>
      </c>
      <c r="G361">
        <v>15</v>
      </c>
      <c r="H361">
        <v>31</v>
      </c>
    </row>
    <row r="362" spans="1:8" ht="13.5">
      <c r="A362">
        <v>44203</v>
      </c>
      <c r="B362" t="s">
        <v>968</v>
      </c>
      <c r="C362">
        <v>7640</v>
      </c>
      <c r="D362" t="s">
        <v>854</v>
      </c>
      <c r="E362">
        <v>27</v>
      </c>
      <c r="F362">
        <v>34</v>
      </c>
      <c r="G362">
        <v>32</v>
      </c>
      <c r="H362">
        <v>66</v>
      </c>
    </row>
    <row r="363" spans="1:8" ht="13.5">
      <c r="A363">
        <v>44203</v>
      </c>
      <c r="B363" t="s">
        <v>968</v>
      </c>
      <c r="C363">
        <v>7650</v>
      </c>
      <c r="D363" t="s">
        <v>855</v>
      </c>
      <c r="E363">
        <v>19</v>
      </c>
      <c r="F363">
        <v>29</v>
      </c>
      <c r="G363">
        <v>29</v>
      </c>
      <c r="H363">
        <v>58</v>
      </c>
    </row>
    <row r="364" spans="1:8" ht="13.5">
      <c r="A364">
        <v>44203</v>
      </c>
      <c r="B364" t="s">
        <v>968</v>
      </c>
      <c r="C364">
        <v>7660</v>
      </c>
      <c r="D364" t="s">
        <v>856</v>
      </c>
      <c r="E364">
        <v>16</v>
      </c>
      <c r="F364">
        <v>27</v>
      </c>
      <c r="G364">
        <v>28</v>
      </c>
      <c r="H364">
        <v>55</v>
      </c>
    </row>
    <row r="365" spans="1:8" ht="13.5">
      <c r="A365">
        <v>44203</v>
      </c>
      <c r="B365" t="s">
        <v>968</v>
      </c>
      <c r="C365">
        <v>7670</v>
      </c>
      <c r="D365" t="s">
        <v>857</v>
      </c>
      <c r="E365">
        <v>19</v>
      </c>
      <c r="F365">
        <v>22</v>
      </c>
      <c r="G365">
        <v>29</v>
      </c>
      <c r="H365">
        <v>51</v>
      </c>
    </row>
    <row r="366" spans="1:8" ht="13.5">
      <c r="A366">
        <v>44203</v>
      </c>
      <c r="B366" t="s">
        <v>968</v>
      </c>
      <c r="C366">
        <v>7680</v>
      </c>
      <c r="D366" t="s">
        <v>858</v>
      </c>
      <c r="E366">
        <v>25</v>
      </c>
      <c r="F366">
        <v>34</v>
      </c>
      <c r="G366">
        <v>41</v>
      </c>
      <c r="H366">
        <v>75</v>
      </c>
    </row>
    <row r="367" spans="1:8" ht="13.5">
      <c r="A367">
        <v>44203</v>
      </c>
      <c r="B367" t="s">
        <v>968</v>
      </c>
      <c r="C367">
        <v>7690</v>
      </c>
      <c r="D367" t="s">
        <v>859</v>
      </c>
      <c r="E367">
        <v>31</v>
      </c>
      <c r="F367">
        <v>36</v>
      </c>
      <c r="G367">
        <v>42</v>
      </c>
      <c r="H367">
        <v>78</v>
      </c>
    </row>
    <row r="368" spans="1:8" ht="13.5">
      <c r="A368">
        <v>44203</v>
      </c>
      <c r="B368" t="s">
        <v>968</v>
      </c>
      <c r="C368">
        <v>7700</v>
      </c>
      <c r="D368" t="s">
        <v>860</v>
      </c>
      <c r="E368">
        <v>8</v>
      </c>
      <c r="F368">
        <v>8</v>
      </c>
      <c r="G368">
        <v>9</v>
      </c>
      <c r="H368">
        <v>17</v>
      </c>
    </row>
    <row r="369" spans="1:8" ht="13.5">
      <c r="A369">
        <v>44203</v>
      </c>
      <c r="B369" t="s">
        <v>968</v>
      </c>
      <c r="C369">
        <v>7710</v>
      </c>
      <c r="D369" t="s">
        <v>861</v>
      </c>
      <c r="E369">
        <v>24</v>
      </c>
      <c r="F369">
        <v>32</v>
      </c>
      <c r="G369">
        <v>35</v>
      </c>
      <c r="H369">
        <v>67</v>
      </c>
    </row>
    <row r="370" spans="1:8" ht="13.5">
      <c r="A370">
        <v>44203</v>
      </c>
      <c r="B370" t="s">
        <v>968</v>
      </c>
      <c r="C370">
        <v>7720</v>
      </c>
      <c r="D370" t="s">
        <v>862</v>
      </c>
      <c r="E370">
        <v>33</v>
      </c>
      <c r="F370">
        <v>66</v>
      </c>
      <c r="G370">
        <v>50</v>
      </c>
      <c r="H370">
        <v>116</v>
      </c>
    </row>
    <row r="371" spans="1:8" ht="13.5">
      <c r="A371">
        <v>44203</v>
      </c>
      <c r="B371" t="s">
        <v>968</v>
      </c>
      <c r="C371">
        <v>7730</v>
      </c>
      <c r="D371" t="s">
        <v>863</v>
      </c>
      <c r="E371">
        <v>34</v>
      </c>
      <c r="F371">
        <v>36</v>
      </c>
      <c r="G371">
        <v>47</v>
      </c>
      <c r="H371">
        <v>83</v>
      </c>
    </row>
    <row r="372" spans="1:8" ht="13.5">
      <c r="A372">
        <v>44203</v>
      </c>
      <c r="B372" t="s">
        <v>968</v>
      </c>
      <c r="C372">
        <v>7740</v>
      </c>
      <c r="D372" t="s">
        <v>864</v>
      </c>
      <c r="E372">
        <v>35</v>
      </c>
      <c r="F372">
        <v>46</v>
      </c>
      <c r="G372">
        <v>43</v>
      </c>
      <c r="H372">
        <v>89</v>
      </c>
    </row>
    <row r="373" spans="1:8" ht="13.5">
      <c r="A373">
        <v>44203</v>
      </c>
      <c r="B373" t="s">
        <v>968</v>
      </c>
      <c r="C373">
        <v>7750</v>
      </c>
      <c r="D373" t="s">
        <v>865</v>
      </c>
      <c r="E373">
        <v>16</v>
      </c>
      <c r="F373">
        <v>16</v>
      </c>
      <c r="G373">
        <v>20</v>
      </c>
      <c r="H373">
        <v>36</v>
      </c>
    </row>
    <row r="374" spans="1:8" ht="13.5">
      <c r="A374">
        <v>44203</v>
      </c>
      <c r="B374" t="s">
        <v>968</v>
      </c>
      <c r="C374">
        <v>7760</v>
      </c>
      <c r="D374" t="s">
        <v>866</v>
      </c>
      <c r="E374">
        <v>58</v>
      </c>
      <c r="F374">
        <v>65</v>
      </c>
      <c r="G374">
        <v>76</v>
      </c>
      <c r="H374">
        <v>141</v>
      </c>
    </row>
    <row r="375" spans="1:8" ht="13.5">
      <c r="A375">
        <v>44203</v>
      </c>
      <c r="B375" t="s">
        <v>968</v>
      </c>
      <c r="C375">
        <v>7770</v>
      </c>
      <c r="D375" t="s">
        <v>867</v>
      </c>
      <c r="E375">
        <v>47</v>
      </c>
      <c r="F375">
        <v>79</v>
      </c>
      <c r="G375">
        <v>80</v>
      </c>
      <c r="H375">
        <v>159</v>
      </c>
    </row>
    <row r="376" spans="1:8" ht="13.5">
      <c r="A376">
        <v>44203</v>
      </c>
      <c r="B376" t="s">
        <v>968</v>
      </c>
      <c r="C376">
        <v>7780</v>
      </c>
      <c r="D376" t="s">
        <v>868</v>
      </c>
      <c r="E376">
        <v>22</v>
      </c>
      <c r="F376">
        <v>29</v>
      </c>
      <c r="G376">
        <v>23</v>
      </c>
      <c r="H376">
        <v>52</v>
      </c>
    </row>
    <row r="377" spans="1:8" ht="13.5">
      <c r="A377">
        <v>44203</v>
      </c>
      <c r="B377" t="s">
        <v>968</v>
      </c>
      <c r="C377">
        <v>7790</v>
      </c>
      <c r="D377" t="s">
        <v>869</v>
      </c>
      <c r="E377">
        <v>21</v>
      </c>
      <c r="F377">
        <v>28</v>
      </c>
      <c r="G377">
        <v>36</v>
      </c>
      <c r="H377">
        <v>64</v>
      </c>
    </row>
    <row r="378" spans="1:8" ht="13.5">
      <c r="A378">
        <v>44203</v>
      </c>
      <c r="B378" t="s">
        <v>968</v>
      </c>
      <c r="C378">
        <v>7800</v>
      </c>
      <c r="D378" t="s">
        <v>870</v>
      </c>
      <c r="E378">
        <v>77</v>
      </c>
      <c r="F378">
        <v>12</v>
      </c>
      <c r="G378">
        <v>65</v>
      </c>
      <c r="H378">
        <v>77</v>
      </c>
    </row>
    <row r="379" spans="4:8" ht="13.5">
      <c r="D379" t="s">
        <v>871</v>
      </c>
      <c r="E379">
        <f>SUM(E299:E378)</f>
        <v>1861</v>
      </c>
      <c r="F379">
        <f>SUM(F299:F378)</f>
        <v>2086</v>
      </c>
      <c r="G379">
        <f>SUM(G299:G378)</f>
        <v>2448</v>
      </c>
      <c r="H379">
        <f>SUM(H299:H378)</f>
        <v>4534</v>
      </c>
    </row>
    <row r="381" spans="1:8" ht="13.5">
      <c r="A381">
        <v>44203</v>
      </c>
      <c r="B381" t="s">
        <v>968</v>
      </c>
      <c r="C381">
        <v>8010</v>
      </c>
      <c r="D381" t="s">
        <v>872</v>
      </c>
      <c r="E381">
        <v>24</v>
      </c>
      <c r="F381">
        <v>28</v>
      </c>
      <c r="G381">
        <v>39</v>
      </c>
      <c r="H381">
        <v>67</v>
      </c>
    </row>
    <row r="382" spans="1:8" ht="13.5">
      <c r="A382">
        <v>44203</v>
      </c>
      <c r="B382" t="s">
        <v>968</v>
      </c>
      <c r="C382">
        <v>8020</v>
      </c>
      <c r="D382" t="s">
        <v>873</v>
      </c>
      <c r="E382">
        <v>18</v>
      </c>
      <c r="F382">
        <v>21</v>
      </c>
      <c r="G382">
        <v>19</v>
      </c>
      <c r="H382">
        <v>40</v>
      </c>
    </row>
    <row r="383" spans="1:8" ht="13.5">
      <c r="A383">
        <v>44203</v>
      </c>
      <c r="B383" t="s">
        <v>968</v>
      </c>
      <c r="C383">
        <v>8030</v>
      </c>
      <c r="D383" t="s">
        <v>874</v>
      </c>
      <c r="E383">
        <v>5</v>
      </c>
      <c r="F383">
        <v>7</v>
      </c>
      <c r="G383">
        <v>6</v>
      </c>
      <c r="H383">
        <v>13</v>
      </c>
    </row>
    <row r="384" spans="1:8" ht="13.5">
      <c r="A384">
        <v>44203</v>
      </c>
      <c r="B384" t="s">
        <v>968</v>
      </c>
      <c r="C384">
        <v>8040</v>
      </c>
      <c r="D384" t="s">
        <v>875</v>
      </c>
      <c r="E384">
        <v>10</v>
      </c>
      <c r="F384">
        <v>9</v>
      </c>
      <c r="G384">
        <v>8</v>
      </c>
      <c r="H384">
        <v>17</v>
      </c>
    </row>
    <row r="385" spans="1:8" ht="13.5">
      <c r="A385">
        <v>44203</v>
      </c>
      <c r="B385" t="s">
        <v>968</v>
      </c>
      <c r="C385">
        <v>8050</v>
      </c>
      <c r="D385" t="s">
        <v>876</v>
      </c>
      <c r="E385">
        <v>5</v>
      </c>
      <c r="F385">
        <v>8</v>
      </c>
      <c r="G385">
        <v>6</v>
      </c>
      <c r="H385">
        <v>14</v>
      </c>
    </row>
    <row r="386" spans="1:8" ht="13.5">
      <c r="A386">
        <v>44203</v>
      </c>
      <c r="B386" t="s">
        <v>968</v>
      </c>
      <c r="C386">
        <v>8060</v>
      </c>
      <c r="D386" t="s">
        <v>877</v>
      </c>
      <c r="E386">
        <v>8</v>
      </c>
      <c r="F386">
        <v>7</v>
      </c>
      <c r="G386">
        <v>8</v>
      </c>
      <c r="H386">
        <v>15</v>
      </c>
    </row>
    <row r="387" spans="1:8" ht="13.5">
      <c r="A387">
        <v>44203</v>
      </c>
      <c r="B387" t="s">
        <v>968</v>
      </c>
      <c r="C387">
        <v>8070</v>
      </c>
      <c r="D387" t="s">
        <v>852</v>
      </c>
      <c r="E387">
        <v>10</v>
      </c>
      <c r="F387">
        <v>10</v>
      </c>
      <c r="G387">
        <v>12</v>
      </c>
      <c r="H387">
        <v>22</v>
      </c>
    </row>
    <row r="388" spans="1:8" ht="13.5">
      <c r="A388">
        <v>44203</v>
      </c>
      <c r="B388" t="s">
        <v>968</v>
      </c>
      <c r="C388">
        <v>8080</v>
      </c>
      <c r="D388" t="s">
        <v>878</v>
      </c>
      <c r="E388">
        <v>8</v>
      </c>
      <c r="F388">
        <v>9</v>
      </c>
      <c r="G388">
        <v>11</v>
      </c>
      <c r="H388">
        <v>20</v>
      </c>
    </row>
    <row r="389" spans="1:8" ht="13.5">
      <c r="A389">
        <v>44203</v>
      </c>
      <c r="B389" t="s">
        <v>968</v>
      </c>
      <c r="C389">
        <v>8090</v>
      </c>
      <c r="D389" t="s">
        <v>879</v>
      </c>
      <c r="E389">
        <v>12</v>
      </c>
      <c r="F389">
        <v>15</v>
      </c>
      <c r="G389">
        <v>15</v>
      </c>
      <c r="H389">
        <v>30</v>
      </c>
    </row>
    <row r="390" spans="1:8" ht="13.5">
      <c r="A390">
        <v>44203</v>
      </c>
      <c r="B390" t="s">
        <v>968</v>
      </c>
      <c r="C390">
        <v>8100</v>
      </c>
      <c r="D390" t="s">
        <v>880</v>
      </c>
      <c r="E390">
        <v>27</v>
      </c>
      <c r="F390">
        <v>34</v>
      </c>
      <c r="G390">
        <v>33</v>
      </c>
      <c r="H390">
        <v>67</v>
      </c>
    </row>
    <row r="391" spans="1:8" ht="13.5">
      <c r="A391">
        <v>44203</v>
      </c>
      <c r="B391" t="s">
        <v>968</v>
      </c>
      <c r="C391">
        <v>8110</v>
      </c>
      <c r="D391" t="s">
        <v>881</v>
      </c>
      <c r="E391">
        <v>28</v>
      </c>
      <c r="F391">
        <v>29</v>
      </c>
      <c r="G391">
        <v>28</v>
      </c>
      <c r="H391">
        <v>57</v>
      </c>
    </row>
    <row r="392" spans="1:8" ht="13.5">
      <c r="A392">
        <v>44203</v>
      </c>
      <c r="B392" t="s">
        <v>968</v>
      </c>
      <c r="C392">
        <v>8120</v>
      </c>
      <c r="D392" t="s">
        <v>882</v>
      </c>
      <c r="E392">
        <v>31</v>
      </c>
      <c r="F392">
        <v>41</v>
      </c>
      <c r="G392">
        <v>51</v>
      </c>
      <c r="H392">
        <v>92</v>
      </c>
    </row>
    <row r="393" spans="1:8" ht="13.5">
      <c r="A393">
        <v>44203</v>
      </c>
      <c r="B393" t="s">
        <v>968</v>
      </c>
      <c r="C393">
        <v>8130</v>
      </c>
      <c r="D393" t="s">
        <v>883</v>
      </c>
      <c r="E393">
        <v>11</v>
      </c>
      <c r="F393">
        <v>8</v>
      </c>
      <c r="G393">
        <v>13</v>
      </c>
      <c r="H393">
        <v>21</v>
      </c>
    </row>
    <row r="394" spans="1:8" ht="13.5">
      <c r="A394">
        <v>44203</v>
      </c>
      <c r="B394" t="s">
        <v>968</v>
      </c>
      <c r="C394">
        <v>8140</v>
      </c>
      <c r="D394" t="s">
        <v>884</v>
      </c>
      <c r="E394">
        <v>10</v>
      </c>
      <c r="F394">
        <v>7</v>
      </c>
      <c r="G394">
        <v>12</v>
      </c>
      <c r="H394">
        <v>19</v>
      </c>
    </row>
    <row r="395" spans="1:8" ht="13.5">
      <c r="A395">
        <v>44203</v>
      </c>
      <c r="B395" t="s">
        <v>968</v>
      </c>
      <c r="C395">
        <v>8150</v>
      </c>
      <c r="D395" t="s">
        <v>885</v>
      </c>
      <c r="E395">
        <v>19</v>
      </c>
      <c r="F395">
        <v>24</v>
      </c>
      <c r="G395">
        <v>25</v>
      </c>
      <c r="H395">
        <v>49</v>
      </c>
    </row>
    <row r="396" spans="1:8" ht="13.5">
      <c r="A396">
        <v>44203</v>
      </c>
      <c r="B396" t="s">
        <v>968</v>
      </c>
      <c r="C396">
        <v>8160</v>
      </c>
      <c r="D396" t="s">
        <v>886</v>
      </c>
      <c r="E396">
        <v>12</v>
      </c>
      <c r="F396">
        <v>17</v>
      </c>
      <c r="G396">
        <v>17</v>
      </c>
      <c r="H396">
        <v>34</v>
      </c>
    </row>
    <row r="397" spans="1:8" ht="13.5">
      <c r="A397">
        <v>44203</v>
      </c>
      <c r="B397" t="s">
        <v>968</v>
      </c>
      <c r="C397">
        <v>8170</v>
      </c>
      <c r="D397" t="s">
        <v>887</v>
      </c>
      <c r="E397">
        <v>41</v>
      </c>
      <c r="F397">
        <v>41</v>
      </c>
      <c r="G397">
        <v>51</v>
      </c>
      <c r="H397">
        <v>92</v>
      </c>
    </row>
    <row r="398" spans="1:8" ht="13.5">
      <c r="A398">
        <v>44203</v>
      </c>
      <c r="B398" t="s">
        <v>968</v>
      </c>
      <c r="C398">
        <v>8180</v>
      </c>
      <c r="D398" t="s">
        <v>888</v>
      </c>
      <c r="E398">
        <v>30</v>
      </c>
      <c r="F398">
        <v>48</v>
      </c>
      <c r="G398">
        <v>53</v>
      </c>
      <c r="H398">
        <v>101</v>
      </c>
    </row>
    <row r="399" spans="1:8" ht="13.5">
      <c r="A399">
        <v>44203</v>
      </c>
      <c r="B399" t="s">
        <v>968</v>
      </c>
      <c r="C399">
        <v>8190</v>
      </c>
      <c r="D399" t="s">
        <v>889</v>
      </c>
      <c r="E399">
        <v>26</v>
      </c>
      <c r="F399">
        <v>39</v>
      </c>
      <c r="G399">
        <v>44</v>
      </c>
      <c r="H399">
        <v>83</v>
      </c>
    </row>
    <row r="400" spans="1:8" ht="13.5">
      <c r="A400">
        <v>44203</v>
      </c>
      <c r="B400" t="s">
        <v>968</v>
      </c>
      <c r="C400">
        <v>8200</v>
      </c>
      <c r="D400" t="s">
        <v>890</v>
      </c>
      <c r="E400">
        <v>29</v>
      </c>
      <c r="F400">
        <v>30</v>
      </c>
      <c r="G400">
        <v>40</v>
      </c>
      <c r="H400">
        <v>70</v>
      </c>
    </row>
    <row r="401" spans="1:8" ht="13.5">
      <c r="A401">
        <v>44203</v>
      </c>
      <c r="B401" t="s">
        <v>968</v>
      </c>
      <c r="C401">
        <v>8210</v>
      </c>
      <c r="D401" t="s">
        <v>891</v>
      </c>
      <c r="E401">
        <v>15</v>
      </c>
      <c r="F401">
        <v>15</v>
      </c>
      <c r="G401">
        <v>10</v>
      </c>
      <c r="H401">
        <v>25</v>
      </c>
    </row>
    <row r="402" spans="1:8" ht="13.5">
      <c r="A402">
        <v>44203</v>
      </c>
      <c r="B402" t="s">
        <v>968</v>
      </c>
      <c r="C402">
        <v>8220</v>
      </c>
      <c r="D402" t="s">
        <v>892</v>
      </c>
      <c r="E402">
        <v>11</v>
      </c>
      <c r="F402">
        <v>10</v>
      </c>
      <c r="G402">
        <v>15</v>
      </c>
      <c r="H402">
        <v>25</v>
      </c>
    </row>
    <row r="403" spans="1:8" ht="13.5">
      <c r="A403">
        <v>44203</v>
      </c>
      <c r="B403" t="s">
        <v>968</v>
      </c>
      <c r="C403">
        <v>8230</v>
      </c>
      <c r="D403" t="s">
        <v>893</v>
      </c>
      <c r="E403">
        <v>31</v>
      </c>
      <c r="F403">
        <v>35</v>
      </c>
      <c r="G403">
        <v>43</v>
      </c>
      <c r="H403">
        <v>78</v>
      </c>
    </row>
    <row r="404" spans="1:8" ht="13.5">
      <c r="A404">
        <v>44203</v>
      </c>
      <c r="B404" t="s">
        <v>968</v>
      </c>
      <c r="C404">
        <v>8240</v>
      </c>
      <c r="D404" t="s">
        <v>894</v>
      </c>
      <c r="E404">
        <v>9</v>
      </c>
      <c r="F404">
        <v>5</v>
      </c>
      <c r="G404">
        <v>9</v>
      </c>
      <c r="H404">
        <v>14</v>
      </c>
    </row>
    <row r="405" spans="1:8" ht="13.5">
      <c r="A405">
        <v>44203</v>
      </c>
      <c r="B405" t="s">
        <v>968</v>
      </c>
      <c r="C405">
        <v>8250</v>
      </c>
      <c r="D405" t="s">
        <v>895</v>
      </c>
      <c r="E405">
        <v>15</v>
      </c>
      <c r="F405">
        <v>20</v>
      </c>
      <c r="G405">
        <v>17</v>
      </c>
      <c r="H405">
        <v>37</v>
      </c>
    </row>
    <row r="406" spans="1:8" ht="13.5">
      <c r="A406">
        <v>44203</v>
      </c>
      <c r="B406" t="s">
        <v>968</v>
      </c>
      <c r="C406">
        <v>8260</v>
      </c>
      <c r="D406" t="s">
        <v>896</v>
      </c>
      <c r="E406">
        <v>13</v>
      </c>
      <c r="F406">
        <v>13</v>
      </c>
      <c r="G406">
        <v>23</v>
      </c>
      <c r="H406">
        <v>36</v>
      </c>
    </row>
    <row r="407" spans="1:8" ht="13.5">
      <c r="A407">
        <v>44203</v>
      </c>
      <c r="B407" t="s">
        <v>968</v>
      </c>
      <c r="C407">
        <v>8270</v>
      </c>
      <c r="D407" t="s">
        <v>897</v>
      </c>
      <c r="E407">
        <v>15</v>
      </c>
      <c r="F407">
        <v>14</v>
      </c>
      <c r="G407">
        <v>19</v>
      </c>
      <c r="H407">
        <v>33</v>
      </c>
    </row>
    <row r="408" spans="1:8" ht="13.5">
      <c r="A408">
        <v>44203</v>
      </c>
      <c r="B408" t="s">
        <v>968</v>
      </c>
      <c r="C408">
        <v>8280</v>
      </c>
      <c r="D408" t="s">
        <v>898</v>
      </c>
      <c r="E408">
        <v>36</v>
      </c>
      <c r="F408">
        <v>57</v>
      </c>
      <c r="G408">
        <v>51</v>
      </c>
      <c r="H408">
        <v>108</v>
      </c>
    </row>
    <row r="409" spans="1:8" ht="13.5">
      <c r="A409">
        <v>44203</v>
      </c>
      <c r="B409" t="s">
        <v>968</v>
      </c>
      <c r="C409">
        <v>8290</v>
      </c>
      <c r="D409" t="s">
        <v>899</v>
      </c>
      <c r="E409">
        <v>13</v>
      </c>
      <c r="F409">
        <v>13</v>
      </c>
      <c r="G409">
        <v>23</v>
      </c>
      <c r="H409">
        <v>36</v>
      </c>
    </row>
    <row r="410" spans="1:8" ht="13.5">
      <c r="A410">
        <v>44203</v>
      </c>
      <c r="B410" t="s">
        <v>968</v>
      </c>
      <c r="C410">
        <v>8300</v>
      </c>
      <c r="D410" t="s">
        <v>900</v>
      </c>
      <c r="E410">
        <v>23</v>
      </c>
      <c r="F410">
        <v>31</v>
      </c>
      <c r="G410">
        <v>31</v>
      </c>
      <c r="H410">
        <v>62</v>
      </c>
    </row>
    <row r="411" spans="1:8" ht="13.5">
      <c r="A411">
        <v>44203</v>
      </c>
      <c r="B411" t="s">
        <v>968</v>
      </c>
      <c r="C411">
        <v>8310</v>
      </c>
      <c r="D411" t="s">
        <v>901</v>
      </c>
      <c r="E411">
        <v>34</v>
      </c>
      <c r="F411">
        <v>44</v>
      </c>
      <c r="G411">
        <v>40</v>
      </c>
      <c r="H411">
        <v>84</v>
      </c>
    </row>
    <row r="412" spans="1:8" ht="13.5">
      <c r="A412">
        <v>44203</v>
      </c>
      <c r="B412" t="s">
        <v>968</v>
      </c>
      <c r="C412">
        <v>8320</v>
      </c>
      <c r="D412" t="s">
        <v>902</v>
      </c>
      <c r="E412">
        <v>56</v>
      </c>
      <c r="F412">
        <v>44</v>
      </c>
      <c r="G412">
        <v>62</v>
      </c>
      <c r="H412">
        <v>106</v>
      </c>
    </row>
    <row r="413" spans="1:8" ht="13.5">
      <c r="A413">
        <v>44203</v>
      </c>
      <c r="B413" t="s">
        <v>968</v>
      </c>
      <c r="C413">
        <v>8330</v>
      </c>
      <c r="D413" t="s">
        <v>903</v>
      </c>
      <c r="E413">
        <v>19</v>
      </c>
      <c r="F413">
        <v>22</v>
      </c>
      <c r="G413">
        <v>30</v>
      </c>
      <c r="H413">
        <v>52</v>
      </c>
    </row>
    <row r="414" spans="1:8" ht="13.5">
      <c r="A414">
        <v>44203</v>
      </c>
      <c r="B414" t="s">
        <v>968</v>
      </c>
      <c r="C414">
        <v>8340</v>
      </c>
      <c r="D414" t="s">
        <v>904</v>
      </c>
      <c r="E414">
        <v>16</v>
      </c>
      <c r="F414">
        <v>21</v>
      </c>
      <c r="G414">
        <v>22</v>
      </c>
      <c r="H414">
        <v>43</v>
      </c>
    </row>
    <row r="415" spans="1:8" ht="13.5">
      <c r="A415">
        <v>44203</v>
      </c>
      <c r="B415" t="s">
        <v>968</v>
      </c>
      <c r="C415">
        <v>8350</v>
      </c>
      <c r="D415" t="s">
        <v>905</v>
      </c>
      <c r="E415">
        <v>9</v>
      </c>
      <c r="F415">
        <v>16</v>
      </c>
      <c r="G415">
        <v>13</v>
      </c>
      <c r="H415">
        <v>29</v>
      </c>
    </row>
    <row r="416" spans="1:8" ht="13.5">
      <c r="A416">
        <v>44203</v>
      </c>
      <c r="B416" t="s">
        <v>968</v>
      </c>
      <c r="C416">
        <v>8360</v>
      </c>
      <c r="D416" t="s">
        <v>786</v>
      </c>
      <c r="E416">
        <v>17</v>
      </c>
      <c r="F416">
        <v>22</v>
      </c>
      <c r="G416">
        <v>21</v>
      </c>
      <c r="H416">
        <v>43</v>
      </c>
    </row>
    <row r="417" spans="1:8" ht="13.5">
      <c r="A417">
        <v>44203</v>
      </c>
      <c r="B417" t="s">
        <v>968</v>
      </c>
      <c r="C417">
        <v>8370</v>
      </c>
      <c r="D417" t="s">
        <v>906</v>
      </c>
      <c r="E417">
        <v>8</v>
      </c>
      <c r="F417">
        <v>6</v>
      </c>
      <c r="G417">
        <v>9</v>
      </c>
      <c r="H417">
        <v>15</v>
      </c>
    </row>
    <row r="418" spans="1:8" ht="13.5">
      <c r="A418">
        <v>44203</v>
      </c>
      <c r="B418" t="s">
        <v>968</v>
      </c>
      <c r="C418">
        <v>8380</v>
      </c>
      <c r="D418" t="s">
        <v>907</v>
      </c>
      <c r="E418">
        <v>21</v>
      </c>
      <c r="F418">
        <v>25</v>
      </c>
      <c r="G418">
        <v>21</v>
      </c>
      <c r="H418">
        <v>46</v>
      </c>
    </row>
    <row r="419" spans="1:8" ht="13.5">
      <c r="A419">
        <v>44203</v>
      </c>
      <c r="B419" t="s">
        <v>968</v>
      </c>
      <c r="C419">
        <v>8390</v>
      </c>
      <c r="D419" t="s">
        <v>908</v>
      </c>
      <c r="E419">
        <v>12</v>
      </c>
      <c r="F419">
        <v>20</v>
      </c>
      <c r="G419">
        <v>16</v>
      </c>
      <c r="H419">
        <v>36</v>
      </c>
    </row>
    <row r="420" spans="1:8" ht="13.5">
      <c r="A420">
        <v>44203</v>
      </c>
      <c r="B420" t="s">
        <v>968</v>
      </c>
      <c r="C420">
        <v>8400</v>
      </c>
      <c r="D420" t="s">
        <v>909</v>
      </c>
      <c r="E420">
        <v>23</v>
      </c>
      <c r="F420">
        <v>27</v>
      </c>
      <c r="G420">
        <v>30</v>
      </c>
      <c r="H420">
        <v>57</v>
      </c>
    </row>
    <row r="421" spans="1:8" ht="13.5">
      <c r="A421">
        <v>44203</v>
      </c>
      <c r="B421" t="s">
        <v>968</v>
      </c>
      <c r="C421">
        <v>8410</v>
      </c>
      <c r="D421" t="s">
        <v>910</v>
      </c>
      <c r="E421">
        <v>14</v>
      </c>
      <c r="F421">
        <v>19</v>
      </c>
      <c r="G421">
        <v>24</v>
      </c>
      <c r="H421">
        <v>43</v>
      </c>
    </row>
    <row r="422" spans="1:8" ht="13.5">
      <c r="A422">
        <v>44203</v>
      </c>
      <c r="B422" t="s">
        <v>968</v>
      </c>
      <c r="C422">
        <v>8420</v>
      </c>
      <c r="D422" t="s">
        <v>911</v>
      </c>
      <c r="E422">
        <v>6</v>
      </c>
      <c r="F422">
        <v>5</v>
      </c>
      <c r="G422">
        <v>10</v>
      </c>
      <c r="H422">
        <v>15</v>
      </c>
    </row>
    <row r="423" spans="1:8" ht="13.5">
      <c r="A423">
        <v>44203</v>
      </c>
      <c r="B423" t="s">
        <v>968</v>
      </c>
      <c r="C423">
        <v>8430</v>
      </c>
      <c r="D423" t="s">
        <v>912</v>
      </c>
      <c r="E423">
        <v>12</v>
      </c>
      <c r="F423">
        <v>17</v>
      </c>
      <c r="G423">
        <v>13</v>
      </c>
      <c r="H423">
        <v>30</v>
      </c>
    </row>
    <row r="424" spans="1:8" ht="13.5">
      <c r="A424">
        <v>44203</v>
      </c>
      <c r="B424" t="s">
        <v>968</v>
      </c>
      <c r="C424">
        <v>8440</v>
      </c>
      <c r="D424" t="s">
        <v>913</v>
      </c>
      <c r="E424">
        <v>14</v>
      </c>
      <c r="F424">
        <v>19</v>
      </c>
      <c r="G424">
        <v>25</v>
      </c>
      <c r="H424">
        <v>44</v>
      </c>
    </row>
    <row r="425" spans="1:8" ht="13.5">
      <c r="A425">
        <v>44203</v>
      </c>
      <c r="B425" t="s">
        <v>968</v>
      </c>
      <c r="C425">
        <v>8450</v>
      </c>
      <c r="D425" t="s">
        <v>914</v>
      </c>
      <c r="E425">
        <v>14</v>
      </c>
      <c r="F425">
        <v>14</v>
      </c>
      <c r="G425">
        <v>26</v>
      </c>
      <c r="H425">
        <v>40</v>
      </c>
    </row>
    <row r="426" spans="1:8" ht="13.5">
      <c r="A426">
        <v>44203</v>
      </c>
      <c r="B426" t="s">
        <v>968</v>
      </c>
      <c r="C426">
        <v>8460</v>
      </c>
      <c r="D426" t="s">
        <v>915</v>
      </c>
      <c r="E426">
        <v>19</v>
      </c>
      <c r="F426">
        <v>20</v>
      </c>
      <c r="G426">
        <v>25</v>
      </c>
      <c r="H426">
        <v>45</v>
      </c>
    </row>
    <row r="427" spans="1:8" ht="13.5">
      <c r="A427">
        <v>44203</v>
      </c>
      <c r="B427" t="s">
        <v>968</v>
      </c>
      <c r="C427">
        <v>8470</v>
      </c>
      <c r="D427" t="s">
        <v>916</v>
      </c>
      <c r="E427">
        <v>8</v>
      </c>
      <c r="F427">
        <v>15</v>
      </c>
      <c r="G427">
        <v>10</v>
      </c>
      <c r="H427">
        <v>25</v>
      </c>
    </row>
    <row r="428" spans="1:8" ht="13.5">
      <c r="A428">
        <v>44203</v>
      </c>
      <c r="B428" t="s">
        <v>968</v>
      </c>
      <c r="C428">
        <v>8480</v>
      </c>
      <c r="D428" t="s">
        <v>917</v>
      </c>
      <c r="E428">
        <v>12</v>
      </c>
      <c r="F428">
        <v>11</v>
      </c>
      <c r="G428">
        <v>11</v>
      </c>
      <c r="H428">
        <v>22</v>
      </c>
    </row>
    <row r="429" spans="1:8" ht="13.5">
      <c r="A429">
        <v>44203</v>
      </c>
      <c r="B429" t="s">
        <v>968</v>
      </c>
      <c r="C429">
        <v>8490</v>
      </c>
      <c r="D429" t="s">
        <v>918</v>
      </c>
      <c r="E429">
        <v>17</v>
      </c>
      <c r="F429">
        <v>20</v>
      </c>
      <c r="G429">
        <v>24</v>
      </c>
      <c r="H429">
        <v>44</v>
      </c>
    </row>
    <row r="430" spans="1:8" ht="13.5">
      <c r="A430">
        <v>44203</v>
      </c>
      <c r="B430" t="s">
        <v>968</v>
      </c>
      <c r="C430">
        <v>8500</v>
      </c>
      <c r="D430" t="s">
        <v>919</v>
      </c>
      <c r="E430">
        <v>16</v>
      </c>
      <c r="F430">
        <v>17</v>
      </c>
      <c r="G430">
        <v>15</v>
      </c>
      <c r="H430">
        <v>32</v>
      </c>
    </row>
    <row r="431" spans="1:8" ht="13.5">
      <c r="A431">
        <v>44203</v>
      </c>
      <c r="B431" t="s">
        <v>968</v>
      </c>
      <c r="C431">
        <v>8510</v>
      </c>
      <c r="D431" t="s">
        <v>920</v>
      </c>
      <c r="E431">
        <v>10</v>
      </c>
      <c r="F431">
        <v>8</v>
      </c>
      <c r="G431">
        <v>10</v>
      </c>
      <c r="H431">
        <v>18</v>
      </c>
    </row>
    <row r="432" spans="1:8" ht="13.5">
      <c r="A432">
        <v>44203</v>
      </c>
      <c r="B432" t="s">
        <v>968</v>
      </c>
      <c r="C432">
        <v>8520</v>
      </c>
      <c r="D432" t="s">
        <v>921</v>
      </c>
      <c r="E432">
        <v>9</v>
      </c>
      <c r="F432">
        <v>6</v>
      </c>
      <c r="G432">
        <v>11</v>
      </c>
      <c r="H432">
        <v>17</v>
      </c>
    </row>
    <row r="433" spans="1:8" ht="13.5">
      <c r="A433">
        <v>44203</v>
      </c>
      <c r="B433" t="s">
        <v>968</v>
      </c>
      <c r="C433">
        <v>8530</v>
      </c>
      <c r="D433" t="s">
        <v>922</v>
      </c>
      <c r="E433">
        <v>15</v>
      </c>
      <c r="F433">
        <v>21</v>
      </c>
      <c r="G433">
        <v>21</v>
      </c>
      <c r="H433">
        <v>42</v>
      </c>
    </row>
    <row r="434" spans="1:8" ht="13.5">
      <c r="A434">
        <v>44203</v>
      </c>
      <c r="B434" t="s">
        <v>968</v>
      </c>
      <c r="C434">
        <v>8540</v>
      </c>
      <c r="D434" t="s">
        <v>923</v>
      </c>
      <c r="E434">
        <v>12</v>
      </c>
      <c r="F434">
        <v>14</v>
      </c>
      <c r="G434">
        <v>16</v>
      </c>
      <c r="H434">
        <v>30</v>
      </c>
    </row>
    <row r="435" spans="1:8" ht="13.5">
      <c r="A435">
        <v>44203</v>
      </c>
      <c r="B435" t="s">
        <v>968</v>
      </c>
      <c r="C435">
        <v>8550</v>
      </c>
      <c r="D435" t="s">
        <v>924</v>
      </c>
      <c r="E435">
        <v>5</v>
      </c>
      <c r="F435">
        <v>3</v>
      </c>
      <c r="G435">
        <v>4</v>
      </c>
      <c r="H435">
        <v>7</v>
      </c>
    </row>
    <row r="436" spans="1:8" ht="13.5">
      <c r="A436">
        <v>44203</v>
      </c>
      <c r="B436" t="s">
        <v>968</v>
      </c>
      <c r="C436">
        <v>8560</v>
      </c>
      <c r="D436" t="s">
        <v>925</v>
      </c>
      <c r="E436">
        <v>9</v>
      </c>
      <c r="F436">
        <v>5</v>
      </c>
      <c r="G436">
        <v>7</v>
      </c>
      <c r="H436">
        <v>12</v>
      </c>
    </row>
    <row r="437" spans="1:8" ht="13.5">
      <c r="A437">
        <v>44203</v>
      </c>
      <c r="B437" t="s">
        <v>968</v>
      </c>
      <c r="C437">
        <v>8570</v>
      </c>
      <c r="D437" t="s">
        <v>926</v>
      </c>
      <c r="E437">
        <v>11</v>
      </c>
      <c r="F437">
        <v>11</v>
      </c>
      <c r="G437">
        <v>13</v>
      </c>
      <c r="H437">
        <v>24</v>
      </c>
    </row>
    <row r="438" spans="1:8" ht="13.5">
      <c r="A438">
        <v>44203</v>
      </c>
      <c r="B438" t="s">
        <v>968</v>
      </c>
      <c r="C438">
        <v>8580</v>
      </c>
      <c r="D438" t="s">
        <v>927</v>
      </c>
      <c r="E438">
        <v>21</v>
      </c>
      <c r="F438">
        <v>30</v>
      </c>
      <c r="G438">
        <v>23</v>
      </c>
      <c r="H438">
        <v>53</v>
      </c>
    </row>
    <row r="439" spans="1:8" ht="13.5">
      <c r="A439">
        <v>44203</v>
      </c>
      <c r="B439" t="s">
        <v>968</v>
      </c>
      <c r="C439">
        <v>8590</v>
      </c>
      <c r="D439" t="s">
        <v>928</v>
      </c>
      <c r="E439">
        <v>6</v>
      </c>
      <c r="F439">
        <v>9</v>
      </c>
      <c r="G439">
        <v>4</v>
      </c>
      <c r="H439">
        <v>13</v>
      </c>
    </row>
    <row r="440" spans="1:8" ht="13.5">
      <c r="A440">
        <v>44203</v>
      </c>
      <c r="B440" t="s">
        <v>968</v>
      </c>
      <c r="C440">
        <v>8600</v>
      </c>
      <c r="D440" t="s">
        <v>929</v>
      </c>
      <c r="E440">
        <v>8</v>
      </c>
      <c r="F440">
        <v>12</v>
      </c>
      <c r="G440">
        <v>9</v>
      </c>
      <c r="H440">
        <v>21</v>
      </c>
    </row>
    <row r="441" spans="1:8" ht="13.5">
      <c r="A441">
        <v>44203</v>
      </c>
      <c r="B441" t="s">
        <v>968</v>
      </c>
      <c r="C441">
        <v>8610</v>
      </c>
      <c r="D441" t="s">
        <v>930</v>
      </c>
      <c r="E441">
        <v>10</v>
      </c>
      <c r="F441">
        <v>15</v>
      </c>
      <c r="G441">
        <v>16</v>
      </c>
      <c r="H441">
        <v>31</v>
      </c>
    </row>
    <row r="442" spans="1:8" ht="13.5">
      <c r="A442">
        <v>44203</v>
      </c>
      <c r="B442" t="s">
        <v>968</v>
      </c>
      <c r="C442">
        <v>8620</v>
      </c>
      <c r="D442" t="s">
        <v>931</v>
      </c>
      <c r="E442">
        <v>11</v>
      </c>
      <c r="F442">
        <v>19</v>
      </c>
      <c r="G442">
        <v>15</v>
      </c>
      <c r="H442">
        <v>34</v>
      </c>
    </row>
    <row r="443" spans="1:8" ht="13.5">
      <c r="A443">
        <v>44203</v>
      </c>
      <c r="B443" t="s">
        <v>968</v>
      </c>
      <c r="C443">
        <v>8630</v>
      </c>
      <c r="D443" t="s">
        <v>932</v>
      </c>
      <c r="E443">
        <v>9</v>
      </c>
      <c r="F443">
        <v>13</v>
      </c>
      <c r="G443">
        <v>12</v>
      </c>
      <c r="H443">
        <v>25</v>
      </c>
    </row>
    <row r="444" spans="1:8" ht="13.5">
      <c r="A444">
        <v>44203</v>
      </c>
      <c r="B444" t="s">
        <v>968</v>
      </c>
      <c r="C444">
        <v>8640</v>
      </c>
      <c r="D444" t="s">
        <v>933</v>
      </c>
      <c r="E444">
        <v>1</v>
      </c>
      <c r="F444">
        <v>1</v>
      </c>
      <c r="G444">
        <v>1</v>
      </c>
      <c r="H444">
        <v>2</v>
      </c>
    </row>
    <row r="445" spans="1:8" ht="13.5">
      <c r="A445">
        <v>44203</v>
      </c>
      <c r="B445" t="s">
        <v>968</v>
      </c>
      <c r="C445">
        <v>8650</v>
      </c>
      <c r="D445" t="s">
        <v>934</v>
      </c>
      <c r="E445">
        <v>4</v>
      </c>
      <c r="F445">
        <v>4</v>
      </c>
      <c r="G445">
        <v>5</v>
      </c>
      <c r="H445">
        <v>9</v>
      </c>
    </row>
    <row r="446" spans="1:8" ht="13.5">
      <c r="A446">
        <v>44203</v>
      </c>
      <c r="B446" t="s">
        <v>968</v>
      </c>
      <c r="C446">
        <v>8660</v>
      </c>
      <c r="D446" t="s">
        <v>935</v>
      </c>
      <c r="E446">
        <v>11</v>
      </c>
      <c r="F446">
        <v>14</v>
      </c>
      <c r="G446">
        <v>14</v>
      </c>
      <c r="H446">
        <v>28</v>
      </c>
    </row>
    <row r="447" spans="1:8" ht="13.5">
      <c r="A447">
        <v>44203</v>
      </c>
      <c r="B447" t="s">
        <v>968</v>
      </c>
      <c r="C447">
        <v>8670</v>
      </c>
      <c r="D447" t="s">
        <v>936</v>
      </c>
      <c r="E447">
        <v>11</v>
      </c>
      <c r="F447">
        <v>9</v>
      </c>
      <c r="G447">
        <v>14</v>
      </c>
      <c r="H447">
        <v>23</v>
      </c>
    </row>
    <row r="448" spans="1:8" ht="13.5">
      <c r="A448">
        <v>44203</v>
      </c>
      <c r="B448" t="s">
        <v>968</v>
      </c>
      <c r="C448">
        <v>8680</v>
      </c>
      <c r="D448" t="s">
        <v>937</v>
      </c>
      <c r="E448">
        <v>12</v>
      </c>
      <c r="F448">
        <v>6</v>
      </c>
      <c r="G448">
        <v>12</v>
      </c>
      <c r="H448">
        <v>18</v>
      </c>
    </row>
    <row r="449" spans="1:8" ht="13.5">
      <c r="A449">
        <v>44203</v>
      </c>
      <c r="B449" t="s">
        <v>968</v>
      </c>
      <c r="C449">
        <v>8690</v>
      </c>
      <c r="D449" t="s">
        <v>938</v>
      </c>
      <c r="E449">
        <v>2</v>
      </c>
      <c r="F449">
        <v>4</v>
      </c>
      <c r="G449">
        <v>1</v>
      </c>
      <c r="H449">
        <v>5</v>
      </c>
    </row>
    <row r="450" spans="1:8" ht="13.5">
      <c r="A450">
        <v>44203</v>
      </c>
      <c r="B450" t="s">
        <v>968</v>
      </c>
      <c r="C450">
        <v>8700</v>
      </c>
      <c r="D450" t="s">
        <v>939</v>
      </c>
      <c r="E450">
        <v>10</v>
      </c>
      <c r="F450">
        <v>10</v>
      </c>
      <c r="G450">
        <v>13</v>
      </c>
      <c r="H450">
        <v>23</v>
      </c>
    </row>
    <row r="451" spans="1:8" ht="13.5">
      <c r="A451">
        <v>44203</v>
      </c>
      <c r="B451" t="s">
        <v>968</v>
      </c>
      <c r="C451">
        <v>8710</v>
      </c>
      <c r="D451" t="s">
        <v>774</v>
      </c>
      <c r="E451">
        <v>5</v>
      </c>
      <c r="F451">
        <v>4</v>
      </c>
      <c r="G451">
        <v>4</v>
      </c>
      <c r="H451">
        <v>8</v>
      </c>
    </row>
    <row r="452" spans="1:8" ht="13.5">
      <c r="A452">
        <v>44203</v>
      </c>
      <c r="B452" t="s">
        <v>968</v>
      </c>
      <c r="C452">
        <v>8720</v>
      </c>
      <c r="D452" t="s">
        <v>940</v>
      </c>
      <c r="E452">
        <v>9</v>
      </c>
      <c r="F452">
        <v>5</v>
      </c>
      <c r="G452">
        <v>10</v>
      </c>
      <c r="H452">
        <v>15</v>
      </c>
    </row>
    <row r="453" spans="1:8" ht="13.5">
      <c r="A453">
        <v>44203</v>
      </c>
      <c r="B453" t="s">
        <v>968</v>
      </c>
      <c r="C453">
        <v>8730</v>
      </c>
      <c r="D453" t="s">
        <v>941</v>
      </c>
      <c r="E453">
        <v>13</v>
      </c>
      <c r="F453">
        <v>12</v>
      </c>
      <c r="G453">
        <v>12</v>
      </c>
      <c r="H453">
        <v>24</v>
      </c>
    </row>
    <row r="454" spans="1:8" ht="13.5">
      <c r="A454">
        <v>44203</v>
      </c>
      <c r="B454" t="s">
        <v>968</v>
      </c>
      <c r="C454">
        <v>8740</v>
      </c>
      <c r="D454" t="s">
        <v>942</v>
      </c>
      <c r="E454">
        <v>0</v>
      </c>
      <c r="F454">
        <v>0</v>
      </c>
      <c r="G454">
        <v>0</v>
      </c>
      <c r="H454">
        <v>0</v>
      </c>
    </row>
    <row r="455" spans="1:8" ht="13.5">
      <c r="A455">
        <v>44203</v>
      </c>
      <c r="B455" t="s">
        <v>968</v>
      </c>
      <c r="C455">
        <v>8750</v>
      </c>
      <c r="D455" t="s">
        <v>943</v>
      </c>
      <c r="E455">
        <v>6</v>
      </c>
      <c r="F455">
        <v>6</v>
      </c>
      <c r="G455">
        <v>6</v>
      </c>
      <c r="H455">
        <v>12</v>
      </c>
    </row>
    <row r="456" spans="1:8" ht="13.5">
      <c r="A456">
        <v>44203</v>
      </c>
      <c r="B456" t="s">
        <v>968</v>
      </c>
      <c r="C456">
        <v>8760</v>
      </c>
      <c r="D456" t="s">
        <v>944</v>
      </c>
      <c r="E456">
        <v>6</v>
      </c>
      <c r="F456">
        <v>6</v>
      </c>
      <c r="G456">
        <v>8</v>
      </c>
      <c r="H456">
        <v>14</v>
      </c>
    </row>
    <row r="457" spans="1:8" ht="13.5">
      <c r="A457">
        <v>44203</v>
      </c>
      <c r="B457" t="s">
        <v>968</v>
      </c>
      <c r="C457">
        <v>8770</v>
      </c>
      <c r="D457" t="s">
        <v>945</v>
      </c>
      <c r="E457">
        <v>8</v>
      </c>
      <c r="F457">
        <v>6</v>
      </c>
      <c r="G457">
        <v>10</v>
      </c>
      <c r="H457">
        <v>16</v>
      </c>
    </row>
    <row r="458" spans="1:8" ht="13.5">
      <c r="A458">
        <v>44203</v>
      </c>
      <c r="B458" t="s">
        <v>968</v>
      </c>
      <c r="C458">
        <v>8780</v>
      </c>
      <c r="D458" t="s">
        <v>946</v>
      </c>
      <c r="E458">
        <v>6</v>
      </c>
      <c r="F458">
        <v>3</v>
      </c>
      <c r="G458">
        <v>7</v>
      </c>
      <c r="H458">
        <v>10</v>
      </c>
    </row>
    <row r="459" spans="1:8" ht="13.5">
      <c r="A459">
        <v>44203</v>
      </c>
      <c r="B459" t="s">
        <v>968</v>
      </c>
      <c r="C459">
        <v>8790</v>
      </c>
      <c r="D459" t="s">
        <v>947</v>
      </c>
      <c r="E459">
        <v>7</v>
      </c>
      <c r="F459">
        <v>5</v>
      </c>
      <c r="G459">
        <v>9</v>
      </c>
      <c r="H459">
        <v>14</v>
      </c>
    </row>
    <row r="460" spans="4:8" ht="13.5">
      <c r="D460" t="s">
        <v>948</v>
      </c>
      <c r="E460">
        <f>SUM(E381:E459)</f>
        <v>1139</v>
      </c>
      <c r="F460">
        <f>SUM(F381:F459)</f>
        <v>1310</v>
      </c>
      <c r="G460">
        <f>SUM(G381:G459)</f>
        <v>1466</v>
      </c>
      <c r="H460">
        <f>SUM(H381:H459)</f>
        <v>2776</v>
      </c>
    </row>
  </sheetData>
  <sheetProtection/>
  <printOptions/>
  <pageMargins left="0.787" right="0.787" top="0.984" bottom="0.984" header="0.512" footer="0.512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5"/>
  </sheetPr>
  <dimension ref="A1:F24"/>
  <sheetViews>
    <sheetView zoomScalePageLayoutView="0" workbookViewId="0" topLeftCell="A1">
      <selection activeCell="K10" sqref="K10"/>
    </sheetView>
  </sheetViews>
  <sheetFormatPr defaultColWidth="9.00390625" defaultRowHeight="13.5"/>
  <sheetData>
    <row r="1" spans="1:6" ht="13.5">
      <c r="A1" t="s">
        <v>949</v>
      </c>
      <c r="B1" t="s">
        <v>950</v>
      </c>
      <c r="C1" t="s">
        <v>951</v>
      </c>
      <c r="D1" t="s">
        <v>502</v>
      </c>
      <c r="E1" t="s">
        <v>503</v>
      </c>
      <c r="F1" t="s">
        <v>963</v>
      </c>
    </row>
    <row r="2" spans="1:6" ht="13.5">
      <c r="A2">
        <v>44203</v>
      </c>
      <c r="B2">
        <v>201207</v>
      </c>
      <c r="C2">
        <v>1</v>
      </c>
      <c r="D2">
        <v>1580</v>
      </c>
      <c r="E2">
        <v>1900</v>
      </c>
      <c r="F2">
        <v>1639</v>
      </c>
    </row>
    <row r="3" spans="1:6" ht="13.5">
      <c r="A3">
        <v>44203</v>
      </c>
      <c r="B3">
        <v>201207</v>
      </c>
      <c r="C3">
        <v>2</v>
      </c>
      <c r="D3">
        <v>3854</v>
      </c>
      <c r="E3">
        <v>4280</v>
      </c>
      <c r="F3">
        <v>3742</v>
      </c>
    </row>
    <row r="4" spans="1:6" ht="13.5">
      <c r="A4">
        <v>44203</v>
      </c>
      <c r="B4">
        <v>201207</v>
      </c>
      <c r="C4">
        <v>3</v>
      </c>
      <c r="D4">
        <v>3848</v>
      </c>
      <c r="E4">
        <v>4217</v>
      </c>
      <c r="F4">
        <v>3927</v>
      </c>
    </row>
    <row r="5" spans="1:6" ht="13.5">
      <c r="A5">
        <v>44203</v>
      </c>
      <c r="B5">
        <v>201207</v>
      </c>
      <c r="C5">
        <v>4</v>
      </c>
      <c r="D5">
        <v>3847</v>
      </c>
      <c r="E5">
        <v>4128</v>
      </c>
      <c r="F5">
        <v>3285</v>
      </c>
    </row>
    <row r="6" spans="1:6" ht="13.5">
      <c r="A6">
        <v>44203</v>
      </c>
      <c r="B6">
        <v>201207</v>
      </c>
      <c r="C6">
        <v>5</v>
      </c>
      <c r="D6">
        <v>4156</v>
      </c>
      <c r="E6">
        <v>4430</v>
      </c>
      <c r="F6">
        <v>3845</v>
      </c>
    </row>
    <row r="7" spans="1:6" ht="13.5">
      <c r="A7">
        <v>44203</v>
      </c>
      <c r="B7">
        <v>201207</v>
      </c>
      <c r="C7">
        <v>6</v>
      </c>
      <c r="D7">
        <v>4060</v>
      </c>
      <c r="E7">
        <v>4504</v>
      </c>
      <c r="F7">
        <v>3632</v>
      </c>
    </row>
    <row r="8" spans="1:6" ht="13.5">
      <c r="A8">
        <v>44203</v>
      </c>
      <c r="B8">
        <v>201207</v>
      </c>
      <c r="C8">
        <v>7</v>
      </c>
      <c r="D8">
        <v>3056</v>
      </c>
      <c r="E8">
        <v>3297</v>
      </c>
      <c r="F8">
        <v>2659</v>
      </c>
    </row>
    <row r="9" spans="1:6" ht="13.5">
      <c r="A9">
        <v>44203</v>
      </c>
      <c r="B9">
        <v>201207</v>
      </c>
      <c r="C9">
        <v>8</v>
      </c>
      <c r="D9">
        <v>4144</v>
      </c>
      <c r="E9">
        <v>4678</v>
      </c>
      <c r="F9">
        <v>3760</v>
      </c>
    </row>
    <row r="10" spans="1:6" ht="13.5">
      <c r="A10">
        <v>44203</v>
      </c>
      <c r="B10">
        <v>201207</v>
      </c>
      <c r="C10">
        <v>9</v>
      </c>
      <c r="D10">
        <v>1354</v>
      </c>
      <c r="E10">
        <v>1428</v>
      </c>
      <c r="F10">
        <v>1198</v>
      </c>
    </row>
    <row r="11" spans="1:6" ht="13.5">
      <c r="A11">
        <v>44203</v>
      </c>
      <c r="B11">
        <v>201207</v>
      </c>
      <c r="C11">
        <v>10</v>
      </c>
      <c r="D11">
        <v>1425</v>
      </c>
      <c r="E11">
        <v>1433</v>
      </c>
      <c r="F11">
        <v>1243</v>
      </c>
    </row>
    <row r="12" spans="1:6" ht="13.5">
      <c r="A12">
        <v>44203</v>
      </c>
      <c r="B12">
        <v>201207</v>
      </c>
      <c r="C12">
        <v>11</v>
      </c>
      <c r="D12">
        <v>2069</v>
      </c>
      <c r="E12">
        <v>2163</v>
      </c>
      <c r="F12">
        <v>1918</v>
      </c>
    </row>
    <row r="13" spans="1:6" ht="13.5">
      <c r="A13">
        <v>44203</v>
      </c>
      <c r="B13">
        <v>201207</v>
      </c>
      <c r="C13">
        <v>21</v>
      </c>
      <c r="D13">
        <v>810</v>
      </c>
      <c r="E13">
        <v>921</v>
      </c>
      <c r="F13">
        <v>706</v>
      </c>
    </row>
    <row r="14" spans="1:6" ht="13.5">
      <c r="A14">
        <v>44203</v>
      </c>
      <c r="B14">
        <v>201207</v>
      </c>
      <c r="C14">
        <v>22</v>
      </c>
      <c r="D14">
        <v>1065</v>
      </c>
      <c r="E14">
        <v>1220</v>
      </c>
      <c r="F14">
        <v>911</v>
      </c>
    </row>
    <row r="15" spans="1:6" ht="13.5">
      <c r="A15">
        <v>44203</v>
      </c>
      <c r="B15">
        <v>201207</v>
      </c>
      <c r="C15">
        <v>23</v>
      </c>
      <c r="D15">
        <v>462</v>
      </c>
      <c r="E15">
        <v>512</v>
      </c>
      <c r="F15">
        <v>353</v>
      </c>
    </row>
    <row r="16" spans="1:6" ht="13.5">
      <c r="A16">
        <v>44203</v>
      </c>
      <c r="B16">
        <v>201207</v>
      </c>
      <c r="C16">
        <v>24</v>
      </c>
      <c r="D16">
        <v>223</v>
      </c>
      <c r="E16">
        <v>244</v>
      </c>
      <c r="F16">
        <v>171</v>
      </c>
    </row>
    <row r="17" spans="1:6" ht="13.5">
      <c r="A17">
        <v>44203</v>
      </c>
      <c r="B17">
        <v>201207</v>
      </c>
      <c r="C17">
        <v>32</v>
      </c>
      <c r="D17">
        <v>759</v>
      </c>
      <c r="E17">
        <v>840</v>
      </c>
      <c r="F17">
        <v>628</v>
      </c>
    </row>
    <row r="18" spans="1:6" ht="13.5">
      <c r="A18">
        <v>44203</v>
      </c>
      <c r="B18">
        <v>201207</v>
      </c>
      <c r="C18">
        <v>33</v>
      </c>
      <c r="D18">
        <v>774</v>
      </c>
      <c r="E18">
        <v>883</v>
      </c>
      <c r="F18">
        <v>739</v>
      </c>
    </row>
    <row r="19" spans="1:6" ht="13.5">
      <c r="A19">
        <v>44203</v>
      </c>
      <c r="B19">
        <v>201207</v>
      </c>
      <c r="C19">
        <v>41</v>
      </c>
      <c r="D19">
        <v>688</v>
      </c>
      <c r="E19">
        <v>819</v>
      </c>
      <c r="F19">
        <v>628</v>
      </c>
    </row>
    <row r="20" spans="1:6" ht="13.5">
      <c r="A20">
        <v>44203</v>
      </c>
      <c r="B20">
        <v>201207</v>
      </c>
      <c r="C20">
        <v>43</v>
      </c>
      <c r="D20">
        <v>755</v>
      </c>
      <c r="E20">
        <v>859</v>
      </c>
      <c r="F20">
        <v>638</v>
      </c>
    </row>
    <row r="21" spans="1:6" ht="13.5">
      <c r="A21">
        <v>44203</v>
      </c>
      <c r="B21">
        <v>201207</v>
      </c>
      <c r="C21">
        <v>44</v>
      </c>
      <c r="D21">
        <v>220</v>
      </c>
      <c r="E21">
        <v>287</v>
      </c>
      <c r="F21">
        <v>199</v>
      </c>
    </row>
    <row r="22" spans="1:6" ht="13.5">
      <c r="A22">
        <v>44203</v>
      </c>
      <c r="B22">
        <v>201207</v>
      </c>
      <c r="C22">
        <v>45</v>
      </c>
      <c r="D22">
        <v>55</v>
      </c>
      <c r="E22">
        <v>60</v>
      </c>
      <c r="F22">
        <v>51</v>
      </c>
    </row>
    <row r="23" spans="1:6" ht="13.5">
      <c r="A23">
        <v>44203</v>
      </c>
      <c r="B23">
        <v>201207</v>
      </c>
      <c r="C23">
        <v>46</v>
      </c>
      <c r="D23">
        <v>368</v>
      </c>
      <c r="E23">
        <v>423</v>
      </c>
      <c r="F23">
        <v>345</v>
      </c>
    </row>
    <row r="24" spans="1:6" ht="13.5">
      <c r="A24">
        <v>44203</v>
      </c>
      <c r="B24">
        <v>201207</v>
      </c>
      <c r="C24">
        <v>51</v>
      </c>
      <c r="D24">
        <v>1310</v>
      </c>
      <c r="E24">
        <v>1466</v>
      </c>
      <c r="F24">
        <v>1139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5"/>
  </sheetPr>
  <dimension ref="A1:O24"/>
  <sheetViews>
    <sheetView zoomScalePageLayoutView="0" workbookViewId="0" topLeftCell="A1">
      <selection activeCell="J20" sqref="J20"/>
    </sheetView>
  </sheetViews>
  <sheetFormatPr defaultColWidth="9.00390625" defaultRowHeight="13.5"/>
  <sheetData>
    <row r="1" spans="1:15" ht="13.5">
      <c r="A1" t="s">
        <v>949</v>
      </c>
      <c r="B1" t="s">
        <v>950</v>
      </c>
      <c r="C1" t="s">
        <v>951</v>
      </c>
      <c r="D1" t="s">
        <v>952</v>
      </c>
      <c r="E1" t="s">
        <v>953</v>
      </c>
      <c r="F1" t="s">
        <v>954</v>
      </c>
      <c r="G1" t="s">
        <v>955</v>
      </c>
      <c r="H1" t="s">
        <v>956</v>
      </c>
      <c r="I1" t="s">
        <v>957</v>
      </c>
      <c r="J1" t="s">
        <v>958</v>
      </c>
      <c r="K1" t="s">
        <v>959</v>
      </c>
      <c r="L1" t="s">
        <v>960</v>
      </c>
      <c r="M1" t="s">
        <v>961</v>
      </c>
      <c r="N1" t="s">
        <v>962</v>
      </c>
      <c r="O1" t="s">
        <v>504</v>
      </c>
    </row>
    <row r="2" spans="1:15" ht="13.5">
      <c r="A2">
        <v>44203</v>
      </c>
      <c r="B2">
        <v>201207</v>
      </c>
      <c r="C2">
        <v>1</v>
      </c>
      <c r="D2">
        <v>269</v>
      </c>
      <c r="E2">
        <v>232</v>
      </c>
      <c r="F2">
        <v>250</v>
      </c>
      <c r="G2">
        <v>383</v>
      </c>
      <c r="H2">
        <v>341</v>
      </c>
      <c r="I2">
        <v>422</v>
      </c>
      <c r="J2">
        <v>628</v>
      </c>
      <c r="K2">
        <v>560</v>
      </c>
      <c r="L2">
        <v>341</v>
      </c>
      <c r="M2">
        <v>54</v>
      </c>
      <c r="N2">
        <v>0</v>
      </c>
      <c r="O2">
        <v>3480</v>
      </c>
    </row>
    <row r="3" spans="1:15" ht="13.5">
      <c r="A3">
        <v>44203</v>
      </c>
      <c r="B3">
        <v>201207</v>
      </c>
      <c r="C3">
        <v>2</v>
      </c>
      <c r="D3">
        <v>919</v>
      </c>
      <c r="E3">
        <v>677</v>
      </c>
      <c r="F3">
        <v>996</v>
      </c>
      <c r="G3">
        <v>1213</v>
      </c>
      <c r="H3">
        <v>899</v>
      </c>
      <c r="I3">
        <v>940</v>
      </c>
      <c r="J3">
        <v>1067</v>
      </c>
      <c r="K3">
        <v>804</v>
      </c>
      <c r="L3">
        <v>520</v>
      </c>
      <c r="M3">
        <v>95</v>
      </c>
      <c r="N3">
        <v>4</v>
      </c>
      <c r="O3">
        <v>8134</v>
      </c>
    </row>
    <row r="4" spans="1:15" ht="13.5">
      <c r="A4">
        <v>44203</v>
      </c>
      <c r="B4">
        <v>201207</v>
      </c>
      <c r="C4">
        <v>3</v>
      </c>
      <c r="D4">
        <v>661</v>
      </c>
      <c r="E4">
        <v>721</v>
      </c>
      <c r="F4">
        <v>779</v>
      </c>
      <c r="G4">
        <v>989</v>
      </c>
      <c r="H4">
        <v>1034</v>
      </c>
      <c r="I4">
        <v>1038</v>
      </c>
      <c r="J4">
        <v>1234</v>
      </c>
      <c r="K4">
        <v>932</v>
      </c>
      <c r="L4">
        <v>577</v>
      </c>
      <c r="M4">
        <v>100</v>
      </c>
      <c r="N4">
        <v>0</v>
      </c>
      <c r="O4">
        <v>8065</v>
      </c>
    </row>
    <row r="5" spans="1:15" ht="13.5">
      <c r="A5">
        <v>44203</v>
      </c>
      <c r="B5">
        <v>201207</v>
      </c>
      <c r="C5">
        <v>4</v>
      </c>
      <c r="D5">
        <v>948</v>
      </c>
      <c r="E5">
        <v>938</v>
      </c>
      <c r="F5">
        <v>895</v>
      </c>
      <c r="G5">
        <v>1123</v>
      </c>
      <c r="H5">
        <v>1179</v>
      </c>
      <c r="I5">
        <v>1058</v>
      </c>
      <c r="J5">
        <v>912</v>
      </c>
      <c r="K5">
        <v>595</v>
      </c>
      <c r="L5">
        <v>279</v>
      </c>
      <c r="M5">
        <v>44</v>
      </c>
      <c r="N5">
        <v>4</v>
      </c>
      <c r="O5">
        <v>7975</v>
      </c>
    </row>
    <row r="6" spans="1:15" ht="13.5">
      <c r="A6">
        <v>44203</v>
      </c>
      <c r="B6">
        <v>201207</v>
      </c>
      <c r="C6">
        <v>5</v>
      </c>
      <c r="D6">
        <v>867</v>
      </c>
      <c r="E6">
        <v>850</v>
      </c>
      <c r="F6">
        <v>1102</v>
      </c>
      <c r="G6">
        <v>1224</v>
      </c>
      <c r="H6">
        <v>1069</v>
      </c>
      <c r="I6">
        <v>1074</v>
      </c>
      <c r="J6">
        <v>1116</v>
      </c>
      <c r="K6">
        <v>797</v>
      </c>
      <c r="L6">
        <v>412</v>
      </c>
      <c r="M6">
        <v>71</v>
      </c>
      <c r="N6">
        <v>4</v>
      </c>
      <c r="O6">
        <v>8586</v>
      </c>
    </row>
    <row r="7" spans="1:15" ht="13.5">
      <c r="A7">
        <v>44203</v>
      </c>
      <c r="B7">
        <v>201207</v>
      </c>
      <c r="C7">
        <v>6</v>
      </c>
      <c r="D7">
        <v>921</v>
      </c>
      <c r="E7">
        <v>851</v>
      </c>
      <c r="F7">
        <v>904</v>
      </c>
      <c r="G7">
        <v>1156</v>
      </c>
      <c r="H7">
        <v>1041</v>
      </c>
      <c r="I7">
        <v>1015</v>
      </c>
      <c r="J7">
        <v>1218</v>
      </c>
      <c r="K7">
        <v>910</v>
      </c>
      <c r="L7">
        <v>442</v>
      </c>
      <c r="M7">
        <v>102</v>
      </c>
      <c r="N7">
        <v>4</v>
      </c>
      <c r="O7">
        <v>8564</v>
      </c>
    </row>
    <row r="8" spans="1:15" ht="13.5">
      <c r="A8">
        <v>44203</v>
      </c>
      <c r="B8">
        <v>201207</v>
      </c>
      <c r="C8">
        <v>7</v>
      </c>
      <c r="D8">
        <v>732</v>
      </c>
      <c r="E8">
        <v>646</v>
      </c>
      <c r="F8">
        <v>743</v>
      </c>
      <c r="G8">
        <v>937</v>
      </c>
      <c r="H8">
        <v>786</v>
      </c>
      <c r="I8">
        <v>792</v>
      </c>
      <c r="J8">
        <v>846</v>
      </c>
      <c r="K8">
        <v>549</v>
      </c>
      <c r="L8">
        <v>269</v>
      </c>
      <c r="M8">
        <v>53</v>
      </c>
      <c r="N8">
        <v>0</v>
      </c>
      <c r="O8">
        <v>6353</v>
      </c>
    </row>
    <row r="9" spans="1:15" ht="13.5">
      <c r="A9">
        <v>44203</v>
      </c>
      <c r="B9">
        <v>201207</v>
      </c>
      <c r="C9">
        <v>8</v>
      </c>
      <c r="D9">
        <v>1008</v>
      </c>
      <c r="E9">
        <v>1001</v>
      </c>
      <c r="F9">
        <v>831</v>
      </c>
      <c r="G9">
        <v>1204</v>
      </c>
      <c r="H9">
        <v>1010</v>
      </c>
      <c r="I9">
        <v>1052</v>
      </c>
      <c r="J9">
        <v>1270</v>
      </c>
      <c r="K9">
        <v>802</v>
      </c>
      <c r="L9">
        <v>516</v>
      </c>
      <c r="M9">
        <v>127</v>
      </c>
      <c r="N9">
        <v>1</v>
      </c>
      <c r="O9">
        <v>8822</v>
      </c>
    </row>
    <row r="10" spans="1:15" ht="13.5">
      <c r="A10">
        <v>44203</v>
      </c>
      <c r="B10">
        <v>201207</v>
      </c>
      <c r="C10">
        <v>9</v>
      </c>
      <c r="D10">
        <v>208</v>
      </c>
      <c r="E10">
        <v>267</v>
      </c>
      <c r="F10">
        <v>282</v>
      </c>
      <c r="G10">
        <v>296</v>
      </c>
      <c r="H10">
        <v>321</v>
      </c>
      <c r="I10">
        <v>368</v>
      </c>
      <c r="J10">
        <v>470</v>
      </c>
      <c r="K10">
        <v>331</v>
      </c>
      <c r="L10">
        <v>195</v>
      </c>
      <c r="M10">
        <v>43</v>
      </c>
      <c r="N10">
        <v>1</v>
      </c>
      <c r="O10">
        <v>2782</v>
      </c>
    </row>
    <row r="11" spans="1:15" ht="13.5">
      <c r="A11">
        <v>44203</v>
      </c>
      <c r="B11">
        <v>201207</v>
      </c>
      <c r="C11">
        <v>10</v>
      </c>
      <c r="D11">
        <v>203</v>
      </c>
      <c r="E11">
        <v>311</v>
      </c>
      <c r="F11">
        <v>366</v>
      </c>
      <c r="G11">
        <v>310</v>
      </c>
      <c r="H11">
        <v>343</v>
      </c>
      <c r="I11">
        <v>339</v>
      </c>
      <c r="J11">
        <v>433</v>
      </c>
      <c r="K11">
        <v>320</v>
      </c>
      <c r="L11">
        <v>194</v>
      </c>
      <c r="M11">
        <v>37</v>
      </c>
      <c r="N11">
        <v>2</v>
      </c>
      <c r="O11">
        <v>2858</v>
      </c>
    </row>
    <row r="12" spans="1:15" ht="13.5">
      <c r="A12">
        <v>44203</v>
      </c>
      <c r="B12">
        <v>201207</v>
      </c>
      <c r="C12">
        <v>11</v>
      </c>
      <c r="D12">
        <v>312</v>
      </c>
      <c r="E12">
        <v>364</v>
      </c>
      <c r="F12">
        <v>442</v>
      </c>
      <c r="G12">
        <v>469</v>
      </c>
      <c r="H12">
        <v>438</v>
      </c>
      <c r="I12">
        <v>527</v>
      </c>
      <c r="J12">
        <v>700</v>
      </c>
      <c r="K12">
        <v>576</v>
      </c>
      <c r="L12">
        <v>332</v>
      </c>
      <c r="M12">
        <v>71</v>
      </c>
      <c r="N12">
        <v>1</v>
      </c>
      <c r="O12">
        <v>4232</v>
      </c>
    </row>
    <row r="13" spans="1:15" ht="13.5">
      <c r="A13">
        <v>44203</v>
      </c>
      <c r="B13">
        <v>201207</v>
      </c>
      <c r="C13">
        <v>21</v>
      </c>
      <c r="D13">
        <v>123</v>
      </c>
      <c r="E13">
        <v>147</v>
      </c>
      <c r="F13">
        <v>137</v>
      </c>
      <c r="G13">
        <v>145</v>
      </c>
      <c r="H13">
        <v>196</v>
      </c>
      <c r="I13">
        <v>217</v>
      </c>
      <c r="J13">
        <v>312</v>
      </c>
      <c r="K13">
        <v>264</v>
      </c>
      <c r="L13">
        <v>153</v>
      </c>
      <c r="M13">
        <v>36</v>
      </c>
      <c r="N13">
        <v>1</v>
      </c>
      <c r="O13">
        <v>1731</v>
      </c>
    </row>
    <row r="14" spans="1:15" ht="13.5">
      <c r="A14">
        <v>44203</v>
      </c>
      <c r="B14">
        <v>201207</v>
      </c>
      <c r="C14">
        <v>22</v>
      </c>
      <c r="D14">
        <v>165</v>
      </c>
      <c r="E14">
        <v>231</v>
      </c>
      <c r="F14">
        <v>235</v>
      </c>
      <c r="G14">
        <v>255</v>
      </c>
      <c r="H14">
        <v>248</v>
      </c>
      <c r="I14">
        <v>361</v>
      </c>
      <c r="J14">
        <v>320</v>
      </c>
      <c r="K14">
        <v>249</v>
      </c>
      <c r="L14">
        <v>182</v>
      </c>
      <c r="M14">
        <v>38</v>
      </c>
      <c r="N14">
        <v>1</v>
      </c>
      <c r="O14">
        <v>2285</v>
      </c>
    </row>
    <row r="15" spans="1:15" ht="13.5">
      <c r="A15">
        <v>44203</v>
      </c>
      <c r="B15">
        <v>201207</v>
      </c>
      <c r="C15">
        <v>23</v>
      </c>
      <c r="D15">
        <v>90</v>
      </c>
      <c r="E15">
        <v>134</v>
      </c>
      <c r="F15">
        <v>80</v>
      </c>
      <c r="G15">
        <v>91</v>
      </c>
      <c r="H15">
        <v>129</v>
      </c>
      <c r="I15">
        <v>138</v>
      </c>
      <c r="J15">
        <v>106</v>
      </c>
      <c r="K15">
        <v>94</v>
      </c>
      <c r="L15">
        <v>97</v>
      </c>
      <c r="M15">
        <v>15</v>
      </c>
      <c r="N15">
        <v>0</v>
      </c>
      <c r="O15">
        <v>974</v>
      </c>
    </row>
    <row r="16" spans="1:15" ht="13.5">
      <c r="A16">
        <v>44203</v>
      </c>
      <c r="B16">
        <v>201207</v>
      </c>
      <c r="C16">
        <v>24</v>
      </c>
      <c r="D16">
        <v>30</v>
      </c>
      <c r="E16">
        <v>43</v>
      </c>
      <c r="F16">
        <v>46</v>
      </c>
      <c r="G16">
        <v>43</v>
      </c>
      <c r="H16">
        <v>41</v>
      </c>
      <c r="I16">
        <v>64</v>
      </c>
      <c r="J16">
        <v>77</v>
      </c>
      <c r="K16">
        <v>67</v>
      </c>
      <c r="L16">
        <v>51</v>
      </c>
      <c r="M16">
        <v>5</v>
      </c>
      <c r="N16">
        <v>0</v>
      </c>
      <c r="O16">
        <v>467</v>
      </c>
    </row>
    <row r="17" spans="1:15" ht="13.5">
      <c r="A17">
        <v>44203</v>
      </c>
      <c r="B17">
        <v>201207</v>
      </c>
      <c r="C17">
        <v>32</v>
      </c>
      <c r="D17">
        <v>113</v>
      </c>
      <c r="E17">
        <v>188</v>
      </c>
      <c r="F17">
        <v>113</v>
      </c>
      <c r="G17">
        <v>138</v>
      </c>
      <c r="H17">
        <v>167</v>
      </c>
      <c r="I17">
        <v>219</v>
      </c>
      <c r="J17">
        <v>259</v>
      </c>
      <c r="K17">
        <v>223</v>
      </c>
      <c r="L17">
        <v>155</v>
      </c>
      <c r="M17">
        <v>23</v>
      </c>
      <c r="N17">
        <v>1</v>
      </c>
      <c r="O17">
        <v>1599</v>
      </c>
    </row>
    <row r="18" spans="1:15" ht="13.5">
      <c r="A18">
        <v>44203</v>
      </c>
      <c r="B18">
        <v>201207</v>
      </c>
      <c r="C18">
        <v>33</v>
      </c>
      <c r="D18">
        <v>43</v>
      </c>
      <c r="E18">
        <v>97</v>
      </c>
      <c r="F18">
        <v>115</v>
      </c>
      <c r="G18">
        <v>97</v>
      </c>
      <c r="H18">
        <v>140</v>
      </c>
      <c r="I18">
        <v>262</v>
      </c>
      <c r="J18">
        <v>325</v>
      </c>
      <c r="K18">
        <v>292</v>
      </c>
      <c r="L18">
        <v>238</v>
      </c>
      <c r="M18">
        <v>48</v>
      </c>
      <c r="N18">
        <v>0</v>
      </c>
      <c r="O18">
        <v>1657</v>
      </c>
    </row>
    <row r="19" spans="1:15" ht="13.5">
      <c r="A19">
        <v>44203</v>
      </c>
      <c r="B19">
        <v>201207</v>
      </c>
      <c r="C19">
        <v>41</v>
      </c>
      <c r="D19">
        <v>77</v>
      </c>
      <c r="E19">
        <v>121</v>
      </c>
      <c r="F19">
        <v>146</v>
      </c>
      <c r="G19">
        <v>119</v>
      </c>
      <c r="H19">
        <v>136</v>
      </c>
      <c r="I19">
        <v>219</v>
      </c>
      <c r="J19">
        <v>262</v>
      </c>
      <c r="K19">
        <v>211</v>
      </c>
      <c r="L19">
        <v>181</v>
      </c>
      <c r="M19">
        <v>34</v>
      </c>
      <c r="N19">
        <v>1</v>
      </c>
      <c r="O19">
        <v>1507</v>
      </c>
    </row>
    <row r="20" spans="1:15" ht="13.5">
      <c r="A20">
        <v>44203</v>
      </c>
      <c r="B20">
        <v>201207</v>
      </c>
      <c r="C20">
        <v>43</v>
      </c>
      <c r="D20">
        <v>76</v>
      </c>
      <c r="E20">
        <v>134</v>
      </c>
      <c r="F20">
        <v>124</v>
      </c>
      <c r="G20">
        <v>104</v>
      </c>
      <c r="H20">
        <v>151</v>
      </c>
      <c r="I20">
        <v>223</v>
      </c>
      <c r="J20">
        <v>240</v>
      </c>
      <c r="K20">
        <v>253</v>
      </c>
      <c r="L20">
        <v>235</v>
      </c>
      <c r="M20">
        <v>71</v>
      </c>
      <c r="N20">
        <v>3</v>
      </c>
      <c r="O20">
        <v>1614</v>
      </c>
    </row>
    <row r="21" spans="1:15" ht="13.5">
      <c r="A21">
        <v>44203</v>
      </c>
      <c r="B21">
        <v>201207</v>
      </c>
      <c r="C21">
        <v>44</v>
      </c>
      <c r="D21">
        <v>27</v>
      </c>
      <c r="E21">
        <v>39</v>
      </c>
      <c r="F21">
        <v>34</v>
      </c>
      <c r="G21">
        <v>34</v>
      </c>
      <c r="H21">
        <v>60</v>
      </c>
      <c r="I21">
        <v>80</v>
      </c>
      <c r="J21">
        <v>69</v>
      </c>
      <c r="K21">
        <v>79</v>
      </c>
      <c r="L21">
        <v>67</v>
      </c>
      <c r="M21">
        <v>18</v>
      </c>
      <c r="N21">
        <v>0</v>
      </c>
      <c r="O21">
        <v>507</v>
      </c>
    </row>
    <row r="22" spans="1:15" ht="13.5">
      <c r="A22">
        <v>44203</v>
      </c>
      <c r="B22">
        <v>201207</v>
      </c>
      <c r="C22">
        <v>45</v>
      </c>
      <c r="D22">
        <v>2</v>
      </c>
      <c r="E22">
        <v>10</v>
      </c>
      <c r="F22">
        <v>5</v>
      </c>
      <c r="G22">
        <v>7</v>
      </c>
      <c r="H22">
        <v>11</v>
      </c>
      <c r="I22">
        <v>14</v>
      </c>
      <c r="J22">
        <v>20</v>
      </c>
      <c r="K22">
        <v>21</v>
      </c>
      <c r="L22">
        <v>21</v>
      </c>
      <c r="M22">
        <v>4</v>
      </c>
      <c r="N22">
        <v>0</v>
      </c>
      <c r="O22">
        <v>115</v>
      </c>
    </row>
    <row r="23" spans="1:15" ht="13.5">
      <c r="A23">
        <v>44203</v>
      </c>
      <c r="B23">
        <v>201207</v>
      </c>
      <c r="C23">
        <v>46</v>
      </c>
      <c r="D23">
        <v>15</v>
      </c>
      <c r="E23">
        <v>36</v>
      </c>
      <c r="F23">
        <v>46</v>
      </c>
      <c r="G23">
        <v>42</v>
      </c>
      <c r="H23">
        <v>63</v>
      </c>
      <c r="I23">
        <v>116</v>
      </c>
      <c r="J23">
        <v>157</v>
      </c>
      <c r="K23">
        <v>141</v>
      </c>
      <c r="L23">
        <v>142</v>
      </c>
      <c r="M23">
        <v>32</v>
      </c>
      <c r="N23">
        <v>1</v>
      </c>
      <c r="O23">
        <v>791</v>
      </c>
    </row>
    <row r="24" spans="1:15" ht="13.5">
      <c r="A24">
        <v>44203</v>
      </c>
      <c r="B24">
        <v>201207</v>
      </c>
      <c r="C24">
        <v>51</v>
      </c>
      <c r="D24">
        <v>116</v>
      </c>
      <c r="E24">
        <v>199</v>
      </c>
      <c r="F24">
        <v>192</v>
      </c>
      <c r="G24">
        <v>173</v>
      </c>
      <c r="H24">
        <v>185</v>
      </c>
      <c r="I24">
        <v>432</v>
      </c>
      <c r="J24">
        <v>407</v>
      </c>
      <c r="K24">
        <v>497</v>
      </c>
      <c r="L24">
        <v>465</v>
      </c>
      <c r="M24">
        <v>102</v>
      </c>
      <c r="N24">
        <v>8</v>
      </c>
      <c r="O24">
        <v>2776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5"/>
  </sheetPr>
  <dimension ref="A1:M36"/>
  <sheetViews>
    <sheetView zoomScalePageLayoutView="0" workbookViewId="0" topLeftCell="C13">
      <selection activeCell="J19" sqref="J19"/>
    </sheetView>
  </sheetViews>
  <sheetFormatPr defaultColWidth="9.00390625" defaultRowHeight="13.5"/>
  <cols>
    <col min="1" max="1" width="9.875" style="84" customWidth="1"/>
    <col min="2" max="2" width="5.00390625" style="84" customWidth="1"/>
    <col min="3" max="13" width="9.875" style="84" customWidth="1"/>
    <col min="14" max="16384" width="9.00390625" style="84" customWidth="1"/>
  </cols>
  <sheetData>
    <row r="1" spans="1:13" ht="14.25">
      <c r="A1" s="119" t="s">
        <v>994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</row>
    <row r="2" spans="1:13" ht="14.25">
      <c r="A2" s="100" t="s">
        <v>987</v>
      </c>
      <c r="B2" s="101"/>
      <c r="C2" s="102">
        <v>0</v>
      </c>
      <c r="D2" s="102">
        <v>1</v>
      </c>
      <c r="E2" s="102">
        <v>2</v>
      </c>
      <c r="F2" s="102">
        <v>3</v>
      </c>
      <c r="G2" s="102">
        <v>4</v>
      </c>
      <c r="H2" s="102">
        <v>5</v>
      </c>
      <c r="I2" s="102">
        <v>6</v>
      </c>
      <c r="J2" s="102">
        <v>7</v>
      </c>
      <c r="K2" s="102">
        <v>8</v>
      </c>
      <c r="L2" s="102">
        <v>9</v>
      </c>
      <c r="M2" s="102" t="s">
        <v>988</v>
      </c>
    </row>
    <row r="3" spans="1:13" ht="14.25">
      <c r="A3" s="120">
        <v>0</v>
      </c>
      <c r="B3" s="103" t="s">
        <v>989</v>
      </c>
      <c r="C3" s="85">
        <v>402</v>
      </c>
      <c r="D3" s="85">
        <v>405</v>
      </c>
      <c r="E3" s="85">
        <v>435</v>
      </c>
      <c r="F3" s="85">
        <v>415</v>
      </c>
      <c r="G3" s="85">
        <v>419</v>
      </c>
      <c r="H3" s="85">
        <v>385</v>
      </c>
      <c r="I3" s="85">
        <v>397</v>
      </c>
      <c r="J3" s="85">
        <v>374</v>
      </c>
      <c r="K3" s="85">
        <v>372</v>
      </c>
      <c r="L3" s="85">
        <v>408</v>
      </c>
      <c r="M3" s="85">
        <v>4012</v>
      </c>
    </row>
    <row r="4" spans="1:13" ht="14.25">
      <c r="A4" s="120"/>
      <c r="B4" s="104" t="s">
        <v>990</v>
      </c>
      <c r="C4" s="86">
        <v>376</v>
      </c>
      <c r="D4" s="86">
        <v>414</v>
      </c>
      <c r="E4" s="86">
        <v>392</v>
      </c>
      <c r="F4" s="86">
        <v>386</v>
      </c>
      <c r="G4" s="86">
        <v>383</v>
      </c>
      <c r="H4" s="86">
        <v>409</v>
      </c>
      <c r="I4" s="86">
        <v>384</v>
      </c>
      <c r="J4" s="86">
        <v>402</v>
      </c>
      <c r="K4" s="86">
        <v>370</v>
      </c>
      <c r="L4" s="86">
        <v>397</v>
      </c>
      <c r="M4" s="86">
        <v>3913</v>
      </c>
    </row>
    <row r="5" spans="1:13" ht="14.25">
      <c r="A5" s="120"/>
      <c r="B5" s="105" t="s">
        <v>991</v>
      </c>
      <c r="C5" s="87">
        <v>778</v>
      </c>
      <c r="D5" s="87">
        <v>819</v>
      </c>
      <c r="E5" s="87">
        <v>827</v>
      </c>
      <c r="F5" s="87">
        <v>801</v>
      </c>
      <c r="G5" s="87">
        <v>802</v>
      </c>
      <c r="H5" s="87">
        <v>794</v>
      </c>
      <c r="I5" s="87">
        <v>781</v>
      </c>
      <c r="J5" s="87">
        <v>776</v>
      </c>
      <c r="K5" s="87">
        <v>742</v>
      </c>
      <c r="L5" s="87">
        <v>805</v>
      </c>
      <c r="M5" s="87">
        <v>7925</v>
      </c>
    </row>
    <row r="6" spans="1:13" ht="14.25">
      <c r="A6" s="120">
        <v>10</v>
      </c>
      <c r="B6" s="103" t="s">
        <v>989</v>
      </c>
      <c r="C6" s="85">
        <v>423</v>
      </c>
      <c r="D6" s="85">
        <v>442</v>
      </c>
      <c r="E6" s="85">
        <v>418</v>
      </c>
      <c r="F6" s="85">
        <v>393</v>
      </c>
      <c r="G6" s="85">
        <v>446</v>
      </c>
      <c r="H6" s="85">
        <v>390</v>
      </c>
      <c r="I6" s="85">
        <v>447</v>
      </c>
      <c r="J6" s="85">
        <v>457</v>
      </c>
      <c r="K6" s="85">
        <v>417</v>
      </c>
      <c r="L6" s="85">
        <v>381</v>
      </c>
      <c r="M6" s="85">
        <v>4214</v>
      </c>
    </row>
    <row r="7" spans="1:13" ht="14.25">
      <c r="A7" s="120"/>
      <c r="B7" s="104" t="s">
        <v>990</v>
      </c>
      <c r="C7" s="86">
        <v>362</v>
      </c>
      <c r="D7" s="86">
        <v>397</v>
      </c>
      <c r="E7" s="86">
        <v>416</v>
      </c>
      <c r="F7" s="86">
        <v>424</v>
      </c>
      <c r="G7" s="86">
        <v>411</v>
      </c>
      <c r="H7" s="86">
        <v>367</v>
      </c>
      <c r="I7" s="86">
        <v>418</v>
      </c>
      <c r="J7" s="86">
        <v>411</v>
      </c>
      <c r="K7" s="86">
        <v>441</v>
      </c>
      <c r="L7" s="86">
        <v>376</v>
      </c>
      <c r="M7" s="86">
        <v>4023</v>
      </c>
    </row>
    <row r="8" spans="1:13" ht="14.25">
      <c r="A8" s="120"/>
      <c r="B8" s="105" t="s">
        <v>991</v>
      </c>
      <c r="C8" s="87">
        <v>785</v>
      </c>
      <c r="D8" s="87">
        <v>839</v>
      </c>
      <c r="E8" s="87">
        <v>834</v>
      </c>
      <c r="F8" s="87">
        <v>817</v>
      </c>
      <c r="G8" s="87">
        <v>857</v>
      </c>
      <c r="H8" s="87">
        <v>757</v>
      </c>
      <c r="I8" s="87">
        <v>865</v>
      </c>
      <c r="J8" s="87">
        <v>868</v>
      </c>
      <c r="K8" s="87">
        <v>858</v>
      </c>
      <c r="L8" s="87">
        <v>757</v>
      </c>
      <c r="M8" s="87">
        <v>8237</v>
      </c>
    </row>
    <row r="9" spans="1:13" ht="14.25">
      <c r="A9" s="120">
        <v>20</v>
      </c>
      <c r="B9" s="103" t="s">
        <v>989</v>
      </c>
      <c r="C9" s="85">
        <v>385</v>
      </c>
      <c r="D9" s="85">
        <v>409</v>
      </c>
      <c r="E9" s="85">
        <v>408</v>
      </c>
      <c r="F9" s="85">
        <v>436</v>
      </c>
      <c r="G9" s="85">
        <v>436</v>
      </c>
      <c r="H9" s="85">
        <v>491</v>
      </c>
      <c r="I9" s="85">
        <v>506</v>
      </c>
      <c r="J9" s="85">
        <v>538</v>
      </c>
      <c r="K9" s="85">
        <v>510</v>
      </c>
      <c r="L9" s="85">
        <v>525</v>
      </c>
      <c r="M9" s="85">
        <v>4644</v>
      </c>
    </row>
    <row r="10" spans="1:13" ht="14.25">
      <c r="A10" s="120"/>
      <c r="B10" s="104" t="s">
        <v>990</v>
      </c>
      <c r="C10" s="86">
        <v>377</v>
      </c>
      <c r="D10" s="86">
        <v>378</v>
      </c>
      <c r="E10" s="86">
        <v>360</v>
      </c>
      <c r="F10" s="86">
        <v>391</v>
      </c>
      <c r="G10" s="86">
        <v>378</v>
      </c>
      <c r="H10" s="86">
        <v>419</v>
      </c>
      <c r="I10" s="86">
        <v>457</v>
      </c>
      <c r="J10" s="86">
        <v>466</v>
      </c>
      <c r="K10" s="86">
        <v>467</v>
      </c>
      <c r="L10" s="86">
        <v>526</v>
      </c>
      <c r="M10" s="86">
        <v>4219</v>
      </c>
    </row>
    <row r="11" spans="1:13" ht="14.25">
      <c r="A11" s="120"/>
      <c r="B11" s="105" t="s">
        <v>991</v>
      </c>
      <c r="C11" s="87">
        <v>762</v>
      </c>
      <c r="D11" s="87">
        <v>787</v>
      </c>
      <c r="E11" s="87">
        <v>768</v>
      </c>
      <c r="F11" s="87">
        <v>827</v>
      </c>
      <c r="G11" s="87">
        <v>814</v>
      </c>
      <c r="H11" s="87">
        <v>910</v>
      </c>
      <c r="I11" s="87">
        <v>963</v>
      </c>
      <c r="J11" s="87">
        <v>1004</v>
      </c>
      <c r="K11" s="87">
        <v>977</v>
      </c>
      <c r="L11" s="87">
        <v>1051</v>
      </c>
      <c r="M11" s="87">
        <v>8863</v>
      </c>
    </row>
    <row r="12" spans="1:13" ht="14.25">
      <c r="A12" s="120">
        <v>30</v>
      </c>
      <c r="B12" s="103" t="s">
        <v>989</v>
      </c>
      <c r="C12" s="85">
        <v>542</v>
      </c>
      <c r="D12" s="85">
        <v>496</v>
      </c>
      <c r="E12" s="85">
        <v>497</v>
      </c>
      <c r="F12" s="85">
        <v>543</v>
      </c>
      <c r="G12" s="85">
        <v>522</v>
      </c>
      <c r="H12" s="85">
        <v>520</v>
      </c>
      <c r="I12" s="85">
        <v>549</v>
      </c>
      <c r="J12" s="85">
        <v>597</v>
      </c>
      <c r="K12" s="85">
        <v>585</v>
      </c>
      <c r="L12" s="85">
        <v>578</v>
      </c>
      <c r="M12" s="85">
        <v>5429</v>
      </c>
    </row>
    <row r="13" spans="1:13" ht="14.25">
      <c r="A13" s="120"/>
      <c r="B13" s="104" t="s">
        <v>990</v>
      </c>
      <c r="C13" s="86">
        <v>483</v>
      </c>
      <c r="D13" s="86">
        <v>471</v>
      </c>
      <c r="E13" s="86">
        <v>465</v>
      </c>
      <c r="F13" s="86">
        <v>509</v>
      </c>
      <c r="G13" s="86">
        <v>479</v>
      </c>
      <c r="H13" s="86">
        <v>472</v>
      </c>
      <c r="I13" s="86">
        <v>509</v>
      </c>
      <c r="J13" s="86">
        <v>566</v>
      </c>
      <c r="K13" s="86">
        <v>575</v>
      </c>
      <c r="L13" s="86">
        <v>594</v>
      </c>
      <c r="M13" s="86">
        <v>5123</v>
      </c>
    </row>
    <row r="14" spans="1:13" ht="14.25">
      <c r="A14" s="120"/>
      <c r="B14" s="105" t="s">
        <v>991</v>
      </c>
      <c r="C14" s="87">
        <v>1025</v>
      </c>
      <c r="D14" s="87">
        <v>967</v>
      </c>
      <c r="E14" s="87">
        <v>962</v>
      </c>
      <c r="F14" s="87">
        <v>1052</v>
      </c>
      <c r="G14" s="87">
        <v>1001</v>
      </c>
      <c r="H14" s="87">
        <v>992</v>
      </c>
      <c r="I14" s="87">
        <v>1058</v>
      </c>
      <c r="J14" s="87">
        <v>1163</v>
      </c>
      <c r="K14" s="87">
        <v>1160</v>
      </c>
      <c r="L14" s="87">
        <v>1172</v>
      </c>
      <c r="M14" s="87">
        <v>10552</v>
      </c>
    </row>
    <row r="15" spans="1:13" ht="14.25">
      <c r="A15" s="120">
        <v>40</v>
      </c>
      <c r="B15" s="103" t="s">
        <v>989</v>
      </c>
      <c r="C15" s="85">
        <v>580</v>
      </c>
      <c r="D15" s="85">
        <v>501</v>
      </c>
      <c r="E15" s="85">
        <v>504</v>
      </c>
      <c r="F15" s="85">
        <v>511</v>
      </c>
      <c r="G15" s="85">
        <v>498</v>
      </c>
      <c r="H15" s="85">
        <v>510</v>
      </c>
      <c r="I15" s="85">
        <v>404</v>
      </c>
      <c r="J15" s="85">
        <v>468</v>
      </c>
      <c r="K15" s="85">
        <v>468</v>
      </c>
      <c r="L15" s="85">
        <v>454</v>
      </c>
      <c r="M15" s="85">
        <v>4898</v>
      </c>
    </row>
    <row r="16" spans="1:13" ht="14.25">
      <c r="A16" s="120"/>
      <c r="B16" s="104" t="s">
        <v>990</v>
      </c>
      <c r="C16" s="86">
        <v>578</v>
      </c>
      <c r="D16" s="86">
        <v>505</v>
      </c>
      <c r="E16" s="86">
        <v>495</v>
      </c>
      <c r="F16" s="86">
        <v>545</v>
      </c>
      <c r="G16" s="86">
        <v>549</v>
      </c>
      <c r="H16" s="86">
        <v>533</v>
      </c>
      <c r="I16" s="86">
        <v>422</v>
      </c>
      <c r="J16" s="86">
        <v>517</v>
      </c>
      <c r="K16" s="86">
        <v>475</v>
      </c>
      <c r="L16" s="86">
        <v>471</v>
      </c>
      <c r="M16" s="86">
        <v>5090</v>
      </c>
    </row>
    <row r="17" spans="1:13" ht="14.25">
      <c r="A17" s="120"/>
      <c r="B17" s="105" t="s">
        <v>991</v>
      </c>
      <c r="C17" s="87">
        <v>1158</v>
      </c>
      <c r="D17" s="87">
        <v>1006</v>
      </c>
      <c r="E17" s="87">
        <v>999</v>
      </c>
      <c r="F17" s="87">
        <v>1056</v>
      </c>
      <c r="G17" s="87">
        <v>1047</v>
      </c>
      <c r="H17" s="87">
        <v>1043</v>
      </c>
      <c r="I17" s="87">
        <v>826</v>
      </c>
      <c r="J17" s="87">
        <v>985</v>
      </c>
      <c r="K17" s="87">
        <v>943</v>
      </c>
      <c r="L17" s="87">
        <v>925</v>
      </c>
      <c r="M17" s="87">
        <v>9988</v>
      </c>
    </row>
    <row r="18" spans="1:13" ht="14.25">
      <c r="A18" s="120">
        <v>50</v>
      </c>
      <c r="B18" s="103" t="s">
        <v>989</v>
      </c>
      <c r="C18" s="85">
        <v>435</v>
      </c>
      <c r="D18" s="85">
        <v>477</v>
      </c>
      <c r="E18" s="85">
        <v>535</v>
      </c>
      <c r="F18" s="85">
        <v>557</v>
      </c>
      <c r="G18" s="85">
        <v>522</v>
      </c>
      <c r="H18" s="85">
        <v>549</v>
      </c>
      <c r="I18" s="85">
        <v>558</v>
      </c>
      <c r="J18" s="85">
        <v>576</v>
      </c>
      <c r="K18" s="85">
        <v>603</v>
      </c>
      <c r="L18" s="85">
        <v>591</v>
      </c>
      <c r="M18" s="85">
        <v>5403</v>
      </c>
    </row>
    <row r="19" spans="1:13" ht="14.25">
      <c r="A19" s="120"/>
      <c r="B19" s="104" t="s">
        <v>990</v>
      </c>
      <c r="C19" s="86">
        <v>499</v>
      </c>
      <c r="D19" s="86">
        <v>496</v>
      </c>
      <c r="E19" s="86">
        <v>555</v>
      </c>
      <c r="F19" s="86">
        <v>585</v>
      </c>
      <c r="G19" s="86">
        <v>563</v>
      </c>
      <c r="H19" s="86">
        <v>538</v>
      </c>
      <c r="I19" s="86">
        <v>575</v>
      </c>
      <c r="J19" s="86">
        <v>610</v>
      </c>
      <c r="K19" s="86">
        <v>546</v>
      </c>
      <c r="L19" s="86">
        <v>600</v>
      </c>
      <c r="M19" s="86">
        <v>5567</v>
      </c>
    </row>
    <row r="20" spans="1:13" ht="14.25">
      <c r="A20" s="120"/>
      <c r="B20" s="105" t="s">
        <v>991</v>
      </c>
      <c r="C20" s="87">
        <v>934</v>
      </c>
      <c r="D20" s="87">
        <v>973</v>
      </c>
      <c r="E20" s="87">
        <v>1090</v>
      </c>
      <c r="F20" s="87">
        <v>1142</v>
      </c>
      <c r="G20" s="87">
        <v>1085</v>
      </c>
      <c r="H20" s="87">
        <v>1087</v>
      </c>
      <c r="I20" s="87">
        <v>1133</v>
      </c>
      <c r="J20" s="87">
        <v>1186</v>
      </c>
      <c r="K20" s="87">
        <v>1149</v>
      </c>
      <c r="L20" s="87">
        <v>1191</v>
      </c>
      <c r="M20" s="87">
        <v>10970</v>
      </c>
    </row>
    <row r="21" spans="1:13" ht="14.25">
      <c r="A21" s="120">
        <v>60</v>
      </c>
      <c r="B21" s="103" t="s">
        <v>989</v>
      </c>
      <c r="C21" s="85">
        <v>599</v>
      </c>
      <c r="D21" s="85">
        <v>694</v>
      </c>
      <c r="E21" s="85">
        <v>704</v>
      </c>
      <c r="F21" s="85">
        <v>738</v>
      </c>
      <c r="G21" s="85">
        <v>680</v>
      </c>
      <c r="H21" s="85">
        <v>673</v>
      </c>
      <c r="I21" s="85">
        <v>358</v>
      </c>
      <c r="J21" s="85">
        <v>459</v>
      </c>
      <c r="K21" s="85">
        <v>546</v>
      </c>
      <c r="L21" s="85">
        <v>462</v>
      </c>
      <c r="M21" s="85">
        <v>5913</v>
      </c>
    </row>
    <row r="22" spans="1:13" ht="14.25">
      <c r="A22" s="120"/>
      <c r="B22" s="104" t="s">
        <v>990</v>
      </c>
      <c r="C22" s="86">
        <v>621</v>
      </c>
      <c r="D22" s="86">
        <v>719</v>
      </c>
      <c r="E22" s="86">
        <v>779</v>
      </c>
      <c r="F22" s="86">
        <v>781</v>
      </c>
      <c r="G22" s="86">
        <v>807</v>
      </c>
      <c r="H22" s="86">
        <v>731</v>
      </c>
      <c r="I22" s="86">
        <v>421</v>
      </c>
      <c r="J22" s="86">
        <v>490</v>
      </c>
      <c r="K22" s="86">
        <v>593</v>
      </c>
      <c r="L22" s="86">
        <v>593</v>
      </c>
      <c r="M22" s="86">
        <v>6535</v>
      </c>
    </row>
    <row r="23" spans="1:13" ht="14.25">
      <c r="A23" s="120"/>
      <c r="B23" s="105" t="s">
        <v>991</v>
      </c>
      <c r="C23" s="87">
        <v>1220</v>
      </c>
      <c r="D23" s="87">
        <v>1413</v>
      </c>
      <c r="E23" s="87">
        <v>1483</v>
      </c>
      <c r="F23" s="87">
        <v>1519</v>
      </c>
      <c r="G23" s="87">
        <v>1487</v>
      </c>
      <c r="H23" s="87">
        <v>1404</v>
      </c>
      <c r="I23" s="87">
        <v>779</v>
      </c>
      <c r="J23" s="87">
        <v>949</v>
      </c>
      <c r="K23" s="87">
        <v>1139</v>
      </c>
      <c r="L23" s="87">
        <v>1055</v>
      </c>
      <c r="M23" s="87">
        <v>12448</v>
      </c>
    </row>
    <row r="24" spans="1:13" ht="14.25">
      <c r="A24" s="120">
        <v>70</v>
      </c>
      <c r="B24" s="103" t="s">
        <v>989</v>
      </c>
      <c r="C24" s="85">
        <v>476</v>
      </c>
      <c r="D24" s="85">
        <v>486</v>
      </c>
      <c r="E24" s="85">
        <v>410</v>
      </c>
      <c r="F24" s="85">
        <v>363</v>
      </c>
      <c r="G24" s="85">
        <v>410</v>
      </c>
      <c r="H24" s="85">
        <v>405</v>
      </c>
      <c r="I24" s="85">
        <v>441</v>
      </c>
      <c r="J24" s="85">
        <v>359</v>
      </c>
      <c r="K24" s="85">
        <v>376</v>
      </c>
      <c r="L24" s="85">
        <v>328</v>
      </c>
      <c r="M24" s="85">
        <v>4054</v>
      </c>
    </row>
    <row r="25" spans="1:13" ht="14.25">
      <c r="A25" s="120"/>
      <c r="B25" s="104" t="s">
        <v>990</v>
      </c>
      <c r="C25" s="86">
        <v>586</v>
      </c>
      <c r="D25" s="86">
        <v>619</v>
      </c>
      <c r="E25" s="86">
        <v>506</v>
      </c>
      <c r="F25" s="86">
        <v>484</v>
      </c>
      <c r="G25" s="86">
        <v>546</v>
      </c>
      <c r="H25" s="86">
        <v>591</v>
      </c>
      <c r="I25" s="86">
        <v>555</v>
      </c>
      <c r="J25" s="86">
        <v>540</v>
      </c>
      <c r="K25" s="86">
        <v>543</v>
      </c>
      <c r="L25" s="86">
        <v>543</v>
      </c>
      <c r="M25" s="86">
        <v>5513</v>
      </c>
    </row>
    <row r="26" spans="1:13" ht="14.25">
      <c r="A26" s="120"/>
      <c r="B26" s="105" t="s">
        <v>991</v>
      </c>
      <c r="C26" s="87">
        <v>1062</v>
      </c>
      <c r="D26" s="87">
        <v>1105</v>
      </c>
      <c r="E26" s="87">
        <v>916</v>
      </c>
      <c r="F26" s="87">
        <v>847</v>
      </c>
      <c r="G26" s="87">
        <v>956</v>
      </c>
      <c r="H26" s="87">
        <v>996</v>
      </c>
      <c r="I26" s="87">
        <v>996</v>
      </c>
      <c r="J26" s="87">
        <v>899</v>
      </c>
      <c r="K26" s="87">
        <v>919</v>
      </c>
      <c r="L26" s="87">
        <v>871</v>
      </c>
      <c r="M26" s="87">
        <v>9567</v>
      </c>
    </row>
    <row r="27" spans="1:13" ht="14.25">
      <c r="A27" s="120">
        <v>80</v>
      </c>
      <c r="B27" s="103" t="s">
        <v>989</v>
      </c>
      <c r="C27" s="85">
        <v>293</v>
      </c>
      <c r="D27" s="85">
        <v>330</v>
      </c>
      <c r="E27" s="85">
        <v>258</v>
      </c>
      <c r="F27" s="85">
        <v>241</v>
      </c>
      <c r="G27" s="85">
        <v>240</v>
      </c>
      <c r="H27" s="85">
        <v>187</v>
      </c>
      <c r="I27" s="85">
        <v>159</v>
      </c>
      <c r="J27" s="85">
        <v>147</v>
      </c>
      <c r="K27" s="85">
        <v>102</v>
      </c>
      <c r="L27" s="85">
        <v>79</v>
      </c>
      <c r="M27" s="85">
        <v>2036</v>
      </c>
    </row>
    <row r="28" spans="1:13" ht="14.25">
      <c r="A28" s="120"/>
      <c r="B28" s="104" t="s">
        <v>990</v>
      </c>
      <c r="C28" s="86">
        <v>497</v>
      </c>
      <c r="D28" s="86">
        <v>517</v>
      </c>
      <c r="E28" s="86">
        <v>452</v>
      </c>
      <c r="F28" s="86">
        <v>476</v>
      </c>
      <c r="G28" s="86">
        <v>411</v>
      </c>
      <c r="H28" s="86">
        <v>408</v>
      </c>
      <c r="I28" s="86">
        <v>372</v>
      </c>
      <c r="J28" s="86">
        <v>356</v>
      </c>
      <c r="K28" s="86">
        <v>280</v>
      </c>
      <c r="L28" s="86">
        <v>259</v>
      </c>
      <c r="M28" s="86">
        <v>4028</v>
      </c>
    </row>
    <row r="29" spans="1:13" ht="14.25">
      <c r="A29" s="120"/>
      <c r="B29" s="105" t="s">
        <v>991</v>
      </c>
      <c r="C29" s="87">
        <v>790</v>
      </c>
      <c r="D29" s="87">
        <v>847</v>
      </c>
      <c r="E29" s="87">
        <v>710</v>
      </c>
      <c r="F29" s="87">
        <v>717</v>
      </c>
      <c r="G29" s="87">
        <v>651</v>
      </c>
      <c r="H29" s="87">
        <v>595</v>
      </c>
      <c r="I29" s="87">
        <v>531</v>
      </c>
      <c r="J29" s="87">
        <v>503</v>
      </c>
      <c r="K29" s="87">
        <v>382</v>
      </c>
      <c r="L29" s="87">
        <v>338</v>
      </c>
      <c r="M29" s="87">
        <v>6064</v>
      </c>
    </row>
    <row r="30" spans="1:13" ht="14.25">
      <c r="A30" s="120">
        <v>90</v>
      </c>
      <c r="B30" s="103" t="s">
        <v>989</v>
      </c>
      <c r="C30" s="85">
        <v>77</v>
      </c>
      <c r="D30" s="85">
        <v>57</v>
      </c>
      <c r="E30" s="85">
        <v>38</v>
      </c>
      <c r="F30" s="85">
        <v>34</v>
      </c>
      <c r="G30" s="85">
        <v>25</v>
      </c>
      <c r="H30" s="85">
        <v>17</v>
      </c>
      <c r="I30" s="85">
        <v>8</v>
      </c>
      <c r="J30" s="85">
        <v>10</v>
      </c>
      <c r="K30" s="85">
        <v>5</v>
      </c>
      <c r="L30" s="85">
        <v>2</v>
      </c>
      <c r="M30" s="85">
        <v>273</v>
      </c>
    </row>
    <row r="31" spans="1:13" ht="14.25">
      <c r="A31" s="120"/>
      <c r="B31" s="104" t="s">
        <v>990</v>
      </c>
      <c r="C31" s="86">
        <v>201</v>
      </c>
      <c r="D31" s="86">
        <v>185</v>
      </c>
      <c r="E31" s="86">
        <v>145</v>
      </c>
      <c r="F31" s="86">
        <v>112</v>
      </c>
      <c r="G31" s="86">
        <v>87</v>
      </c>
      <c r="H31" s="86">
        <v>63</v>
      </c>
      <c r="I31" s="86">
        <v>49</v>
      </c>
      <c r="J31" s="86">
        <v>50</v>
      </c>
      <c r="K31" s="86">
        <v>37</v>
      </c>
      <c r="L31" s="86">
        <v>21</v>
      </c>
      <c r="M31" s="86">
        <v>950</v>
      </c>
    </row>
    <row r="32" spans="1:13" ht="14.25">
      <c r="A32" s="120"/>
      <c r="B32" s="105" t="s">
        <v>991</v>
      </c>
      <c r="C32" s="87">
        <v>278</v>
      </c>
      <c r="D32" s="87">
        <v>242</v>
      </c>
      <c r="E32" s="87">
        <v>183</v>
      </c>
      <c r="F32" s="87">
        <v>146</v>
      </c>
      <c r="G32" s="87">
        <v>112</v>
      </c>
      <c r="H32" s="87">
        <v>80</v>
      </c>
      <c r="I32" s="87">
        <v>57</v>
      </c>
      <c r="J32" s="87">
        <v>60</v>
      </c>
      <c r="K32" s="87">
        <v>42</v>
      </c>
      <c r="L32" s="87">
        <v>23</v>
      </c>
      <c r="M32" s="87">
        <v>1223</v>
      </c>
    </row>
    <row r="33" spans="1:13" ht="14.25">
      <c r="A33" s="120">
        <v>100</v>
      </c>
      <c r="B33" s="103" t="s">
        <v>989</v>
      </c>
      <c r="C33" s="85">
        <v>3</v>
      </c>
      <c r="D33" s="85">
        <v>3</v>
      </c>
      <c r="E33" s="85">
        <v>0</v>
      </c>
      <c r="F33" s="85">
        <v>0</v>
      </c>
      <c r="G33" s="85">
        <v>0</v>
      </c>
      <c r="H33" s="85">
        <v>0</v>
      </c>
      <c r="I33" s="85">
        <v>0</v>
      </c>
      <c r="J33" s="85">
        <v>0</v>
      </c>
      <c r="K33" s="85">
        <v>0</v>
      </c>
      <c r="L33" s="85">
        <v>0</v>
      </c>
      <c r="M33" s="85">
        <v>6</v>
      </c>
    </row>
    <row r="34" spans="1:13" ht="14.25">
      <c r="A34" s="120"/>
      <c r="B34" s="104" t="s">
        <v>990</v>
      </c>
      <c r="C34" s="86">
        <v>12</v>
      </c>
      <c r="D34" s="86">
        <v>10</v>
      </c>
      <c r="E34" s="86">
        <v>5</v>
      </c>
      <c r="F34" s="86">
        <v>1</v>
      </c>
      <c r="G34" s="86">
        <v>1</v>
      </c>
      <c r="H34" s="86">
        <v>0</v>
      </c>
      <c r="I34" s="86">
        <v>2</v>
      </c>
      <c r="J34" s="86">
        <v>0</v>
      </c>
      <c r="K34" s="86">
        <v>0</v>
      </c>
      <c r="L34" s="86">
        <v>0</v>
      </c>
      <c r="M34" s="86">
        <v>31</v>
      </c>
    </row>
    <row r="35" spans="1:13" ht="14.25">
      <c r="A35" s="120"/>
      <c r="B35" s="105" t="s">
        <v>991</v>
      </c>
      <c r="C35" s="87">
        <v>15</v>
      </c>
      <c r="D35" s="87">
        <v>13</v>
      </c>
      <c r="E35" s="87">
        <v>5</v>
      </c>
      <c r="F35" s="87">
        <v>1</v>
      </c>
      <c r="G35" s="87">
        <v>1</v>
      </c>
      <c r="H35" s="87">
        <v>0</v>
      </c>
      <c r="I35" s="87">
        <v>2</v>
      </c>
      <c r="J35" s="87">
        <v>0</v>
      </c>
      <c r="K35" s="87">
        <v>0</v>
      </c>
      <c r="L35" s="87">
        <v>0</v>
      </c>
      <c r="M35" s="87">
        <v>37</v>
      </c>
    </row>
    <row r="36" spans="8:13" ht="14.25">
      <c r="H36" s="88" t="s">
        <v>0</v>
      </c>
      <c r="I36" s="89">
        <f>SUM(M3,M6,M9,M12,M15,M18,M21,M24,M27,M30,M33)</f>
        <v>40882</v>
      </c>
      <c r="J36" s="88" t="s">
        <v>1</v>
      </c>
      <c r="K36" s="89">
        <f>SUM(M4,M7,M10,M13,M16,M19,M22,M25,M28,M31,M34)</f>
        <v>44992</v>
      </c>
      <c r="L36" s="88" t="s">
        <v>476</v>
      </c>
      <c r="M36" s="89">
        <f>SUM(M35,M32,M29,M26,M23,M20,M17,M14,M11,M8,M5)</f>
        <v>85874</v>
      </c>
    </row>
  </sheetData>
  <sheetProtection/>
  <mergeCells count="12">
    <mergeCell ref="A30:A32"/>
    <mergeCell ref="A33:A35"/>
    <mergeCell ref="A15:A17"/>
    <mergeCell ref="A18:A20"/>
    <mergeCell ref="A21:A23"/>
    <mergeCell ref="A24:A26"/>
    <mergeCell ref="A1:M1"/>
    <mergeCell ref="A3:A5"/>
    <mergeCell ref="A6:A8"/>
    <mergeCell ref="A9:A11"/>
    <mergeCell ref="A12:A14"/>
    <mergeCell ref="A27:A29"/>
  </mergeCells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中津市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naibu</dc:creator>
  <cp:keywords/>
  <dc:description/>
  <cp:lastModifiedBy> </cp:lastModifiedBy>
  <cp:lastPrinted>2011-10-24T00:39:53Z</cp:lastPrinted>
  <dcterms:created xsi:type="dcterms:W3CDTF">2006-01-17T02:33:36Z</dcterms:created>
  <dcterms:modified xsi:type="dcterms:W3CDTF">2012-08-02T00:18:24Z</dcterms:modified>
  <cp:category/>
  <cp:version/>
  <cp:contentType/>
  <cp:contentStatus/>
</cp:coreProperties>
</file>