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収支計画書" sheetId="9" r:id="rId1"/>
    <sheet name="記載例" sheetId="6" r:id="rId2"/>
  </sheets>
  <definedNames>
    <definedName name="_xlnm.Print_Area" localSheetId="1">記載例!$A$1:$D$41</definedName>
    <definedName name="_xlnm.Print_Area" localSheetId="0">収支計画書!$A$1:$D$41</definedName>
  </definedNames>
  <calcPr calcId="162913"/>
</workbook>
</file>

<file path=xl/calcChain.xml><?xml version="1.0" encoding="utf-8"?>
<calcChain xmlns="http://schemas.openxmlformats.org/spreadsheetml/2006/main">
  <c r="C9" i="9" l="1"/>
  <c r="C6" i="9"/>
  <c r="C40" i="9"/>
  <c r="C6" i="6"/>
  <c r="C40" i="6"/>
  <c r="C9" i="6"/>
  <c r="C13" i="9"/>
  <c r="C15" i="6"/>
  <c r="C16" i="6" s="1"/>
  <c r="C20" i="9" l="1"/>
  <c r="C39" i="9"/>
  <c r="C20" i="6"/>
  <c r="C13" i="6"/>
  <c r="C41" i="9" l="1"/>
  <c r="C39" i="6"/>
  <c r="C41" i="6"/>
</calcChain>
</file>

<file path=xl/sharedStrings.xml><?xml version="1.0" encoding="utf-8"?>
<sst xmlns="http://schemas.openxmlformats.org/spreadsheetml/2006/main" count="103" uniqueCount="59">
  <si>
    <t>【収入】</t>
    <rPh sb="1" eb="3">
      <t>シュウニュウ</t>
    </rPh>
    <phoneticPr fontId="1"/>
  </si>
  <si>
    <t>科目</t>
    <rPh sb="0" eb="2">
      <t>カモク</t>
    </rPh>
    <phoneticPr fontId="1"/>
  </si>
  <si>
    <t>市委託料</t>
    <rPh sb="0" eb="1">
      <t>シ</t>
    </rPh>
    <rPh sb="1" eb="4">
      <t>イタクリョウ</t>
    </rPh>
    <phoneticPr fontId="1"/>
  </si>
  <si>
    <t>（単位：円）</t>
    <rPh sb="1" eb="3">
      <t>タンイ</t>
    </rPh>
    <rPh sb="4" eb="5">
      <t>エン</t>
    </rPh>
    <phoneticPr fontId="1"/>
  </si>
  <si>
    <t>科　目</t>
    <rPh sb="0" eb="1">
      <t>カ</t>
    </rPh>
    <rPh sb="2" eb="3">
      <t>メ</t>
    </rPh>
    <phoneticPr fontId="1"/>
  </si>
  <si>
    <t>合　計</t>
    <rPh sb="0" eb="1">
      <t>ア</t>
    </rPh>
    <rPh sb="2" eb="3">
      <t>ケイ</t>
    </rPh>
    <phoneticPr fontId="1"/>
  </si>
  <si>
    <t>【支出】</t>
    <rPh sb="1" eb="3">
      <t>シシュツ</t>
    </rPh>
    <phoneticPr fontId="1"/>
  </si>
  <si>
    <t>消耗品費</t>
    <rPh sb="0" eb="2">
      <t>ショウモウ</t>
    </rPh>
    <rPh sb="2" eb="3">
      <t>ヒン</t>
    </rPh>
    <rPh sb="3" eb="4">
      <t>ヒ</t>
    </rPh>
    <phoneticPr fontId="3"/>
  </si>
  <si>
    <t>燃料費</t>
    <rPh sb="0" eb="3">
      <t>ネンリョウヒ</t>
    </rPh>
    <phoneticPr fontId="3"/>
  </si>
  <si>
    <t>食糧費</t>
    <rPh sb="0" eb="2">
      <t>ショクリョウ</t>
    </rPh>
    <rPh sb="2" eb="3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</si>
  <si>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</si>
  <si>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</si>
  <si>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修繕料</t>
    <rPh sb="0" eb="2">
      <t>シュウゼン</t>
    </rPh>
    <rPh sb="2" eb="3">
      <t>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</si>
  <si>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</si>
  <si>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保険料</t>
    <rPh sb="0" eb="2">
      <t>ホケン</t>
    </rPh>
    <rPh sb="2" eb="3">
      <t>リョウ</t>
    </rPh>
    <phoneticPr fontId="3"/>
  </si>
  <si>
    <t>委託料</t>
    <rPh sb="0" eb="2">
      <t>イタク</t>
    </rPh>
    <rPh sb="2" eb="3">
      <t>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</si>
  <si>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</si>
  <si>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</si>
  <si>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負担金等</t>
    <rPh sb="0" eb="3">
      <t>フタンキン</t>
    </rPh>
    <rPh sb="3" eb="4">
      <t>トウ</t>
    </rPh>
    <phoneticPr fontId="3"/>
  </si>
  <si>
    <t>公課費</t>
    <rPh sb="0" eb="2">
      <t>コウカ</t>
    </rPh>
    <rPh sb="2" eb="3">
      <t>ヒ</t>
    </rPh>
    <phoneticPr fontId="3"/>
  </si>
  <si>
    <t>その他経費</t>
    <rPh sb="2" eb="3">
      <t>タ</t>
    </rPh>
    <rPh sb="3" eb="5">
      <t>ケイヒ</t>
    </rPh>
    <phoneticPr fontId="3"/>
  </si>
  <si>
    <t>合計</t>
    <rPh sb="0" eb="2">
      <t>ゴウケイ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</si>
  <si>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</si>
  <si>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</si>
  <si>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講師謝礼　＠10,000×12回</t>
    <rPh sb="0" eb="2">
      <t>コウシ</t>
    </rPh>
    <rPh sb="2" eb="4">
      <t>シャレイ</t>
    </rPh>
    <rPh sb="15" eb="16">
      <t>カイ</t>
    </rPh>
    <phoneticPr fontId="1"/>
  </si>
  <si>
    <t>交通費</t>
    <rPh sb="0" eb="3">
      <t>コウツウヒ</t>
    </rPh>
    <phoneticPr fontId="3"/>
  </si>
  <si>
    <t>事業保険</t>
    <rPh sb="0" eb="2">
      <t>ジギョウ</t>
    </rPh>
    <rPh sb="2" eb="4">
      <t>ホケン</t>
    </rPh>
    <phoneticPr fontId="1"/>
  </si>
  <si>
    <t>コピー用紙、事務用品など</t>
    <rPh sb="3" eb="5">
      <t>ヨウシ</t>
    </rPh>
    <rPh sb="6" eb="8">
      <t>ジム</t>
    </rPh>
    <rPh sb="8" eb="10">
      <t>ヨウヒン</t>
    </rPh>
    <phoneticPr fontId="1"/>
  </si>
  <si>
    <t>健康保険料、厚生年金保険料、雇用保険料事業主負担分</t>
    <rPh sb="0" eb="2">
      <t>ケンコウ</t>
    </rPh>
    <rPh sb="2" eb="4">
      <t>ホケン</t>
    </rPh>
    <rPh sb="4" eb="5">
      <t>リョウ</t>
    </rPh>
    <rPh sb="6" eb="8">
      <t>コウセイ</t>
    </rPh>
    <rPh sb="8" eb="10">
      <t>ネンキン</t>
    </rPh>
    <rPh sb="10" eb="13">
      <t>ホケンリョウ</t>
    </rPh>
    <rPh sb="14" eb="16">
      <t>コヨウ</t>
    </rPh>
    <rPh sb="16" eb="19">
      <t>ホケンリョウ</t>
    </rPh>
    <rPh sb="19" eb="22">
      <t>ジギョウヌシ</t>
    </rPh>
    <rPh sb="22" eb="24">
      <t>フタン</t>
    </rPh>
    <rPh sb="24" eb="25">
      <t>ブン</t>
    </rPh>
    <phoneticPr fontId="1"/>
  </si>
  <si>
    <t>茶葉代</t>
    <rPh sb="0" eb="2">
      <t>チャバ</t>
    </rPh>
    <rPh sb="2" eb="3">
      <t>ダイ</t>
    </rPh>
    <phoneticPr fontId="1"/>
  </si>
  <si>
    <t>通勤手当</t>
    <rPh sb="0" eb="2">
      <t>ツウキン</t>
    </rPh>
    <rPh sb="2" eb="4">
      <t>テアテ</t>
    </rPh>
    <phoneticPr fontId="1"/>
  </si>
  <si>
    <t>人件費</t>
    <rPh sb="0" eb="3">
      <t>ジンケンヒ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</si>
  <si>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3"/>
  </si>
  <si>
    <t>福利厚生費</t>
    <rPh sb="0" eb="2">
      <t>フクリ</t>
    </rPh>
    <rPh sb="2" eb="5">
      <t>コウセイヒ</t>
    </rPh>
    <phoneticPr fontId="1"/>
  </si>
  <si>
    <t>事業費</t>
    <rPh sb="0" eb="3">
      <t>ジギョウヒ</t>
    </rPh>
    <phoneticPr fontId="1"/>
  </si>
  <si>
    <t>給与</t>
    <rPh sb="0" eb="2">
      <t>キュウヨ</t>
    </rPh>
    <phoneticPr fontId="3"/>
  </si>
  <si>
    <t>賞与</t>
    <rPh sb="0" eb="2">
      <t>ショウヨ</t>
    </rPh>
    <phoneticPr fontId="1"/>
  </si>
  <si>
    <t>諸謝金</t>
    <phoneticPr fontId="3"/>
  </si>
  <si>
    <t>会議費</t>
    <phoneticPr fontId="1"/>
  </si>
  <si>
    <t>車両費</t>
    <phoneticPr fontId="1"/>
  </si>
  <si>
    <t>修理費</t>
    <rPh sb="0" eb="3">
      <t>シュウリヒ</t>
    </rPh>
    <phoneticPr fontId="1"/>
  </si>
  <si>
    <t>給付費</t>
    <rPh sb="0" eb="2">
      <t>キュウフ</t>
    </rPh>
    <rPh sb="2" eb="3">
      <t>ヒ</t>
    </rPh>
    <phoneticPr fontId="1"/>
  </si>
  <si>
    <t>コピー機リース料　＠10,000×12月</t>
    <rPh sb="3" eb="4">
      <t>キ</t>
    </rPh>
    <rPh sb="7" eb="8">
      <t>リョウ</t>
    </rPh>
    <rPh sb="19" eb="20">
      <t>ツキ</t>
    </rPh>
    <phoneticPr fontId="1"/>
  </si>
  <si>
    <t>計画相談支援　＠20,000×10件×12月</t>
    <rPh sb="0" eb="2">
      <t>ケイカク</t>
    </rPh>
    <rPh sb="2" eb="4">
      <t>ソウダン</t>
    </rPh>
    <rPh sb="4" eb="6">
      <t>シエン</t>
    </rPh>
    <rPh sb="17" eb="18">
      <t>ケン</t>
    </rPh>
    <rPh sb="21" eb="22">
      <t>ツキ</t>
    </rPh>
    <phoneticPr fontId="1"/>
  </si>
  <si>
    <t>管理者　＠400,000×12月×1人（常勤）
相談員　＠300,000×12月×4人（常勤）
事務員　＠200,000×12月×1人（常勤）</t>
    <rPh sb="0" eb="3">
      <t>カンリシャ</t>
    </rPh>
    <rPh sb="15" eb="16">
      <t>ツキ</t>
    </rPh>
    <rPh sb="24" eb="26">
      <t>ソウダン</t>
    </rPh>
    <rPh sb="26" eb="27">
      <t>イン</t>
    </rPh>
    <rPh sb="44" eb="46">
      <t>ジョウキン</t>
    </rPh>
    <rPh sb="48" eb="50">
      <t>ジム</t>
    </rPh>
    <rPh sb="68" eb="70">
      <t>ジョウキン</t>
    </rPh>
    <phoneticPr fontId="1"/>
  </si>
  <si>
    <t>基本給×4ヶ月</t>
    <rPh sb="0" eb="3">
      <t>キホンキュウ</t>
    </rPh>
    <rPh sb="6" eb="7">
      <t>ゲツ</t>
    </rPh>
    <phoneticPr fontId="1"/>
  </si>
  <si>
    <t>＠4,000×12月×6人</t>
    <phoneticPr fontId="1"/>
  </si>
  <si>
    <t>時間外</t>
    <rPh sb="0" eb="3">
      <t>ジカンガイ</t>
    </rPh>
    <phoneticPr fontId="1"/>
  </si>
  <si>
    <t>＠30,000×12月×6人</t>
    <phoneticPr fontId="1"/>
  </si>
  <si>
    <t>リース料　＠14,000×12月×2台</t>
    <rPh sb="3" eb="4">
      <t>リョウ</t>
    </rPh>
    <rPh sb="15" eb="16">
      <t>ツキ</t>
    </rPh>
    <rPh sb="18" eb="19">
      <t>ダイ</t>
    </rPh>
    <phoneticPr fontId="1"/>
  </si>
  <si>
    <t>ガソリン代　＠8,000×12月×2台</t>
    <rPh sb="4" eb="5">
      <t>ダイ</t>
    </rPh>
    <rPh sb="15" eb="16">
      <t>ツキ</t>
    </rPh>
    <phoneticPr fontId="1"/>
  </si>
  <si>
    <t>インターネット回線利用料　＠6,000×12月
電話代　＠5,000×12月
携帯代　＠3,300×12月×6人</t>
    <rPh sb="7" eb="9">
      <t>カイセン</t>
    </rPh>
    <rPh sb="9" eb="12">
      <t>リヨウリョウ</t>
    </rPh>
    <rPh sb="22" eb="23">
      <t>ツキ</t>
    </rPh>
    <rPh sb="24" eb="27">
      <t>デンワダイ</t>
    </rPh>
    <rPh sb="37" eb="38">
      <t>ツキ</t>
    </rPh>
    <rPh sb="39" eb="41">
      <t>ケイタイ</t>
    </rPh>
    <rPh sb="41" eb="42">
      <t>ダイ</t>
    </rPh>
    <rPh sb="52" eb="53">
      <t>ツキ</t>
    </rPh>
    <rPh sb="55" eb="56">
      <t>ニン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</si>
  <si>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</si>
  <si>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</si>
  <si>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（小計から給付費を差し引いた金額）×税率</t>
    <rPh sb="1" eb="3">
      <t>ショウケイ</t>
    </rPh>
    <rPh sb="5" eb="7">
      <t>キュウフ</t>
    </rPh>
    <rPh sb="7" eb="8">
      <t>ヒ</t>
    </rPh>
    <rPh sb="9" eb="10">
      <t>サ</t>
    </rPh>
    <rPh sb="11" eb="12">
      <t>ヒ</t>
    </rPh>
    <rPh sb="14" eb="16">
      <t>キンガク</t>
    </rPh>
    <rPh sb="18" eb="20">
      <t>ゼイリツ</t>
    </rPh>
    <phoneticPr fontId="1"/>
  </si>
  <si>
    <t>（様式第7号：記載例）</t>
    <rPh sb="1" eb="4">
      <t>ヨウシキダイ</t>
    </rPh>
    <rPh sb="5" eb="6">
      <t>ゴウ</t>
    </rPh>
    <rPh sb="7" eb="9">
      <t>キサイ</t>
    </rPh>
    <rPh sb="9" eb="10">
      <t>レイ</t>
    </rPh>
    <phoneticPr fontId="1"/>
  </si>
  <si>
    <t>様式第7号</t>
    <rPh sb="0" eb="2">
      <t>ヨウシキ</t>
    </rPh>
    <rPh sb="2" eb="3">
      <t>ダイ</t>
    </rPh>
    <rPh sb="4" eb="5">
      <t>ゴウ</t>
    </rPh>
    <phoneticPr fontId="1"/>
  </si>
  <si>
    <t>中津市障がい者等基幹相談支援センター運営事業委託業務収支計画書（１年目）</t>
    <rPh sb="0" eb="2">
      <t>ナカツ</t>
    </rPh>
    <rPh sb="2" eb="3">
      <t>シ</t>
    </rPh>
    <rPh sb="3" eb="4">
      <t>ショウ</t>
    </rPh>
    <rPh sb="6" eb="7">
      <t>シャ</t>
    </rPh>
    <rPh sb="7" eb="8">
      <t>トウ</t>
    </rPh>
    <rPh sb="8" eb="10">
      <t>キカン</t>
    </rPh>
    <rPh sb="10" eb="12">
      <t>ソウダン</t>
    </rPh>
    <rPh sb="12" eb="14">
      <t>シエン</t>
    </rPh>
    <rPh sb="18" eb="20">
      <t>ウンエイ</t>
    </rPh>
    <rPh sb="20" eb="22">
      <t>ジギョウ</t>
    </rPh>
    <rPh sb="22" eb="24">
      <t>イタク</t>
    </rPh>
    <rPh sb="24" eb="26">
      <t>ギョウム</t>
    </rPh>
    <rPh sb="26" eb="28">
      <t>シュウシ</t>
    </rPh>
    <rPh sb="28" eb="30">
      <t>ケイカク</t>
    </rPh>
    <rPh sb="30" eb="31">
      <t>ショ</t>
    </rPh>
    <rPh sb="33" eb="35">
      <t>ネンメ</t>
    </rPh>
    <phoneticPr fontId="1"/>
  </si>
  <si>
    <t>中津市障がい者等基幹相談支援センター運営事業委託業務収支計画書（１年目）</t>
    <rPh sb="3" eb="4">
      <t>ショウ</t>
    </rPh>
    <rPh sb="6" eb="14">
      <t>シャトウキカンソウダンシエン</t>
    </rPh>
    <rPh sb="18" eb="20">
      <t>ウンエイ</t>
    </rPh>
    <rPh sb="20" eb="22">
      <t>ジギョウ</t>
    </rPh>
    <rPh sb="22" eb="24">
      <t>イタク</t>
    </rPh>
    <rPh sb="24" eb="26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</si>
</sst>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8" fontId="5" fillId="0" borderId="5" xfId="0" applyNumberFormat="1" applyFont="1" applyBorder="1" applyAlignment="1">
      <alignment vertical="center"/>
    </xf>
    <xf numFmtId="0" fontId="5" fillId="0" borderId="9" xfId="0" applyFont="1" applyBorder="1"/>
    <xf numFmtId="0" fontId="5" fillId="0" borderId="1" xfId="0" applyFont="1" applyBorder="1" applyAlignment="1">
      <alignment vertical="center" shrinkToFit="1"/>
    </xf>
    <xf numFmtId="38" fontId="5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 shrinkToFit="1"/>
    </xf>
    <xf numFmtId="38" fontId="5" fillId="0" borderId="3" xfId="1" applyFont="1" applyBorder="1" applyAlignment="1">
      <alignment vertical="center"/>
    </xf>
    <xf numFmtId="38" fontId="5" fillId="0" borderId="3" xfId="1" quotePrefix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38" fontId="5" fillId="0" borderId="2" xfId="1" quotePrefix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" xfId="1" quotePrefix="1" applyFont="1" applyBorder="1" applyAlignment="1">
      <alignment vertical="center"/>
    </xf>
    <xf numFmtId="0" fontId="5" fillId="0" borderId="3" xfId="0" applyFont="1" applyBorder="1" applyAlignment="1">
      <alignment vertical="center" wrapText="1" shrinkToFit="1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5" xfId="0" applyNumberFormat="1" applyFont="1" applyBorder="1"/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15</xdr:row>
      <xdr:rowOff>76200</xdr:rowOff>
    </xdr:from>
    <xdr:to>
      <xdr:col>11</xdr:col>
      <xdr:colOff>323850</xdr:colOff>
      <xdr:row>18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7439024" y="3438525"/>
          <a:ext cx="4619626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科目は、必要に応じて変更、追加、削除して下さい。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（法人の経理科目に合わせて構いません）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行は適宜、追加・削除し、行間も適宜変更してお使いください。</a:t>
          </a:r>
        </a:p>
      </xdr:txBody>
    </xdr:sp>
    <xdr:clientData/>
  </xdr:twoCellAnchor>
  <xdr:twoCellAnchor>
    <xdr:from>
      <xdr:col>4</xdr:col>
      <xdr:colOff>457198</xdr:colOff>
      <xdr:row>4</xdr:row>
      <xdr:rowOff>114300</xdr:rowOff>
    </xdr:from>
    <xdr:to>
      <xdr:col>14</xdr:col>
      <xdr:colOff>114299</xdr:colOff>
      <xdr:row>7</xdr:row>
      <xdr:rowOff>180975</xdr:rowOff>
    </xdr:to>
    <xdr:sp macro="" textlink="">
      <xdr:nvSpPr>
        <xdr:cNvPr id="4" name="テキスト ボックス 3"/>
        <xdr:cNvSpPr txBox="1"/>
      </xdr:nvSpPr>
      <xdr:spPr>
        <a:xfrm>
          <a:off x="7391398" y="904875"/>
          <a:ext cx="6515101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6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収入合計額と支出</a:t>
          </a:r>
          <a:r>
            <a:rPr lang="ja-JP" altLang="ja-JP" sz="16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合計額</a:t>
          </a:r>
          <a:r>
            <a:rPr lang="ja-JP" altLang="en-US" sz="16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は必ず一致させること。</a:t>
          </a:r>
          <a:endParaRPr lang="en-US" altLang="ja-JP" sz="16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市委託料は、「実施要領」の委託料の予算限度額以内とすること。</a:t>
          </a:r>
        </a:p>
      </xdr:txBody>
    </xdr:sp>
    <xdr:clientData/>
  </xdr:twoCellAnchor>
  <xdr:twoCellAnchor>
    <xdr:from>
      <xdr:col>4</xdr:col>
      <xdr:colOff>495299</xdr:colOff>
      <xdr:row>10</xdr:row>
      <xdr:rowOff>66675</xdr:rowOff>
    </xdr:from>
    <xdr:to>
      <xdr:col>12</xdr:col>
      <xdr:colOff>561975</xdr:colOff>
      <xdr:row>14</xdr:row>
      <xdr:rowOff>66675</xdr:rowOff>
    </xdr:to>
    <xdr:sp macro="" textlink="">
      <xdr:nvSpPr>
        <xdr:cNvPr id="5" name="テキスト ボックス 4"/>
        <xdr:cNvSpPr txBox="1"/>
      </xdr:nvSpPr>
      <xdr:spPr>
        <a:xfrm>
          <a:off x="7429499" y="2266950"/>
          <a:ext cx="555307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積算内訳の記載内容が多い場合は、別紙で添付すること。この場合、積算内訳欄には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別紙明細添付」と記載すること。</a:t>
          </a:r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人件費（給与等）は、事業に従事する割合等に応じて按分すること。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9525</xdr:rowOff>
    </xdr:from>
    <xdr:to>
      <xdr:col>7</xdr:col>
      <xdr:colOff>400050</xdr:colOff>
      <xdr:row>4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6953250" y="400050"/>
          <a:ext cx="21717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view="pageBreakPreview" zoomScaleNormal="100" zoomScaleSheetLayoutView="100" workbookViewId="0">
      <selection activeCell="A2" sqref="A2:D2"/>
    </sheetView>
  </sheetViews>
  <sheetFormatPr defaultRowHeight="13.5" x14ac:dyDescent="0.15"/>
  <cols>
    <col min="1" max="1" width="3.5" style="1" customWidth="1"/>
    <col min="2" max="2" width="14.75" style="1" customWidth="1"/>
    <col min="3" max="3" width="12" style="1" customWidth="1"/>
    <col min="4" max="4" width="54.75" style="1" customWidth="1"/>
    <col min="5" max="16384" width="9" style="1"/>
  </cols>
  <sheetData>
    <row r="1" spans="1:4" ht="17.25" customHeight="1" x14ac:dyDescent="0.15">
      <c r="A1" s="3" t="s">
        <v>56</v>
      </c>
      <c r="B1" s="3"/>
      <c r="C1" s="3"/>
      <c r="D1" s="3"/>
    </row>
    <row r="2" spans="1:4" ht="18" customHeight="1" x14ac:dyDescent="0.15">
      <c r="A2" s="35" t="s">
        <v>57</v>
      </c>
      <c r="B2" s="35"/>
      <c r="C2" s="35"/>
      <c r="D2" s="35"/>
    </row>
    <row r="3" spans="1:4" x14ac:dyDescent="0.15">
      <c r="A3" s="3"/>
      <c r="B3" s="3"/>
      <c r="C3" s="3"/>
      <c r="D3" s="3"/>
    </row>
    <row r="4" spans="1:4" x14ac:dyDescent="0.15">
      <c r="A4" s="3" t="s">
        <v>0</v>
      </c>
      <c r="B4" s="3"/>
      <c r="C4" s="3"/>
      <c r="D4" s="4" t="s">
        <v>3</v>
      </c>
    </row>
    <row r="5" spans="1:4" ht="19.5" customHeight="1" x14ac:dyDescent="0.15">
      <c r="A5" s="31" t="s">
        <v>4</v>
      </c>
      <c r="B5" s="31"/>
      <c r="C5" s="5" t="s">
        <v>22</v>
      </c>
      <c r="D5" s="6" t="s">
        <v>23</v>
      </c>
    </row>
    <row r="6" spans="1:4" s="2" customFormat="1" ht="19.5" customHeight="1" x14ac:dyDescent="0.15">
      <c r="A6" s="36" t="s">
        <v>2</v>
      </c>
      <c r="B6" s="36"/>
      <c r="C6" s="7">
        <f>(C39-C7)*1.1</f>
        <v>0</v>
      </c>
      <c r="D6" s="8"/>
    </row>
    <row r="7" spans="1:4" s="2" customFormat="1" ht="19.5" customHeight="1" x14ac:dyDescent="0.15">
      <c r="A7" s="37" t="s">
        <v>41</v>
      </c>
      <c r="B7" s="37"/>
      <c r="C7" s="7"/>
      <c r="D7" s="9"/>
    </row>
    <row r="8" spans="1:4" s="2" customFormat="1" ht="19.5" customHeight="1" x14ac:dyDescent="0.15">
      <c r="A8" s="38"/>
      <c r="B8" s="38"/>
      <c r="C8" s="10"/>
      <c r="D8" s="11"/>
    </row>
    <row r="9" spans="1:4" s="2" customFormat="1" ht="19.5" customHeight="1" x14ac:dyDescent="0.15">
      <c r="A9" s="31" t="s">
        <v>5</v>
      </c>
      <c r="B9" s="31"/>
      <c r="C9" s="12">
        <f>SUM(C6:C8)</f>
        <v>0</v>
      </c>
      <c r="D9" s="12"/>
    </row>
    <row r="10" spans="1:4" x14ac:dyDescent="0.15">
      <c r="A10" s="3"/>
      <c r="B10" s="3"/>
      <c r="C10" s="3"/>
      <c r="D10" s="3"/>
    </row>
    <row r="11" spans="1:4" x14ac:dyDescent="0.15">
      <c r="A11" s="3" t="s">
        <v>6</v>
      </c>
      <c r="B11" s="3"/>
      <c r="C11" s="3"/>
      <c r="D11" s="4" t="s">
        <v>3</v>
      </c>
    </row>
    <row r="12" spans="1:4" ht="19.5" customHeight="1" x14ac:dyDescent="0.15">
      <c r="A12" s="31" t="s">
        <v>1</v>
      </c>
      <c r="B12" s="31"/>
      <c r="C12" s="13" t="s">
        <v>22</v>
      </c>
      <c r="D12" s="6" t="s">
        <v>23</v>
      </c>
    </row>
    <row r="13" spans="1:4" ht="19.5" customHeight="1" x14ac:dyDescent="0.15">
      <c r="A13" s="33" t="s">
        <v>31</v>
      </c>
      <c r="B13" s="34"/>
      <c r="C13" s="14">
        <f>SUM(C14:C19)</f>
        <v>0</v>
      </c>
      <c r="D13" s="6"/>
    </row>
    <row r="14" spans="1:4" ht="19.5" customHeight="1" x14ac:dyDescent="0.15">
      <c r="A14" s="15"/>
      <c r="B14" s="16" t="s">
        <v>35</v>
      </c>
      <c r="C14" s="7"/>
      <c r="D14" s="17"/>
    </row>
    <row r="15" spans="1:4" ht="19.5" customHeight="1" x14ac:dyDescent="0.15">
      <c r="A15" s="15"/>
      <c r="B15" s="18" t="s">
        <v>36</v>
      </c>
      <c r="C15" s="7"/>
      <c r="D15" s="17"/>
    </row>
    <row r="16" spans="1:4" ht="19.5" customHeight="1" x14ac:dyDescent="0.15">
      <c r="A16" s="15"/>
      <c r="B16" s="18" t="s">
        <v>32</v>
      </c>
      <c r="C16" s="7"/>
      <c r="D16" s="19"/>
    </row>
    <row r="17" spans="1:4" ht="19.5" customHeight="1" x14ac:dyDescent="0.15">
      <c r="A17" s="15"/>
      <c r="B17" s="18" t="s">
        <v>30</v>
      </c>
      <c r="C17" s="7"/>
      <c r="D17" s="20"/>
    </row>
    <row r="18" spans="1:4" ht="19.5" customHeight="1" x14ac:dyDescent="0.15">
      <c r="A18" s="15"/>
      <c r="B18" s="18" t="s">
        <v>33</v>
      </c>
      <c r="C18" s="7"/>
      <c r="D18" s="20"/>
    </row>
    <row r="19" spans="1:4" ht="19.5" customHeight="1" x14ac:dyDescent="0.15">
      <c r="A19" s="21"/>
      <c r="B19" s="22"/>
      <c r="C19" s="10"/>
      <c r="D19" s="23"/>
    </row>
    <row r="20" spans="1:4" ht="19.5" customHeight="1" x14ac:dyDescent="0.15">
      <c r="A20" s="24" t="s">
        <v>34</v>
      </c>
      <c r="B20" s="18"/>
      <c r="C20" s="25">
        <f>SUM(C21:C38)</f>
        <v>0</v>
      </c>
      <c r="D20" s="26"/>
    </row>
    <row r="21" spans="1:4" ht="19.5" customHeight="1" x14ac:dyDescent="0.15">
      <c r="A21" s="15"/>
      <c r="B21" s="16" t="s">
        <v>37</v>
      </c>
      <c r="C21" s="7"/>
      <c r="D21" s="19"/>
    </row>
    <row r="22" spans="1:4" ht="19.5" customHeight="1" x14ac:dyDescent="0.15">
      <c r="A22" s="15"/>
      <c r="B22" s="18" t="s">
        <v>25</v>
      </c>
      <c r="C22" s="7"/>
      <c r="D22" s="19"/>
    </row>
    <row r="23" spans="1:4" ht="19.5" customHeight="1" x14ac:dyDescent="0.15">
      <c r="A23" s="15"/>
      <c r="B23" s="18" t="s">
        <v>38</v>
      </c>
      <c r="C23" s="7"/>
      <c r="D23" s="19"/>
    </row>
    <row r="24" spans="1:4" ht="19.5" customHeight="1" x14ac:dyDescent="0.15">
      <c r="A24" s="15"/>
      <c r="B24" s="18" t="s">
        <v>7</v>
      </c>
      <c r="C24" s="7"/>
      <c r="D24" s="19"/>
    </row>
    <row r="25" spans="1:4" ht="19.5" customHeight="1" x14ac:dyDescent="0.15">
      <c r="A25" s="15"/>
      <c r="B25" s="27" t="s">
        <v>39</v>
      </c>
      <c r="C25" s="7"/>
      <c r="D25" s="19"/>
    </row>
    <row r="26" spans="1:4" ht="19.5" customHeight="1" x14ac:dyDescent="0.15">
      <c r="A26" s="15"/>
      <c r="B26" s="18" t="s">
        <v>8</v>
      </c>
      <c r="C26" s="7"/>
      <c r="D26" s="19"/>
    </row>
    <row r="27" spans="1:4" ht="19.5" customHeight="1" x14ac:dyDescent="0.15">
      <c r="A27" s="15"/>
      <c r="B27" s="18" t="s">
        <v>9</v>
      </c>
      <c r="C27" s="7"/>
      <c r="D27" s="19"/>
    </row>
    <row r="28" spans="1:4" ht="19.5" customHeight="1" x14ac:dyDescent="0.15">
      <c r="A28" s="15"/>
      <c r="B28" s="18" t="s">
        <v>10</v>
      </c>
      <c r="C28" s="7"/>
      <c r="D28" s="19"/>
    </row>
    <row r="29" spans="1:4" ht="19.5" customHeight="1" x14ac:dyDescent="0.15">
      <c r="A29" s="15"/>
      <c r="B29" s="18" t="s">
        <v>11</v>
      </c>
      <c r="C29" s="7"/>
      <c r="D29" s="17"/>
    </row>
    <row r="30" spans="1:4" ht="19.5" customHeight="1" x14ac:dyDescent="0.15">
      <c r="A30" s="15"/>
      <c r="B30" s="18" t="s">
        <v>12</v>
      </c>
      <c r="C30" s="7"/>
      <c r="D30" s="19"/>
    </row>
    <row r="31" spans="1:4" ht="19.5" customHeight="1" x14ac:dyDescent="0.15">
      <c r="A31" s="15"/>
      <c r="B31" s="18" t="s">
        <v>13</v>
      </c>
      <c r="C31" s="7"/>
      <c r="D31" s="17"/>
    </row>
    <row r="32" spans="1:4" ht="19.5" customHeight="1" x14ac:dyDescent="0.15">
      <c r="A32" s="15"/>
      <c r="B32" s="18" t="s">
        <v>14</v>
      </c>
      <c r="C32" s="7"/>
      <c r="D32" s="19"/>
    </row>
    <row r="33" spans="1:4" ht="19.5" customHeight="1" x14ac:dyDescent="0.15">
      <c r="A33" s="15"/>
      <c r="B33" s="18" t="s">
        <v>15</v>
      </c>
      <c r="C33" s="7"/>
      <c r="D33" s="19"/>
    </row>
    <row r="34" spans="1:4" ht="19.5" customHeight="1" x14ac:dyDescent="0.15">
      <c r="A34" s="15"/>
      <c r="B34" s="18" t="s">
        <v>16</v>
      </c>
      <c r="C34" s="7"/>
      <c r="D34" s="17"/>
    </row>
    <row r="35" spans="1:4" ht="19.5" customHeight="1" x14ac:dyDescent="0.15">
      <c r="A35" s="15"/>
      <c r="B35" s="18" t="s">
        <v>17</v>
      </c>
      <c r="C35" s="7"/>
      <c r="D35" s="19"/>
    </row>
    <row r="36" spans="1:4" ht="19.5" customHeight="1" x14ac:dyDescent="0.15">
      <c r="A36" s="15"/>
      <c r="B36" s="18" t="s">
        <v>18</v>
      </c>
      <c r="C36" s="7"/>
      <c r="D36" s="19"/>
    </row>
    <row r="37" spans="1:4" ht="19.5" customHeight="1" x14ac:dyDescent="0.15">
      <c r="A37" s="15"/>
      <c r="B37" s="18" t="s">
        <v>19</v>
      </c>
      <c r="C37" s="7"/>
      <c r="D37" s="19"/>
    </row>
    <row r="38" spans="1:4" ht="19.5" customHeight="1" x14ac:dyDescent="0.15">
      <c r="A38" s="15"/>
      <c r="B38" s="18" t="s">
        <v>20</v>
      </c>
      <c r="C38" s="7"/>
      <c r="D38" s="19"/>
    </row>
    <row r="39" spans="1:4" ht="20.25" customHeight="1" x14ac:dyDescent="0.15">
      <c r="A39" s="31" t="s">
        <v>52</v>
      </c>
      <c r="B39" s="32"/>
      <c r="C39" s="12">
        <f>C13+C20</f>
        <v>0</v>
      </c>
      <c r="D39" s="29"/>
    </row>
    <row r="40" spans="1:4" ht="20.25" customHeight="1" x14ac:dyDescent="0.15">
      <c r="A40" s="31" t="s">
        <v>53</v>
      </c>
      <c r="B40" s="32"/>
      <c r="C40" s="12">
        <f>(C39-C7)*0.1</f>
        <v>0</v>
      </c>
      <c r="D40" s="7"/>
    </row>
    <row r="41" spans="1:4" ht="20.25" customHeight="1" x14ac:dyDescent="0.15">
      <c r="A41" s="31" t="s">
        <v>21</v>
      </c>
      <c r="B41" s="32"/>
      <c r="C41" s="30">
        <f>SUM(C39:C40)</f>
        <v>0</v>
      </c>
      <c r="D41" s="3"/>
    </row>
  </sheetData>
  <mergeCells count="11">
    <mergeCell ref="A41:B41"/>
    <mergeCell ref="A40:B40"/>
    <mergeCell ref="A13:B13"/>
    <mergeCell ref="A39:B39"/>
    <mergeCell ref="A2:D2"/>
    <mergeCell ref="A5:B5"/>
    <mergeCell ref="A6:B6"/>
    <mergeCell ref="A7:B7"/>
    <mergeCell ref="A8:B8"/>
    <mergeCell ref="A9:B9"/>
    <mergeCell ref="A12:B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3.5" style="1" customWidth="1"/>
    <col min="2" max="2" width="13.875" style="1" customWidth="1"/>
    <col min="3" max="3" width="13.75" style="1" customWidth="1"/>
    <col min="4" max="4" width="59.875" style="1" customWidth="1"/>
    <col min="5" max="16384" width="9" style="1"/>
  </cols>
  <sheetData>
    <row r="1" spans="1:4" ht="17.25" customHeight="1" x14ac:dyDescent="0.15">
      <c r="A1" s="3" t="s">
        <v>55</v>
      </c>
      <c r="B1" s="3"/>
      <c r="C1" s="3"/>
      <c r="D1" s="3"/>
    </row>
    <row r="2" spans="1:4" ht="18" customHeight="1" x14ac:dyDescent="0.15">
      <c r="A2" s="35" t="s">
        <v>58</v>
      </c>
      <c r="B2" s="35"/>
      <c r="C2" s="35"/>
      <c r="D2" s="35"/>
    </row>
    <row r="3" spans="1:4" x14ac:dyDescent="0.15">
      <c r="A3" s="3"/>
      <c r="B3" s="3"/>
      <c r="C3" s="3"/>
      <c r="D3" s="3"/>
    </row>
    <row r="4" spans="1:4" x14ac:dyDescent="0.15">
      <c r="A4" s="3" t="s">
        <v>0</v>
      </c>
      <c r="B4" s="3"/>
      <c r="C4" s="3"/>
      <c r="D4" s="4" t="s">
        <v>3</v>
      </c>
    </row>
    <row r="5" spans="1:4" ht="20.25" customHeight="1" x14ac:dyDescent="0.15">
      <c r="A5" s="31" t="s">
        <v>4</v>
      </c>
      <c r="B5" s="31"/>
      <c r="C5" s="5" t="s">
        <v>22</v>
      </c>
      <c r="D5" s="6" t="s">
        <v>23</v>
      </c>
    </row>
    <row r="6" spans="1:4" s="2" customFormat="1" ht="20.25" customHeight="1" x14ac:dyDescent="0.15">
      <c r="A6" s="36" t="s">
        <v>2</v>
      </c>
      <c r="B6" s="36"/>
      <c r="C6" s="7">
        <f>(C39-C7)*1.1</f>
        <v>38896000</v>
      </c>
      <c r="D6" s="8"/>
    </row>
    <row r="7" spans="1:4" s="2" customFormat="1" ht="20.25" customHeight="1" x14ac:dyDescent="0.15">
      <c r="A7" s="37" t="s">
        <v>41</v>
      </c>
      <c r="B7" s="37"/>
      <c r="C7" s="7">
        <v>2400000</v>
      </c>
      <c r="D7" s="19" t="s">
        <v>43</v>
      </c>
    </row>
    <row r="8" spans="1:4" s="2" customFormat="1" ht="20.25" customHeight="1" x14ac:dyDescent="0.15">
      <c r="A8" s="38"/>
      <c r="B8" s="38"/>
      <c r="C8" s="10"/>
      <c r="D8" s="28"/>
    </row>
    <row r="9" spans="1:4" s="2" customFormat="1" ht="20.25" customHeight="1" x14ac:dyDescent="0.15">
      <c r="A9" s="31" t="s">
        <v>5</v>
      </c>
      <c r="B9" s="31"/>
      <c r="C9" s="12">
        <f>C41</f>
        <v>41296000</v>
      </c>
      <c r="D9" s="12"/>
    </row>
    <row r="10" spans="1:4" x14ac:dyDescent="0.15">
      <c r="A10" s="3"/>
      <c r="B10" s="3"/>
      <c r="C10" s="3"/>
      <c r="D10" s="3"/>
    </row>
    <row r="11" spans="1:4" x14ac:dyDescent="0.15">
      <c r="A11" s="3"/>
      <c r="B11" s="3" t="s">
        <v>6</v>
      </c>
      <c r="C11" s="3"/>
      <c r="D11" s="4" t="s">
        <v>3</v>
      </c>
    </row>
    <row r="12" spans="1:4" ht="22.5" customHeight="1" x14ac:dyDescent="0.15">
      <c r="A12" s="31" t="s">
        <v>1</v>
      </c>
      <c r="B12" s="31"/>
      <c r="C12" s="13" t="s">
        <v>22</v>
      </c>
      <c r="D12" s="6" t="s">
        <v>23</v>
      </c>
    </row>
    <row r="13" spans="1:4" ht="22.5" customHeight="1" x14ac:dyDescent="0.15">
      <c r="A13" s="33" t="s">
        <v>31</v>
      </c>
      <c r="B13" s="34"/>
      <c r="C13" s="14">
        <f>SUM(C14:C19)</f>
        <v>35976000</v>
      </c>
      <c r="D13" s="6"/>
    </row>
    <row r="14" spans="1:4" ht="45" customHeight="1" x14ac:dyDescent="0.15">
      <c r="A14" s="15"/>
      <c r="B14" s="16" t="s">
        <v>35</v>
      </c>
      <c r="C14" s="7">
        <v>21600000</v>
      </c>
      <c r="D14" s="17" t="s">
        <v>44</v>
      </c>
    </row>
    <row r="15" spans="1:4" ht="20.25" customHeight="1" x14ac:dyDescent="0.15">
      <c r="A15" s="15"/>
      <c r="B15" s="18" t="s">
        <v>36</v>
      </c>
      <c r="C15" s="7">
        <f>C14/3</f>
        <v>7200000</v>
      </c>
      <c r="D15" s="17" t="s">
        <v>45</v>
      </c>
    </row>
    <row r="16" spans="1:4" ht="20.25" customHeight="1" x14ac:dyDescent="0.15">
      <c r="A16" s="15"/>
      <c r="B16" s="18" t="s">
        <v>32</v>
      </c>
      <c r="C16" s="7">
        <f>SUM(C14:C15)*0.16</f>
        <v>4608000</v>
      </c>
      <c r="D16" s="19" t="s">
        <v>28</v>
      </c>
    </row>
    <row r="17" spans="1:4" ht="20.25" customHeight="1" x14ac:dyDescent="0.15">
      <c r="A17" s="15"/>
      <c r="B17" s="18" t="s">
        <v>30</v>
      </c>
      <c r="C17" s="7">
        <v>288000</v>
      </c>
      <c r="D17" s="20" t="s">
        <v>46</v>
      </c>
    </row>
    <row r="18" spans="1:4" ht="20.25" customHeight="1" x14ac:dyDescent="0.15">
      <c r="A18" s="15"/>
      <c r="B18" s="18" t="s">
        <v>33</v>
      </c>
      <c r="C18" s="7">
        <v>120000</v>
      </c>
      <c r="D18" s="20"/>
    </row>
    <row r="19" spans="1:4" ht="20.25" customHeight="1" x14ac:dyDescent="0.15">
      <c r="A19" s="21"/>
      <c r="B19" s="22" t="s">
        <v>47</v>
      </c>
      <c r="C19" s="10">
        <v>2160000</v>
      </c>
      <c r="D19" s="23" t="s">
        <v>48</v>
      </c>
    </row>
    <row r="20" spans="1:4" ht="20.25" customHeight="1" x14ac:dyDescent="0.15">
      <c r="A20" s="24" t="s">
        <v>34</v>
      </c>
      <c r="B20" s="18"/>
      <c r="C20" s="25">
        <f>SUM(C21:C38)</f>
        <v>1784000</v>
      </c>
      <c r="D20" s="26"/>
    </row>
    <row r="21" spans="1:4" ht="20.25" customHeight="1" x14ac:dyDescent="0.15">
      <c r="A21" s="15"/>
      <c r="B21" s="16" t="s">
        <v>37</v>
      </c>
      <c r="C21" s="7">
        <v>120000</v>
      </c>
      <c r="D21" s="19" t="s">
        <v>24</v>
      </c>
    </row>
    <row r="22" spans="1:4" ht="20.25" customHeight="1" x14ac:dyDescent="0.15">
      <c r="A22" s="15"/>
      <c r="B22" s="18" t="s">
        <v>25</v>
      </c>
      <c r="C22" s="7"/>
      <c r="D22" s="19"/>
    </row>
    <row r="23" spans="1:4" ht="20.25" customHeight="1" x14ac:dyDescent="0.15">
      <c r="A23" s="15"/>
      <c r="B23" s="18" t="s">
        <v>38</v>
      </c>
      <c r="C23" s="7"/>
      <c r="D23" s="19"/>
    </row>
    <row r="24" spans="1:4" ht="20.25" customHeight="1" x14ac:dyDescent="0.15">
      <c r="A24" s="15"/>
      <c r="B24" s="18" t="s">
        <v>7</v>
      </c>
      <c r="C24" s="7">
        <v>120000</v>
      </c>
      <c r="D24" s="19" t="s">
        <v>27</v>
      </c>
    </row>
    <row r="25" spans="1:4" ht="20.25" customHeight="1" x14ac:dyDescent="0.15">
      <c r="A25" s="15"/>
      <c r="B25" s="27" t="s">
        <v>39</v>
      </c>
      <c r="C25" s="7">
        <v>336000</v>
      </c>
      <c r="D25" s="19" t="s">
        <v>49</v>
      </c>
    </row>
    <row r="26" spans="1:4" ht="20.25" customHeight="1" x14ac:dyDescent="0.15">
      <c r="A26" s="15"/>
      <c r="B26" s="18" t="s">
        <v>8</v>
      </c>
      <c r="C26" s="7">
        <v>192000</v>
      </c>
      <c r="D26" s="19" t="s">
        <v>50</v>
      </c>
    </row>
    <row r="27" spans="1:4" ht="20.25" customHeight="1" x14ac:dyDescent="0.15">
      <c r="A27" s="15"/>
      <c r="B27" s="18" t="s">
        <v>9</v>
      </c>
      <c r="C27" s="7">
        <v>12000</v>
      </c>
      <c r="D27" s="19" t="s">
        <v>29</v>
      </c>
    </row>
    <row r="28" spans="1:4" ht="20.25" customHeight="1" x14ac:dyDescent="0.15">
      <c r="A28" s="15"/>
      <c r="B28" s="18" t="s">
        <v>10</v>
      </c>
      <c r="C28" s="7"/>
      <c r="D28" s="19"/>
    </row>
    <row r="29" spans="1:4" ht="20.25" customHeight="1" x14ac:dyDescent="0.15">
      <c r="A29" s="15"/>
      <c r="B29" s="18" t="s">
        <v>11</v>
      </c>
      <c r="C29" s="7"/>
      <c r="D29" s="17"/>
    </row>
    <row r="30" spans="1:4" ht="20.25" customHeight="1" x14ac:dyDescent="0.15">
      <c r="A30" s="15"/>
      <c r="B30" s="18" t="s">
        <v>12</v>
      </c>
      <c r="C30" s="7">
        <v>20000</v>
      </c>
      <c r="D30" s="19" t="s">
        <v>40</v>
      </c>
    </row>
    <row r="31" spans="1:4" ht="51" customHeight="1" x14ac:dyDescent="0.15">
      <c r="A31" s="15"/>
      <c r="B31" s="18" t="s">
        <v>13</v>
      </c>
      <c r="C31" s="7">
        <v>369600</v>
      </c>
      <c r="D31" s="17" t="s">
        <v>51</v>
      </c>
    </row>
    <row r="32" spans="1:4" ht="20.25" customHeight="1" x14ac:dyDescent="0.15">
      <c r="A32" s="15"/>
      <c r="B32" s="18" t="s">
        <v>14</v>
      </c>
      <c r="C32" s="7">
        <v>120000</v>
      </c>
      <c r="D32" s="19" t="s">
        <v>26</v>
      </c>
    </row>
    <row r="33" spans="1:4" ht="20.25" customHeight="1" x14ac:dyDescent="0.15">
      <c r="A33" s="15"/>
      <c r="B33" s="18" t="s">
        <v>15</v>
      </c>
      <c r="C33" s="7"/>
      <c r="D33" s="19"/>
    </row>
    <row r="34" spans="1:4" ht="20.25" customHeight="1" x14ac:dyDescent="0.15">
      <c r="A34" s="15"/>
      <c r="B34" s="18" t="s">
        <v>16</v>
      </c>
      <c r="C34" s="7">
        <v>120000</v>
      </c>
      <c r="D34" s="17" t="s">
        <v>42</v>
      </c>
    </row>
    <row r="35" spans="1:4" ht="20.25" customHeight="1" x14ac:dyDescent="0.15">
      <c r="A35" s="15"/>
      <c r="B35" s="18" t="s">
        <v>17</v>
      </c>
      <c r="C35" s="7">
        <v>100000</v>
      </c>
      <c r="D35" s="19"/>
    </row>
    <row r="36" spans="1:4" ht="20.25" customHeight="1" x14ac:dyDescent="0.15">
      <c r="A36" s="15"/>
      <c r="B36" s="18" t="s">
        <v>18</v>
      </c>
      <c r="C36" s="7"/>
      <c r="D36" s="19"/>
    </row>
    <row r="37" spans="1:4" ht="20.25" customHeight="1" x14ac:dyDescent="0.15">
      <c r="A37" s="15"/>
      <c r="B37" s="18" t="s">
        <v>19</v>
      </c>
      <c r="C37" s="7">
        <v>10000</v>
      </c>
      <c r="D37" s="19"/>
    </row>
    <row r="38" spans="1:4" ht="20.25" customHeight="1" x14ac:dyDescent="0.15">
      <c r="A38" s="15"/>
      <c r="B38" s="18" t="s">
        <v>20</v>
      </c>
      <c r="C38" s="7">
        <v>264400</v>
      </c>
      <c r="D38" s="19"/>
    </row>
    <row r="39" spans="1:4" ht="20.25" customHeight="1" x14ac:dyDescent="0.15">
      <c r="A39" s="31" t="s">
        <v>52</v>
      </c>
      <c r="B39" s="31"/>
      <c r="C39" s="12">
        <f>C13+C20</f>
        <v>37760000</v>
      </c>
      <c r="D39" s="12"/>
    </row>
    <row r="40" spans="1:4" ht="20.25" customHeight="1" x14ac:dyDescent="0.15">
      <c r="A40" s="31" t="s">
        <v>53</v>
      </c>
      <c r="B40" s="31"/>
      <c r="C40" s="12">
        <f>(C39-C7)*0.1</f>
        <v>3536000</v>
      </c>
      <c r="D40" s="7" t="s">
        <v>54</v>
      </c>
    </row>
    <row r="41" spans="1:4" ht="20.25" customHeight="1" x14ac:dyDescent="0.15">
      <c r="A41" s="31" t="s">
        <v>21</v>
      </c>
      <c r="B41" s="31"/>
      <c r="C41" s="30">
        <f>SUM(C39:C40)</f>
        <v>41296000</v>
      </c>
      <c r="D41" s="3"/>
    </row>
  </sheetData>
  <mergeCells count="11">
    <mergeCell ref="A40:B40"/>
    <mergeCell ref="A41:B41"/>
    <mergeCell ref="A12:B12"/>
    <mergeCell ref="A13:B13"/>
    <mergeCell ref="A39:B39"/>
    <mergeCell ref="A9:B9"/>
    <mergeCell ref="A2:D2"/>
    <mergeCell ref="A5:B5"/>
    <mergeCell ref="A6:B6"/>
    <mergeCell ref="A7:B7"/>
    <mergeCell ref="A8:B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記載例</vt:lpstr>
      <vt:lpstr>記載例!Print_Area</vt:lpstr>
      <vt:lpstr>収支計画書!Print_Area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2026-04-17T10:56:04Z</dcterms:modified>
</cp:coreProperties>
</file>